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Maureen/Desktop/CFF High Performance/"/>
    </mc:Choice>
  </mc:AlternateContent>
  <xr:revisionPtr revIDLastSave="0" documentId="8_{18BC1F05-72DB-B24B-BF56-7B51FE3CD049}" xr6:coauthVersionLast="47" xr6:coauthVersionMax="47" xr10:uidLastSave="{00000000-0000-0000-0000-000000000000}"/>
  <workbookProtection workbookAlgorithmName="SHA-512" workbookHashValue="JlblAc+TLLp+5CWirhtD1vD0ZJD8rQzSU2tJ5NdexYYGjzfcseM8zgiJ4l5Of+7wOkkWncsXcjZu4pUA2wNZWQ==" workbookSaltValue="2jfYJ75Xt/F80UHcSnotFA==" workbookSpinCount="100000" lockStructure="1"/>
  <bookViews>
    <workbookView xWindow="0" yWindow="500" windowWidth="26880" windowHeight="14600" activeTab="5" xr2:uid="{00000000-000D-0000-FFFF-FFFF00000000}"/>
  </bookViews>
  <sheets>
    <sheet name="Cadet EFWE" sheetId="1" r:id="rId1"/>
    <sheet name="Cadet FFWF" sheetId="2" r:id="rId2"/>
    <sheet name="Cadet SFWS" sheetId="3" r:id="rId3"/>
    <sheet name="Cadet EHME" sheetId="4" r:id="rId4"/>
    <sheet name="Cadet FHMF" sheetId="5" r:id="rId5"/>
    <sheet name="Cadet SHMS" sheetId="6" r:id="rId6"/>
    <sheet name="Cadet WF" sheetId="7" state="hidden" r:id="rId7"/>
    <sheet name="Cadet WS" sheetId="8" state="hidden" r:id="rId8"/>
    <sheet name="Cadet ME" sheetId="9" state="hidden" r:id="rId9"/>
    <sheet name="Cadet MF" sheetId="10" state="hidden" r:id="rId10"/>
    <sheet name="Cadet MS" sheetId="11" state="hidden" r:id="rId11"/>
  </sheets>
  <definedNames>
    <definedName name="_xlnm._FilterDatabase" localSheetId="0" hidden="1">'Cadet EFWE'!$A$9:$AW$23</definedName>
    <definedName name="_xlnm._FilterDatabase" localSheetId="3" hidden="1">'Cadet EHME'!$A$9:$AW$29</definedName>
    <definedName name="_xlnm._FilterDatabase" localSheetId="1" hidden="1">'Cadet FFWF'!$A$9:$AU$27</definedName>
    <definedName name="_xlnm._FilterDatabase" localSheetId="4" hidden="1">'Cadet FHMF'!$A$9:$AU$28</definedName>
    <definedName name="_xlnm._FilterDatabase" localSheetId="8" hidden="1">'Cadet ME'!$A$9:$AL$37</definedName>
    <definedName name="_xlnm._FilterDatabase" localSheetId="9" hidden="1">'Cadet MF'!$A$9:$AL$29</definedName>
    <definedName name="_xlnm._FilterDatabase" localSheetId="10" hidden="1">'Cadet MS'!$A$9:$AL$31</definedName>
    <definedName name="_xlnm._FilterDatabase" localSheetId="2" hidden="1">'Cadet SFWS'!$A$9:$AU$20</definedName>
    <definedName name="_xlnm._FilterDatabase" localSheetId="5" hidden="1">'Cadet SHMS'!$A$9:$AU$21</definedName>
    <definedName name="_xlnm._FilterDatabase" localSheetId="6" hidden="1">'Cadet WF'!$A$9:$AL$38</definedName>
    <definedName name="_xlnm._FilterDatabase" localSheetId="7" hidden="1">'Cadet WS'!$A$9:$AL$35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15" roundtripDataChecksum="ksYw+0BE77OuE/dN6+nPeYszw2sqZ0eX6DaI6MO0LRw="/>
    </ext>
  </extLst>
</workbook>
</file>

<file path=xl/calcChain.xml><?xml version="1.0" encoding="utf-8"?>
<calcChain xmlns="http://schemas.openxmlformats.org/spreadsheetml/2006/main">
  <c r="AP10" i="2" l="1"/>
  <c r="AM10" i="2"/>
  <c r="Z10" i="2"/>
  <c r="AR10" i="1"/>
  <c r="AM10" i="1"/>
  <c r="Z10" i="1"/>
  <c r="AM14" i="6"/>
  <c r="AM12" i="6"/>
  <c r="AM11" i="6"/>
  <c r="AM10" i="6"/>
  <c r="AM13" i="6"/>
  <c r="AM15" i="6"/>
  <c r="AM16" i="6"/>
  <c r="AM18" i="6"/>
  <c r="AM17" i="6"/>
  <c r="AM20" i="6"/>
  <c r="AM19" i="6"/>
  <c r="AM19" i="5"/>
  <c r="AM17" i="5"/>
  <c r="AM24" i="5"/>
  <c r="AM11" i="5"/>
  <c r="AM16" i="5"/>
  <c r="AM12" i="5"/>
  <c r="AM21" i="5"/>
  <c r="AM18" i="5"/>
  <c r="AM22" i="5"/>
  <c r="AM20" i="5"/>
  <c r="AM26" i="5"/>
  <c r="AM27" i="5"/>
  <c r="AM23" i="5"/>
  <c r="AM13" i="5"/>
  <c r="AM15" i="5"/>
  <c r="AM25" i="5"/>
  <c r="AM14" i="5"/>
  <c r="AM10" i="5"/>
  <c r="AM10" i="4"/>
  <c r="Z14" i="4"/>
  <c r="Z25" i="4"/>
  <c r="Z17" i="4"/>
  <c r="Z24" i="4"/>
  <c r="Z10" i="4"/>
  <c r="Z16" i="4"/>
  <c r="Z11" i="4"/>
  <c r="Z13" i="4"/>
  <c r="Z29" i="4"/>
  <c r="Z19" i="4"/>
  <c r="Z26" i="4"/>
  <c r="Z22" i="4"/>
  <c r="Z12" i="4"/>
  <c r="Z23" i="4"/>
  <c r="Z28" i="4"/>
  <c r="Z21" i="4"/>
  <c r="Z15" i="4"/>
  <c r="Z20" i="4"/>
  <c r="Z27" i="4"/>
  <c r="Z18" i="4"/>
  <c r="AM13" i="3"/>
  <c r="AM10" i="3"/>
  <c r="AM12" i="3"/>
  <c r="AM18" i="3"/>
  <c r="AM11" i="3"/>
  <c r="AM16" i="3"/>
  <c r="AM19" i="3"/>
  <c r="AM15" i="3"/>
  <c r="AM17" i="3"/>
  <c r="AM14" i="3"/>
  <c r="AM14" i="2"/>
  <c r="AM23" i="2"/>
  <c r="AM12" i="2"/>
  <c r="AM26" i="2"/>
  <c r="AM25" i="2"/>
  <c r="AM22" i="2"/>
  <c r="AM13" i="2"/>
  <c r="AM19" i="2"/>
  <c r="AM15" i="2"/>
  <c r="AM21" i="2"/>
  <c r="AM18" i="2"/>
  <c r="AM11" i="2"/>
  <c r="AM16" i="2"/>
  <c r="AM24" i="2"/>
  <c r="AM20" i="2"/>
  <c r="AM17" i="2"/>
  <c r="AM13" i="1"/>
  <c r="AM22" i="1"/>
  <c r="AM18" i="1"/>
  <c r="AM14" i="1"/>
  <c r="AM19" i="1"/>
  <c r="AM21" i="1"/>
  <c r="AM16" i="1"/>
  <c r="AM20" i="1"/>
  <c r="AM15" i="1"/>
  <c r="AM17" i="1"/>
  <c r="AM11" i="1"/>
  <c r="AM12" i="1"/>
  <c r="AU10" i="2" l="1"/>
  <c r="AW10" i="1"/>
  <c r="Z18" i="3"/>
  <c r="AP22" i="5"/>
  <c r="Z22" i="5"/>
  <c r="AP18" i="3"/>
  <c r="AP19" i="3"/>
  <c r="AR29" i="4"/>
  <c r="AM29" i="4"/>
  <c r="AW29" i="4"/>
  <c r="AU22" i="5" l="1"/>
  <c r="AU18" i="3"/>
  <c r="AP16" i="3" l="1"/>
  <c r="Z16" i="3"/>
  <c r="AR13" i="4"/>
  <c r="AM13" i="4"/>
  <c r="AM19" i="4"/>
  <c r="AR19" i="4"/>
  <c r="AP10" i="3"/>
  <c r="Z10" i="3"/>
  <c r="AP11" i="2"/>
  <c r="Z11" i="2"/>
  <c r="AP22" i="2"/>
  <c r="Z22" i="2"/>
  <c r="AP20" i="2"/>
  <c r="Z20" i="2"/>
  <c r="AP18" i="2"/>
  <c r="Z18" i="2"/>
  <c r="AP24" i="2"/>
  <c r="Z24" i="2"/>
  <c r="AP25" i="2"/>
  <c r="Z25" i="2"/>
  <c r="Z14" i="5"/>
  <c r="AP14" i="5"/>
  <c r="AP24" i="5"/>
  <c r="Z24" i="5"/>
  <c r="AP19" i="5"/>
  <c r="Z19" i="5"/>
  <c r="AP20" i="5"/>
  <c r="Z20" i="5"/>
  <c r="AP17" i="5"/>
  <c r="Z17" i="5"/>
  <c r="AP18" i="5"/>
  <c r="Z18" i="5"/>
  <c r="AP21" i="5"/>
  <c r="Z21" i="5"/>
  <c r="Z26" i="5"/>
  <c r="AP26" i="5"/>
  <c r="AP19" i="6"/>
  <c r="Z19" i="6"/>
  <c r="AP20" i="6"/>
  <c r="Z20" i="6"/>
  <c r="AP12" i="6"/>
  <c r="Z12" i="6"/>
  <c r="AR27" i="4"/>
  <c r="AM27" i="4"/>
  <c r="AR26" i="4"/>
  <c r="AM26" i="4"/>
  <c r="AW26" i="4" s="1"/>
  <c r="AR10" i="4"/>
  <c r="AR12" i="4"/>
  <c r="AM12" i="4"/>
  <c r="AR24" i="4"/>
  <c r="AR11" i="4"/>
  <c r="AM24" i="4"/>
  <c r="AR20" i="1"/>
  <c r="Z20" i="1"/>
  <c r="AQ31" i="11"/>
  <c r="AL31" i="11"/>
  <c r="A31" i="11" s="1"/>
  <c r="AI31" i="11"/>
  <c r="Z31" i="11"/>
  <c r="AV31" i="11" s="1"/>
  <c r="AQ30" i="11"/>
  <c r="AL30" i="11"/>
  <c r="A30" i="11" s="1"/>
  <c r="AI30" i="11"/>
  <c r="Z30" i="11"/>
  <c r="AV30" i="11" s="1"/>
  <c r="AQ29" i="11"/>
  <c r="AL29" i="11"/>
  <c r="AI29" i="11"/>
  <c r="Z29" i="11"/>
  <c r="AV29" i="11" s="1"/>
  <c r="AQ28" i="11"/>
  <c r="AL28" i="11"/>
  <c r="AI28" i="11"/>
  <c r="Z28" i="11"/>
  <c r="AV28" i="11" s="1"/>
  <c r="AQ27" i="11"/>
  <c r="AL27" i="11"/>
  <c r="A27" i="11" s="1"/>
  <c r="AI27" i="11"/>
  <c r="Z27" i="11"/>
  <c r="AV27" i="11" s="1"/>
  <c r="AQ26" i="11"/>
  <c r="AL26" i="11"/>
  <c r="A26" i="11" s="1"/>
  <c r="AI26" i="11"/>
  <c r="Z26" i="11"/>
  <c r="AV26" i="11" s="1"/>
  <c r="AQ25" i="11"/>
  <c r="AL25" i="11"/>
  <c r="A25" i="11" s="1"/>
  <c r="AI25" i="11"/>
  <c r="Z25" i="11"/>
  <c r="AV25" i="11" s="1"/>
  <c r="AQ24" i="11"/>
  <c r="AL24" i="11"/>
  <c r="A24" i="11" s="1"/>
  <c r="AI24" i="11"/>
  <c r="Z24" i="11"/>
  <c r="AV24" i="11" s="1"/>
  <c r="AQ23" i="11"/>
  <c r="AL23" i="11"/>
  <c r="AI23" i="11"/>
  <c r="Z23" i="11"/>
  <c r="AV23" i="11" s="1"/>
  <c r="AQ22" i="11"/>
  <c r="AL22" i="11"/>
  <c r="A22" i="11" s="1"/>
  <c r="AI22" i="11"/>
  <c r="Z22" i="11"/>
  <c r="AV22" i="11" s="1"/>
  <c r="AV21" i="11"/>
  <c r="AQ21" i="11"/>
  <c r="AL21" i="11"/>
  <c r="A21" i="11" s="1"/>
  <c r="AI21" i="11"/>
  <c r="Z21" i="11"/>
  <c r="AQ20" i="11"/>
  <c r="AL20" i="11"/>
  <c r="AI20" i="11"/>
  <c r="AV20" i="11" s="1"/>
  <c r="Z20" i="11"/>
  <c r="AQ19" i="11"/>
  <c r="AL19" i="11"/>
  <c r="AI19" i="11"/>
  <c r="Z19" i="11"/>
  <c r="AV19" i="11" s="1"/>
  <c r="A19" i="11" s="1"/>
  <c r="AV18" i="11"/>
  <c r="AQ18" i="11"/>
  <c r="AL18" i="11"/>
  <c r="AI18" i="11"/>
  <c r="Z18" i="11"/>
  <c r="AQ17" i="11"/>
  <c r="AV17" i="11" s="1"/>
  <c r="AL17" i="11"/>
  <c r="AI17" i="11"/>
  <c r="Z17" i="11"/>
  <c r="AV16" i="11"/>
  <c r="AQ16" i="11"/>
  <c r="AL16" i="11"/>
  <c r="AI16" i="11"/>
  <c r="Z16" i="11"/>
  <c r="AQ15" i="11"/>
  <c r="AL15" i="11"/>
  <c r="AI15" i="11"/>
  <c r="Z15" i="11"/>
  <c r="AV15" i="11" s="1"/>
  <c r="AQ14" i="11"/>
  <c r="AL14" i="11"/>
  <c r="AI14" i="11"/>
  <c r="Z14" i="11"/>
  <c r="AV14" i="11" s="1"/>
  <c r="AV13" i="11"/>
  <c r="AQ13" i="11"/>
  <c r="AL13" i="11"/>
  <c r="AI13" i="11"/>
  <c r="Z13" i="11"/>
  <c r="AQ12" i="11"/>
  <c r="AL12" i="11"/>
  <c r="AI12" i="11"/>
  <c r="AV12" i="11" s="1"/>
  <c r="Z12" i="11"/>
  <c r="AQ11" i="11"/>
  <c r="AL11" i="11"/>
  <c r="A23" i="11" s="1"/>
  <c r="AI11" i="11"/>
  <c r="Z11" i="11"/>
  <c r="AV11" i="11" s="1"/>
  <c r="AV10" i="11"/>
  <c r="AQ10" i="11"/>
  <c r="AL10" i="11"/>
  <c r="A29" i="11" s="1"/>
  <c r="AI10" i="11"/>
  <c r="Z10" i="11"/>
  <c r="AQ29" i="10"/>
  <c r="AV29" i="10" s="1"/>
  <c r="AL29" i="10"/>
  <c r="AI29" i="10"/>
  <c r="Z29" i="10"/>
  <c r="AV28" i="10"/>
  <c r="AQ28" i="10"/>
  <c r="AL28" i="10"/>
  <c r="A28" i="10" s="1"/>
  <c r="AI28" i="10"/>
  <c r="Z28" i="10"/>
  <c r="AQ27" i="10"/>
  <c r="AL27" i="10"/>
  <c r="A27" i="10" s="1"/>
  <c r="AI27" i="10"/>
  <c r="Z27" i="10"/>
  <c r="AV27" i="10" s="1"/>
  <c r="AQ26" i="10"/>
  <c r="AL26" i="10"/>
  <c r="A26" i="10" s="1"/>
  <c r="AI26" i="10"/>
  <c r="Z26" i="10"/>
  <c r="AV26" i="10" s="1"/>
  <c r="AV25" i="10"/>
  <c r="AQ25" i="10"/>
  <c r="AL25" i="10"/>
  <c r="A25" i="10" s="1"/>
  <c r="AI25" i="10"/>
  <c r="Z25" i="10"/>
  <c r="AV24" i="10"/>
  <c r="AQ24" i="10"/>
  <c r="AL24" i="10"/>
  <c r="A24" i="10" s="1"/>
  <c r="AI24" i="10"/>
  <c r="Z24" i="10"/>
  <c r="AQ23" i="10"/>
  <c r="AL23" i="10"/>
  <c r="A23" i="10" s="1"/>
  <c r="AI23" i="10"/>
  <c r="Z23" i="10"/>
  <c r="AV23" i="10" s="1"/>
  <c r="AV22" i="10"/>
  <c r="AQ22" i="10"/>
  <c r="AL22" i="10"/>
  <c r="AI22" i="10"/>
  <c r="Z22" i="10"/>
  <c r="AQ21" i="10"/>
  <c r="AV21" i="10" s="1"/>
  <c r="AL21" i="10"/>
  <c r="AI21" i="10"/>
  <c r="Z21" i="10"/>
  <c r="AV20" i="10"/>
  <c r="AQ20" i="10"/>
  <c r="AL20" i="10"/>
  <c r="AI20" i="10"/>
  <c r="Z20" i="10"/>
  <c r="AQ19" i="10"/>
  <c r="AL19" i="10"/>
  <c r="AI19" i="10"/>
  <c r="Z19" i="10"/>
  <c r="AV19" i="10" s="1"/>
  <c r="AQ18" i="10"/>
  <c r="AU18" i="10" s="1"/>
  <c r="AL18" i="10"/>
  <c r="AI18" i="10"/>
  <c r="Z18" i="10"/>
  <c r="AQ17" i="10"/>
  <c r="AV17" i="10" s="1"/>
  <c r="AL17" i="10"/>
  <c r="AI17" i="10"/>
  <c r="Z17" i="10"/>
  <c r="AQ16" i="10"/>
  <c r="AL16" i="10"/>
  <c r="AI16" i="10"/>
  <c r="Z16" i="10"/>
  <c r="AV16" i="10" s="1"/>
  <c r="AQ15" i="10"/>
  <c r="AL15" i="10"/>
  <c r="AI15" i="10"/>
  <c r="Z15" i="10"/>
  <c r="AV15" i="10" s="1"/>
  <c r="AQ14" i="10"/>
  <c r="AL14" i="10"/>
  <c r="AI14" i="10"/>
  <c r="AV14" i="10" s="1"/>
  <c r="Z14" i="10"/>
  <c r="AV13" i="10"/>
  <c r="AQ13" i="10"/>
  <c r="AL13" i="10"/>
  <c r="AI13" i="10"/>
  <c r="Z13" i="10"/>
  <c r="AQ12" i="10"/>
  <c r="AL12" i="10"/>
  <c r="AI12" i="10"/>
  <c r="Z12" i="10"/>
  <c r="AV12" i="10" s="1"/>
  <c r="AQ11" i="10"/>
  <c r="AL11" i="10"/>
  <c r="AI11" i="10"/>
  <c r="Z11" i="10"/>
  <c r="AV11" i="10" s="1"/>
  <c r="AQ10" i="10"/>
  <c r="AL10" i="10"/>
  <c r="A22" i="10" s="1"/>
  <c r="AI10" i="10"/>
  <c r="AV10" i="10" s="1"/>
  <c r="Z10" i="10"/>
  <c r="AQ37" i="9"/>
  <c r="AV37" i="9" s="1"/>
  <c r="AL37" i="9"/>
  <c r="A37" i="9" s="1"/>
  <c r="AI37" i="9"/>
  <c r="Z37" i="9"/>
  <c r="AQ36" i="9"/>
  <c r="AL36" i="9"/>
  <c r="A36" i="9" s="1"/>
  <c r="AI36" i="9"/>
  <c r="Z36" i="9"/>
  <c r="AV36" i="9" s="1"/>
  <c r="AQ35" i="9"/>
  <c r="AL35" i="9"/>
  <c r="AI35" i="9"/>
  <c r="Z35" i="9"/>
  <c r="AV35" i="9" s="1"/>
  <c r="AQ34" i="9"/>
  <c r="AL34" i="9"/>
  <c r="AI34" i="9"/>
  <c r="AV34" i="9" s="1"/>
  <c r="Z34" i="9"/>
  <c r="A34" i="9"/>
  <c r="AV33" i="9"/>
  <c r="AQ33" i="9"/>
  <c r="AL33" i="9"/>
  <c r="AI33" i="9"/>
  <c r="Z33" i="9"/>
  <c r="A33" i="9"/>
  <c r="AQ32" i="9"/>
  <c r="AL32" i="9"/>
  <c r="A32" i="9" s="1"/>
  <c r="AI32" i="9"/>
  <c r="Z32" i="9"/>
  <c r="AV32" i="9" s="1"/>
  <c r="AQ31" i="9"/>
  <c r="AL31" i="9"/>
  <c r="A31" i="9" s="1"/>
  <c r="AI31" i="9"/>
  <c r="Z31" i="9"/>
  <c r="AV31" i="9" s="1"/>
  <c r="AQ30" i="9"/>
  <c r="AL30" i="9"/>
  <c r="AI30" i="9"/>
  <c r="AV30" i="9" s="1"/>
  <c r="Z30" i="9"/>
  <c r="A30" i="9"/>
  <c r="AQ29" i="9"/>
  <c r="AV29" i="9" s="1"/>
  <c r="AL29" i="9"/>
  <c r="AI29" i="9"/>
  <c r="Z29" i="9"/>
  <c r="AQ28" i="9"/>
  <c r="AL28" i="9"/>
  <c r="AI28" i="9"/>
  <c r="Z28" i="9"/>
  <c r="AV28" i="9" s="1"/>
  <c r="AQ27" i="9"/>
  <c r="AL27" i="9"/>
  <c r="AI27" i="9"/>
  <c r="Z27" i="9"/>
  <c r="AV27" i="9" s="1"/>
  <c r="AV26" i="9"/>
  <c r="AQ26" i="9"/>
  <c r="AL26" i="9"/>
  <c r="AI26" i="9"/>
  <c r="Z26" i="9"/>
  <c r="AV25" i="9"/>
  <c r="AQ25" i="9"/>
  <c r="AL25" i="9"/>
  <c r="AI25" i="9"/>
  <c r="Z25" i="9"/>
  <c r="AQ24" i="9"/>
  <c r="AL24" i="9"/>
  <c r="AI24" i="9"/>
  <c r="Z24" i="9"/>
  <c r="AV24" i="9" s="1"/>
  <c r="AQ23" i="9"/>
  <c r="AL23" i="9"/>
  <c r="AI23" i="9"/>
  <c r="Z23" i="9"/>
  <c r="AV23" i="9" s="1"/>
  <c r="AQ22" i="9"/>
  <c r="AL22" i="9"/>
  <c r="AI22" i="9"/>
  <c r="AV22" i="9" s="1"/>
  <c r="Z22" i="9"/>
  <c r="AQ21" i="9"/>
  <c r="AL21" i="9"/>
  <c r="AV21" i="9" s="1"/>
  <c r="AI21" i="9"/>
  <c r="Z21" i="9"/>
  <c r="AQ20" i="9"/>
  <c r="AL20" i="9"/>
  <c r="AI20" i="9"/>
  <c r="Z20" i="9"/>
  <c r="AV20" i="9" s="1"/>
  <c r="AQ19" i="9"/>
  <c r="AL19" i="9"/>
  <c r="AI19" i="9"/>
  <c r="Z19" i="9"/>
  <c r="AV19" i="9" s="1"/>
  <c r="AV18" i="9"/>
  <c r="AQ18" i="9"/>
  <c r="AL18" i="9"/>
  <c r="AI18" i="9"/>
  <c r="Z18" i="9"/>
  <c r="AV17" i="9"/>
  <c r="AQ17" i="9"/>
  <c r="AL17" i="9"/>
  <c r="AI17" i="9"/>
  <c r="Z17" i="9"/>
  <c r="AQ16" i="9"/>
  <c r="AL16" i="9"/>
  <c r="AI16" i="9"/>
  <c r="Z16" i="9"/>
  <c r="AV16" i="9" s="1"/>
  <c r="AQ15" i="9"/>
  <c r="AL15" i="9"/>
  <c r="AI15" i="9"/>
  <c r="Z15" i="9"/>
  <c r="AV15" i="9" s="1"/>
  <c r="AQ14" i="9"/>
  <c r="AL14" i="9"/>
  <c r="AI14" i="9"/>
  <c r="AV14" i="9" s="1"/>
  <c r="Z14" i="9"/>
  <c r="AQ13" i="9"/>
  <c r="AL13" i="9"/>
  <c r="AV13" i="9" s="1"/>
  <c r="AI13" i="9"/>
  <c r="Z13" i="9"/>
  <c r="AQ12" i="9"/>
  <c r="AL12" i="9"/>
  <c r="AI12" i="9"/>
  <c r="Z12" i="9"/>
  <c r="AV12" i="9" s="1"/>
  <c r="AQ11" i="9"/>
  <c r="AL11" i="9"/>
  <c r="AI11" i="9"/>
  <c r="Z11" i="9"/>
  <c r="AV11" i="9" s="1"/>
  <c r="AV10" i="9"/>
  <c r="AQ10" i="9"/>
  <c r="AL10" i="9"/>
  <c r="AI10" i="9"/>
  <c r="Z10" i="9"/>
  <c r="AQ35" i="8"/>
  <c r="AL35" i="8"/>
  <c r="AI35" i="8"/>
  <c r="Z35" i="8"/>
  <c r="AV35" i="8" s="1"/>
  <c r="A35" i="8"/>
  <c r="AQ34" i="8"/>
  <c r="AL34" i="8"/>
  <c r="A34" i="8" s="1"/>
  <c r="AI34" i="8"/>
  <c r="Z34" i="8"/>
  <c r="AV34" i="8" s="1"/>
  <c r="AQ33" i="8"/>
  <c r="AL33" i="8"/>
  <c r="A33" i="8" s="1"/>
  <c r="AI33" i="8"/>
  <c r="Z33" i="8"/>
  <c r="AV33" i="8" s="1"/>
  <c r="AQ32" i="8"/>
  <c r="AL32" i="8"/>
  <c r="AI32" i="8"/>
  <c r="AV32" i="8" s="1"/>
  <c r="Z32" i="8"/>
  <c r="A32" i="8"/>
  <c r="AQ31" i="8"/>
  <c r="AL31" i="8"/>
  <c r="A31" i="8" s="1"/>
  <c r="AI31" i="8"/>
  <c r="Z31" i="8"/>
  <c r="AQ30" i="8"/>
  <c r="AL30" i="8"/>
  <c r="AV30" i="8" s="1"/>
  <c r="AI30" i="8"/>
  <c r="Z30" i="8"/>
  <c r="AQ29" i="8"/>
  <c r="AL29" i="8"/>
  <c r="AI29" i="8"/>
  <c r="Z29" i="8"/>
  <c r="AV29" i="8" s="1"/>
  <c r="AV28" i="8"/>
  <c r="AQ28" i="8"/>
  <c r="AL28" i="8"/>
  <c r="AI28" i="8"/>
  <c r="Z28" i="8"/>
  <c r="AQ27" i="8"/>
  <c r="AL27" i="8"/>
  <c r="AI27" i="8"/>
  <c r="Z27" i="8"/>
  <c r="AV27" i="8" s="1"/>
  <c r="AQ26" i="8"/>
  <c r="AL26" i="8"/>
  <c r="AI26" i="8"/>
  <c r="Z26" i="8"/>
  <c r="AV26" i="8" s="1"/>
  <c r="AQ25" i="8"/>
  <c r="AL25" i="8"/>
  <c r="AI25" i="8"/>
  <c r="Z25" i="8"/>
  <c r="AV25" i="8" s="1"/>
  <c r="AQ24" i="8"/>
  <c r="AL24" i="8"/>
  <c r="AI24" i="8"/>
  <c r="AV24" i="8" s="1"/>
  <c r="Z24" i="8"/>
  <c r="AQ23" i="8"/>
  <c r="AL23" i="8"/>
  <c r="AV23" i="8" s="1"/>
  <c r="AI23" i="8"/>
  <c r="Z23" i="8"/>
  <c r="AQ22" i="8"/>
  <c r="AL22" i="8"/>
  <c r="AV22" i="8" s="1"/>
  <c r="AI22" i="8"/>
  <c r="Z22" i="8"/>
  <c r="AQ21" i="8"/>
  <c r="AL21" i="8"/>
  <c r="AI21" i="8"/>
  <c r="Z21" i="8"/>
  <c r="AV21" i="8" s="1"/>
  <c r="AV20" i="8"/>
  <c r="AQ20" i="8"/>
  <c r="AL20" i="8"/>
  <c r="AI20" i="8"/>
  <c r="Z20" i="8"/>
  <c r="AQ19" i="8"/>
  <c r="AL19" i="8"/>
  <c r="AI19" i="8"/>
  <c r="Z19" i="8"/>
  <c r="AV19" i="8" s="1"/>
  <c r="AQ18" i="8"/>
  <c r="AL18" i="8"/>
  <c r="AI18" i="8"/>
  <c r="Z18" i="8"/>
  <c r="AV18" i="8" s="1"/>
  <c r="AQ17" i="8"/>
  <c r="AL17" i="8"/>
  <c r="AI17" i="8"/>
  <c r="Z17" i="8"/>
  <c r="AV17" i="8" s="1"/>
  <c r="AQ16" i="8"/>
  <c r="AL16" i="8"/>
  <c r="AI16" i="8"/>
  <c r="AV16" i="8" s="1"/>
  <c r="Z16" i="8"/>
  <c r="AQ15" i="8"/>
  <c r="AL15" i="8"/>
  <c r="AV15" i="8" s="1"/>
  <c r="AI15" i="8"/>
  <c r="Z15" i="8"/>
  <c r="AQ14" i="8"/>
  <c r="AL14" i="8"/>
  <c r="AI14" i="8"/>
  <c r="Z14" i="8"/>
  <c r="AV14" i="8" s="1"/>
  <c r="AQ13" i="8"/>
  <c r="AL13" i="8"/>
  <c r="AI13" i="8"/>
  <c r="Z13" i="8"/>
  <c r="AV13" i="8" s="1"/>
  <c r="AV12" i="8"/>
  <c r="AQ12" i="8"/>
  <c r="AL12" i="8"/>
  <c r="AI12" i="8"/>
  <c r="Z12" i="8"/>
  <c r="AQ11" i="8"/>
  <c r="AL11" i="8"/>
  <c r="AI11" i="8"/>
  <c r="Z11" i="8"/>
  <c r="AV11" i="8" s="1"/>
  <c r="AQ10" i="8"/>
  <c r="AL10" i="8"/>
  <c r="AI10" i="8"/>
  <c r="Z10" i="8"/>
  <c r="AV10" i="8" s="1"/>
  <c r="AQ38" i="7"/>
  <c r="AL38" i="7"/>
  <c r="AI38" i="7"/>
  <c r="AV38" i="7" s="1"/>
  <c r="Z38" i="7"/>
  <c r="AQ37" i="7"/>
  <c r="AL37" i="7"/>
  <c r="AI37" i="7"/>
  <c r="AV37" i="7" s="1"/>
  <c r="Z37" i="7"/>
  <c r="AQ36" i="7"/>
  <c r="AL36" i="7"/>
  <c r="AI36" i="7"/>
  <c r="Z36" i="7"/>
  <c r="AV36" i="7" s="1"/>
  <c r="A36" i="7" s="1"/>
  <c r="AQ35" i="7"/>
  <c r="AV35" i="7" s="1"/>
  <c r="AL35" i="7"/>
  <c r="AI35" i="7"/>
  <c r="Z35" i="7"/>
  <c r="AQ34" i="7"/>
  <c r="AL34" i="7"/>
  <c r="AI34" i="7"/>
  <c r="AV34" i="7" s="1"/>
  <c r="Z34" i="7"/>
  <c r="AQ33" i="7"/>
  <c r="AL33" i="7"/>
  <c r="AI33" i="7"/>
  <c r="Z33" i="7"/>
  <c r="AV33" i="7" s="1"/>
  <c r="AQ32" i="7"/>
  <c r="AL32" i="7"/>
  <c r="AI32" i="7"/>
  <c r="Z32" i="7"/>
  <c r="AV32" i="7" s="1"/>
  <c r="AQ31" i="7"/>
  <c r="AL31" i="7"/>
  <c r="AI31" i="7"/>
  <c r="Z31" i="7"/>
  <c r="AV31" i="7" s="1"/>
  <c r="AQ30" i="7"/>
  <c r="AL30" i="7"/>
  <c r="AI30" i="7"/>
  <c r="AV30" i="7" s="1"/>
  <c r="Z30" i="7"/>
  <c r="AQ29" i="7"/>
  <c r="AL29" i="7"/>
  <c r="AI29" i="7"/>
  <c r="AV29" i="7" s="1"/>
  <c r="Z29" i="7"/>
  <c r="AQ28" i="7"/>
  <c r="AL28" i="7"/>
  <c r="AV28" i="7" s="1"/>
  <c r="AI28" i="7"/>
  <c r="Z28" i="7"/>
  <c r="AQ27" i="7"/>
  <c r="AV27" i="7" s="1"/>
  <c r="AL27" i="7"/>
  <c r="AI27" i="7"/>
  <c r="Z27" i="7"/>
  <c r="AQ26" i="7"/>
  <c r="AL26" i="7"/>
  <c r="AI26" i="7"/>
  <c r="AV26" i="7" s="1"/>
  <c r="Z26" i="7"/>
  <c r="AQ25" i="7"/>
  <c r="AL25" i="7"/>
  <c r="AI25" i="7"/>
  <c r="Z25" i="7"/>
  <c r="AV25" i="7" s="1"/>
  <c r="AQ24" i="7"/>
  <c r="AL24" i="7"/>
  <c r="AI24" i="7"/>
  <c r="Z24" i="7"/>
  <c r="AV24" i="7" s="1"/>
  <c r="AQ23" i="7"/>
  <c r="AL23" i="7"/>
  <c r="AI23" i="7"/>
  <c r="Z23" i="7"/>
  <c r="AV23" i="7" s="1"/>
  <c r="AQ22" i="7"/>
  <c r="AL22" i="7"/>
  <c r="AI22" i="7"/>
  <c r="AV22" i="7" s="1"/>
  <c r="Z22" i="7"/>
  <c r="AQ21" i="7"/>
  <c r="AL21" i="7"/>
  <c r="AI21" i="7"/>
  <c r="AV21" i="7" s="1"/>
  <c r="Z21" i="7"/>
  <c r="AQ20" i="7"/>
  <c r="AL20" i="7"/>
  <c r="AV20" i="7" s="1"/>
  <c r="AI20" i="7"/>
  <c r="Z20" i="7"/>
  <c r="AQ19" i="7"/>
  <c r="AV19" i="7" s="1"/>
  <c r="AL19" i="7"/>
  <c r="AI19" i="7"/>
  <c r="Z19" i="7"/>
  <c r="AQ18" i="7"/>
  <c r="AL18" i="7"/>
  <c r="AI18" i="7"/>
  <c r="AV18" i="7" s="1"/>
  <c r="Z18" i="7"/>
  <c r="AQ17" i="7"/>
  <c r="AL17" i="7"/>
  <c r="AI17" i="7"/>
  <c r="Z17" i="7"/>
  <c r="AV17" i="7" s="1"/>
  <c r="AQ16" i="7"/>
  <c r="AL16" i="7"/>
  <c r="AI16" i="7"/>
  <c r="Z16" i="7"/>
  <c r="AV16" i="7" s="1"/>
  <c r="AQ15" i="7"/>
  <c r="AL15" i="7"/>
  <c r="AI15" i="7"/>
  <c r="Z15" i="7"/>
  <c r="AV15" i="7" s="1"/>
  <c r="AQ14" i="7"/>
  <c r="AL14" i="7"/>
  <c r="AI14" i="7"/>
  <c r="AV14" i="7" s="1"/>
  <c r="Z14" i="7"/>
  <c r="AQ13" i="7"/>
  <c r="AL13" i="7"/>
  <c r="AI13" i="7"/>
  <c r="AV13" i="7" s="1"/>
  <c r="Z13" i="7"/>
  <c r="AQ12" i="7"/>
  <c r="AL12" i="7"/>
  <c r="AV12" i="7" s="1"/>
  <c r="AI12" i="7"/>
  <c r="Z12" i="7"/>
  <c r="AQ11" i="7"/>
  <c r="AV11" i="7" s="1"/>
  <c r="AL11" i="7"/>
  <c r="AI11" i="7"/>
  <c r="Z11" i="7"/>
  <c r="AQ10" i="7"/>
  <c r="AL10" i="7"/>
  <c r="AI10" i="7"/>
  <c r="AV10" i="7" s="1"/>
  <c r="Z10" i="7"/>
  <c r="AP18" i="6"/>
  <c r="Z18" i="6"/>
  <c r="AP17" i="6"/>
  <c r="Z17" i="6"/>
  <c r="AP16" i="6"/>
  <c r="Z16" i="6"/>
  <c r="AP13" i="6"/>
  <c r="Z13" i="6"/>
  <c r="AP11" i="6"/>
  <c r="Z11" i="6"/>
  <c r="AP14" i="6"/>
  <c r="Z14" i="6"/>
  <c r="AP15" i="6"/>
  <c r="Z15" i="6"/>
  <c r="AP10" i="6"/>
  <c r="Z10" i="6"/>
  <c r="AP25" i="5"/>
  <c r="Z25" i="5"/>
  <c r="AP23" i="5"/>
  <c r="Z23" i="5"/>
  <c r="AP27" i="5"/>
  <c r="Z27" i="5"/>
  <c r="AP16" i="5"/>
  <c r="Z16" i="5"/>
  <c r="AP15" i="5"/>
  <c r="Z15" i="5"/>
  <c r="AP13" i="5"/>
  <c r="Z13" i="5"/>
  <c r="AP11" i="5"/>
  <c r="Z11" i="5"/>
  <c r="AP12" i="5"/>
  <c r="Z12" i="5"/>
  <c r="AP10" i="5"/>
  <c r="Z10" i="5"/>
  <c r="AR23" i="4"/>
  <c r="AM23" i="4"/>
  <c r="AW23" i="4" s="1"/>
  <c r="AR17" i="4"/>
  <c r="AM17" i="4"/>
  <c r="AR25" i="4"/>
  <c r="AM25" i="4"/>
  <c r="AR18" i="4"/>
  <c r="AM18" i="4"/>
  <c r="AR21" i="4"/>
  <c r="AM21" i="4"/>
  <c r="AR20" i="4"/>
  <c r="AM20" i="4"/>
  <c r="AR22" i="4"/>
  <c r="AM22" i="4"/>
  <c r="AR28" i="4"/>
  <c r="AM28" i="4"/>
  <c r="AM11" i="4"/>
  <c r="AR16" i="4"/>
  <c r="AM16" i="4"/>
  <c r="AR15" i="4"/>
  <c r="AM15" i="4"/>
  <c r="AR14" i="4"/>
  <c r="AM14" i="4"/>
  <c r="Z19" i="3"/>
  <c r="AP17" i="3"/>
  <c r="Z17" i="3"/>
  <c r="AP14" i="3"/>
  <c r="Z14" i="3"/>
  <c r="AP13" i="3"/>
  <c r="Z13" i="3"/>
  <c r="AP15" i="3"/>
  <c r="Z15" i="3"/>
  <c r="Z12" i="3"/>
  <c r="AP11" i="3"/>
  <c r="Z11" i="3"/>
  <c r="AP26" i="2"/>
  <c r="Z26" i="2"/>
  <c r="AP23" i="2"/>
  <c r="Z23" i="2"/>
  <c r="AP19" i="2"/>
  <c r="Z19" i="2"/>
  <c r="AP21" i="2"/>
  <c r="Z21" i="2"/>
  <c r="AP13" i="2"/>
  <c r="Z13" i="2"/>
  <c r="AP17" i="2"/>
  <c r="Z17" i="2"/>
  <c r="AP15" i="2"/>
  <c r="Z15" i="2"/>
  <c r="AP16" i="2"/>
  <c r="Z16" i="2"/>
  <c r="AP14" i="2"/>
  <c r="Z14" i="2"/>
  <c r="AP12" i="2"/>
  <c r="Z12" i="2"/>
  <c r="AR14" i="1"/>
  <c r="Z14" i="1"/>
  <c r="AR22" i="1"/>
  <c r="Z22" i="1"/>
  <c r="AR21" i="1"/>
  <c r="Z21" i="1"/>
  <c r="AR19" i="1"/>
  <c r="Z19" i="1"/>
  <c r="AR18" i="1"/>
  <c r="Z18" i="1"/>
  <c r="AR15" i="1"/>
  <c r="Z15" i="1"/>
  <c r="AR17" i="1"/>
  <c r="Z17" i="1"/>
  <c r="AR16" i="1"/>
  <c r="Z16" i="1"/>
  <c r="AR12" i="1"/>
  <c r="Z12" i="1"/>
  <c r="AR13" i="1"/>
  <c r="Z13" i="1"/>
  <c r="AR11" i="1"/>
  <c r="Z11" i="1"/>
  <c r="AW12" i="4" l="1"/>
  <c r="AW19" i="4"/>
  <c r="AU16" i="3"/>
  <c r="AU12" i="5"/>
  <c r="AU11" i="5"/>
  <c r="AU12" i="6"/>
  <c r="AU20" i="6"/>
  <c r="AW14" i="1"/>
  <c r="AW13" i="4"/>
  <c r="AW17" i="4"/>
  <c r="AW16" i="4"/>
  <c r="AW18" i="4"/>
  <c r="AW27" i="4"/>
  <c r="AW11" i="4"/>
  <c r="AW24" i="4"/>
  <c r="AW25" i="4"/>
  <c r="AW22" i="4"/>
  <c r="AW10" i="4"/>
  <c r="AW14" i="4"/>
  <c r="AW20" i="4"/>
  <c r="AW21" i="4"/>
  <c r="AW28" i="4"/>
  <c r="AW15" i="4"/>
  <c r="AU17" i="6"/>
  <c r="AU16" i="6"/>
  <c r="AU15" i="6"/>
  <c r="AU11" i="6"/>
  <c r="AU10" i="6"/>
  <c r="AU18" i="6"/>
  <c r="AU14" i="6"/>
  <c r="AU19" i="6"/>
  <c r="AU13" i="6"/>
  <c r="AU14" i="5"/>
  <c r="AU12" i="3"/>
  <c r="AU10" i="3"/>
  <c r="AU11" i="2"/>
  <c r="AU11" i="3"/>
  <c r="AU14" i="3"/>
  <c r="AU17" i="3"/>
  <c r="AU15" i="3"/>
  <c r="AU19" i="3"/>
  <c r="AU13" i="3"/>
  <c r="AU18" i="2"/>
  <c r="AU25" i="2"/>
  <c r="AU17" i="2"/>
  <c r="AU24" i="2"/>
  <c r="AU13" i="2"/>
  <c r="AU14" i="2"/>
  <c r="AU19" i="2"/>
  <c r="AU20" i="2"/>
  <c r="AU22" i="2"/>
  <c r="AU21" i="2"/>
  <c r="AU23" i="2"/>
  <c r="AU15" i="2"/>
  <c r="AU12" i="2"/>
  <c r="AU16" i="2"/>
  <c r="AU26" i="2"/>
  <c r="AU17" i="5"/>
  <c r="AU20" i="5"/>
  <c r="AU19" i="5"/>
  <c r="AU24" i="5"/>
  <c r="AU18" i="5"/>
  <c r="AU27" i="5"/>
  <c r="AU26" i="5"/>
  <c r="AU21" i="5"/>
  <c r="AU16" i="5"/>
  <c r="AU15" i="5"/>
  <c r="AU25" i="5"/>
  <c r="AU23" i="5"/>
  <c r="AU13" i="5"/>
  <c r="AU10" i="5"/>
  <c r="AW15" i="1"/>
  <c r="AW16" i="1"/>
  <c r="AW22" i="1"/>
  <c r="AW21" i="1"/>
  <c r="AW13" i="1"/>
  <c r="AW12" i="1"/>
  <c r="AW17" i="1"/>
  <c r="AW18" i="1"/>
  <c r="AW11" i="1"/>
  <c r="AW19" i="1"/>
  <c r="AW20" i="1"/>
  <c r="A13" i="7"/>
  <c r="A21" i="7"/>
  <c r="A29" i="7"/>
  <c r="A37" i="7"/>
  <c r="A20" i="11"/>
  <c r="A16" i="8"/>
  <c r="A28" i="9"/>
  <c r="A11" i="10"/>
  <c r="A16" i="11"/>
  <c r="A15" i="10"/>
  <c r="A19" i="10"/>
  <c r="A13" i="9"/>
  <c r="A10" i="7"/>
  <c r="A14" i="7"/>
  <c r="A18" i="7"/>
  <c r="A22" i="7"/>
  <c r="A26" i="7"/>
  <c r="A30" i="7"/>
  <c r="A34" i="7"/>
  <c r="A38" i="7"/>
  <c r="A13" i="11"/>
  <c r="A21" i="8"/>
  <c r="A25" i="8"/>
  <c r="A21" i="9"/>
  <c r="A12" i="10"/>
  <c r="A14" i="11"/>
  <c r="A17" i="11"/>
  <c r="A14" i="9"/>
  <c r="A16" i="10"/>
  <c r="A15" i="7"/>
  <c r="A23" i="7"/>
  <c r="A31" i="7"/>
  <c r="A28" i="8"/>
  <c r="A20" i="8"/>
  <c r="A12" i="8"/>
  <c r="A10" i="11"/>
  <c r="A18" i="8"/>
  <c r="A22" i="9"/>
  <c r="A29" i="9"/>
  <c r="A11" i="11"/>
  <c r="A14" i="8"/>
  <c r="A26" i="9"/>
  <c r="A18" i="9"/>
  <c r="A10" i="9"/>
  <c r="A25" i="9"/>
  <c r="A17" i="9"/>
  <c r="A11" i="9"/>
  <c r="A15" i="9"/>
  <c r="A15" i="11"/>
  <c r="A11" i="7"/>
  <c r="A19" i="7"/>
  <c r="A27" i="7"/>
  <c r="A35" i="7"/>
  <c r="A20" i="10"/>
  <c r="A18" i="11"/>
  <c r="A16" i="7"/>
  <c r="A32" i="7"/>
  <c r="A11" i="8"/>
  <c r="A22" i="8"/>
  <c r="A19" i="9"/>
  <c r="A23" i="9"/>
  <c r="A19" i="8"/>
  <c r="A12" i="9"/>
  <c r="A24" i="7"/>
  <c r="A20" i="7"/>
  <c r="A16" i="9"/>
  <c r="A17" i="10"/>
  <c r="A15" i="8"/>
  <c r="A13" i="10"/>
  <c r="A10" i="10"/>
  <c r="A12" i="7"/>
  <c r="A28" i="7"/>
  <c r="A27" i="9"/>
  <c r="A12" i="11"/>
  <c r="A17" i="7"/>
  <c r="A25" i="7"/>
  <c r="A33" i="7"/>
  <c r="A23" i="8"/>
  <c r="A20" i="9"/>
  <c r="A24" i="9"/>
  <c r="AV18" i="10"/>
  <c r="A18" i="10" s="1"/>
  <c r="A35" i="9"/>
  <c r="AV31" i="8"/>
  <c r="A24" i="8" s="1"/>
  <c r="A21" i="10"/>
  <c r="A29" i="10"/>
  <c r="A30" i="8"/>
  <c r="A28" i="11"/>
  <c r="A23" i="5" l="1"/>
  <c r="A19" i="3"/>
  <c r="A15" i="3"/>
  <c r="A17" i="3"/>
  <c r="A14" i="3"/>
  <c r="A13" i="3"/>
  <c r="A10" i="3"/>
  <c r="A12" i="3"/>
  <c r="A11" i="3"/>
  <c r="A16" i="3"/>
  <c r="A22" i="2"/>
  <c r="A13" i="2"/>
  <c r="A19" i="2"/>
  <c r="A15" i="2"/>
  <c r="A21" i="2"/>
  <c r="A18" i="2"/>
  <c r="A11" i="2"/>
  <c r="A16" i="2"/>
  <c r="A24" i="2"/>
  <c r="A20" i="2"/>
  <c r="A17" i="2"/>
  <c r="A25" i="2"/>
  <c r="A14" i="2"/>
  <c r="A23" i="2"/>
  <c r="A12" i="2"/>
  <c r="A24" i="5"/>
  <c r="A22" i="5"/>
  <c r="A18" i="3"/>
  <c r="A29" i="4"/>
  <c r="A19" i="5"/>
  <c r="A25" i="5"/>
  <c r="A17" i="5"/>
  <c r="A14" i="5"/>
  <c r="A14" i="1"/>
  <c r="A13" i="4"/>
  <c r="A11" i="4"/>
  <c r="A19" i="4"/>
  <c r="A20" i="4"/>
  <c r="A15" i="4"/>
  <c r="A24" i="4"/>
  <c r="A10" i="4"/>
  <c r="A12" i="4"/>
  <c r="A26" i="4"/>
  <c r="A21" i="4"/>
  <c r="A27" i="4"/>
  <c r="A17" i="4"/>
  <c r="A16" i="4"/>
  <c r="A20" i="6"/>
  <c r="A12" i="6"/>
  <c r="A13" i="6"/>
  <c r="A19" i="6"/>
  <c r="A16" i="6"/>
  <c r="A15" i="6"/>
  <c r="A18" i="5"/>
  <c r="A16" i="5"/>
  <c r="A15" i="5"/>
  <c r="A11" i="5"/>
  <c r="A12" i="5"/>
  <c r="A13" i="5"/>
  <c r="A10" i="5"/>
  <c r="A26" i="2"/>
  <c r="A22" i="1"/>
  <c r="A18" i="1"/>
  <c r="A20" i="1"/>
  <c r="A20" i="5"/>
  <c r="A21" i="5"/>
  <c r="A22" i="4"/>
  <c r="A10" i="6"/>
  <c r="A18" i="4"/>
  <c r="A14" i="4"/>
  <c r="A23" i="4"/>
  <c r="A28" i="4"/>
  <c r="A25" i="4"/>
  <c r="A26" i="5"/>
  <c r="A27" i="5"/>
  <c r="A11" i="6"/>
  <c r="A14" i="6"/>
  <c r="A18" i="6"/>
  <c r="A17" i="6"/>
  <c r="A19" i="1"/>
  <c r="A21" i="1"/>
  <c r="A16" i="1"/>
  <c r="A17" i="1"/>
  <c r="A12" i="1"/>
  <c r="A13" i="1"/>
  <c r="A11" i="1"/>
  <c r="A15" i="1"/>
  <c r="A29" i="8"/>
  <c r="A10" i="8"/>
  <c r="A17" i="8"/>
  <c r="A13" i="8"/>
  <c r="A27" i="8"/>
  <c r="A14" i="10"/>
  <c r="A26" i="8"/>
</calcChain>
</file>

<file path=xl/sharedStrings.xml><?xml version="1.0" encoding="utf-8"?>
<sst xmlns="http://schemas.openxmlformats.org/spreadsheetml/2006/main" count="3181" uniqueCount="861">
  <si>
    <t xml:space="preserve"> </t>
  </si>
  <si>
    <t>Compétitions Nationales / Domestic Competitions
5 meilleurs résultats sur 9 / Best 5 of 9 results</t>
  </si>
  <si>
    <t>Championnats
panaméricains/
Pan American
Championships</t>
  </si>
  <si>
    <t>Championnats
du Monde/
World
Championships</t>
  </si>
  <si>
    <t>Saison/Season
2023-2024</t>
  </si>
  <si>
    <t>CLASSEMENT DE SÉLECTION
ÉPÉE FEMME</t>
  </si>
  <si>
    <t>CADET</t>
  </si>
  <si>
    <t>Nationaux/Nationals
Longueuil
2023
Mai/May
19
Cadet (56 athletes)</t>
  </si>
  <si>
    <t>Nationaux/Nationals
Longueuil
2023
Mai/May
20
Senior (68 athletes)</t>
  </si>
  <si>
    <t>Nationaux/Nationals
Longueuil
2023
Mai/May
21
Junior (65 athletes)</t>
  </si>
  <si>
    <t xml:space="preserve">SELECTION RANKINGS 
WOMEN EPEE </t>
  </si>
  <si>
    <t>SAISON / SEASON 2023-2024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</si>
  <si>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</si>
  <si>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</si>
  <si>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</si>
  <si>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</si>
  <si>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</si>
  <si>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</si>
  <si>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</si>
  <si>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</si>
  <si>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</si>
  <si>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</si>
  <si>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</si>
  <si>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</si>
  <si>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</si>
  <si>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</si>
  <si>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 xml:space="preserve">VGO </t>
  </si>
  <si>
    <t>ON</t>
  </si>
  <si>
    <t>1e/st</t>
  </si>
  <si>
    <t>7e/th</t>
  </si>
  <si>
    <t>3e/rd</t>
  </si>
  <si>
    <t>C16-1793</t>
  </si>
  <si>
    <t>Amy</t>
  </si>
  <si>
    <t>VGO</t>
  </si>
  <si>
    <t>17e/th</t>
  </si>
  <si>
    <t>2e/nd</t>
  </si>
  <si>
    <t>12e/th</t>
  </si>
  <si>
    <t>9e/th</t>
  </si>
  <si>
    <t>C16-0129</t>
  </si>
  <si>
    <t>Nicole</t>
  </si>
  <si>
    <t>Xuan</t>
  </si>
  <si>
    <t xml:space="preserve">MTF </t>
  </si>
  <si>
    <t>6e/th</t>
  </si>
  <si>
    <t>5e/th</t>
  </si>
  <si>
    <t>C17-0346</t>
  </si>
  <si>
    <t>Jarynne Valerie</t>
  </si>
  <si>
    <t>Qi</t>
  </si>
  <si>
    <t>8e/th</t>
  </si>
  <si>
    <t>20e/th</t>
  </si>
  <si>
    <t>C17-0708</t>
  </si>
  <si>
    <t>Evelyn</t>
  </si>
  <si>
    <t>Su</t>
  </si>
  <si>
    <t xml:space="preserve">MTF         </t>
  </si>
  <si>
    <t>22e/nd</t>
  </si>
  <si>
    <t>16e/th</t>
  </si>
  <si>
    <t>36e/th</t>
  </si>
  <si>
    <t>25e/th</t>
  </si>
  <si>
    <t>10e/th</t>
  </si>
  <si>
    <t>26e/th</t>
  </si>
  <si>
    <t>C21-5114</t>
  </si>
  <si>
    <t>Veronica</t>
  </si>
  <si>
    <t xml:space="preserve">Scherk </t>
  </si>
  <si>
    <t>DYN</t>
  </si>
  <si>
    <t>BC</t>
  </si>
  <si>
    <t>50e/th</t>
  </si>
  <si>
    <t>31e/st</t>
  </si>
  <si>
    <t>Fan</t>
  </si>
  <si>
    <t>13e/th</t>
  </si>
  <si>
    <t>37e/th</t>
  </si>
  <si>
    <t>23e/rd</t>
  </si>
  <si>
    <t>C20-2395</t>
  </si>
  <si>
    <t>Yasmine</t>
  </si>
  <si>
    <t>Daher</t>
  </si>
  <si>
    <t xml:space="preserve">DYN   </t>
  </si>
  <si>
    <t>39e/th</t>
  </si>
  <si>
    <t>29e/th</t>
  </si>
  <si>
    <t>C17-1825</t>
  </si>
  <si>
    <t>Zhenni</t>
  </si>
  <si>
    <t>Li</t>
  </si>
  <si>
    <t xml:space="preserve">VGO       </t>
  </si>
  <si>
    <t>14e/th</t>
  </si>
  <si>
    <t>41e/st</t>
  </si>
  <si>
    <t>C18-1746</t>
  </si>
  <si>
    <t>BaiHan</t>
  </si>
  <si>
    <t>Liu</t>
  </si>
  <si>
    <t xml:space="preserve">DYN         </t>
  </si>
  <si>
    <t>18e/th</t>
  </si>
  <si>
    <t>45e/th</t>
  </si>
  <si>
    <t>QC</t>
  </si>
  <si>
    <t>24e/th</t>
  </si>
  <si>
    <t>Xu</t>
  </si>
  <si>
    <t>C22-5471</t>
  </si>
  <si>
    <t>Ruien (Angel)</t>
  </si>
  <si>
    <t>Xiao</t>
  </si>
  <si>
    <t xml:space="preserve">VGO           </t>
  </si>
  <si>
    <t xml:space="preserve">CLASSEMENT DE SÉLECTION
FLEURET FEMME </t>
  </si>
  <si>
    <t>Nationaux/Nationals
Longueuil
2023
Mai/May
20
Junior (50 athletes)</t>
  </si>
  <si>
    <t>Nationaux/Nationals
Longueuil
2023
Mai/May
21
Senior (51 athletes)</t>
  </si>
  <si>
    <t>Nationaux/Nationals
Longueuil
2023
Mai/May
22
Cadet (47 athletes)</t>
  </si>
  <si>
    <t xml:space="preserve">SELECTION RANKINGS 
WOMEN FOIL </t>
  </si>
  <si>
    <t>Rang
Rank</t>
  </si>
  <si>
    <t>C15-2116</t>
  </si>
  <si>
    <t>Yuqiao (Aprille)</t>
  </si>
  <si>
    <t>Song</t>
  </si>
  <si>
    <t>MTF</t>
  </si>
  <si>
    <t>C15-1071</t>
  </si>
  <si>
    <t>Ada</t>
  </si>
  <si>
    <t>Yao</t>
  </si>
  <si>
    <t xml:space="preserve">MTF          </t>
  </si>
  <si>
    <t>C21-3487</t>
  </si>
  <si>
    <t>Maggie</t>
  </si>
  <si>
    <t>Gu</t>
  </si>
  <si>
    <t>C18-0466</t>
  </si>
  <si>
    <t>Mei Hang Danise</t>
  </si>
  <si>
    <t>Leung</t>
  </si>
  <si>
    <t>C16-0642</t>
  </si>
  <si>
    <t>Ellie</t>
  </si>
  <si>
    <t>Davies</t>
  </si>
  <si>
    <t xml:space="preserve">SFO            </t>
  </si>
  <si>
    <t>C16-0140</t>
  </si>
  <si>
    <t xml:space="preserve">Lin </t>
  </si>
  <si>
    <t xml:space="preserve">MTF               </t>
  </si>
  <si>
    <t>11e/th</t>
  </si>
  <si>
    <t>C16-0580</t>
  </si>
  <si>
    <t>Norah</t>
  </si>
  <si>
    <t>Seigel</t>
  </si>
  <si>
    <t>AB</t>
  </si>
  <si>
    <t>C16-1773</t>
  </si>
  <si>
    <t>Felice</t>
  </si>
  <si>
    <t>Hu</t>
  </si>
  <si>
    <t>C18-0481</t>
  </si>
  <si>
    <t>Dominique</t>
  </si>
  <si>
    <t>Richard</t>
  </si>
  <si>
    <t xml:space="preserve">MFC         </t>
  </si>
  <si>
    <t>NB</t>
  </si>
  <si>
    <t>30e/th</t>
  </si>
  <si>
    <t>15e/th</t>
  </si>
  <si>
    <t>C14-1453</t>
  </si>
  <si>
    <t>Alison</t>
  </si>
  <si>
    <t>Wang</t>
  </si>
  <si>
    <t xml:space="preserve">EFC </t>
  </si>
  <si>
    <t>19e/th</t>
  </si>
  <si>
    <t>C18-0480</t>
  </si>
  <si>
    <t>Clara</t>
  </si>
  <si>
    <t>27e/th</t>
  </si>
  <si>
    <t>C19-0268</t>
  </si>
  <si>
    <t>Nadia</t>
  </si>
  <si>
    <t>Hayes</t>
  </si>
  <si>
    <t xml:space="preserve">DYN        </t>
  </si>
  <si>
    <t>C19-1667</t>
  </si>
  <si>
    <t>Yunjia</t>
  </si>
  <si>
    <t>Zhang</t>
  </si>
  <si>
    <t xml:space="preserve">MTF            </t>
  </si>
  <si>
    <t xml:space="preserve">CLASSEMENT DE SÉLECTION
SABRE FEMME </t>
  </si>
  <si>
    <t>Nationaux/Nationals
Longueuil
2023
Mai/May
19
Junior (25 athletes)</t>
  </si>
  <si>
    <t>Nationaux/Nationals
Longueuil
2023
Mai/May
22
Senior (27 athletes)</t>
  </si>
  <si>
    <t xml:space="preserve">SELECTION RANKINGS 
WOMEN SABRE </t>
  </si>
  <si>
    <t>C17-0034</t>
  </si>
  <si>
    <t>Ashley</t>
  </si>
  <si>
    <t>Chen</t>
  </si>
  <si>
    <t xml:space="preserve">AXF               </t>
  </si>
  <si>
    <t>C19-1301</t>
  </si>
  <si>
    <t>Shi</t>
  </si>
  <si>
    <t xml:space="preserve">HFC      </t>
  </si>
  <si>
    <t>C21-2848</t>
  </si>
  <si>
    <t>Maria</t>
  </si>
  <si>
    <t>Shtrevensky</t>
  </si>
  <si>
    <t>C18-0008</t>
  </si>
  <si>
    <t>Helen</t>
  </si>
  <si>
    <t>Wu</t>
  </si>
  <si>
    <t>C18-0556</t>
  </si>
  <si>
    <t>Julie</t>
  </si>
  <si>
    <t xml:space="preserve">AFC          </t>
  </si>
  <si>
    <t>C19-0853</t>
  </si>
  <si>
    <t>Jiaying</t>
  </si>
  <si>
    <t>BRE</t>
  </si>
  <si>
    <t>C20-2117</t>
  </si>
  <si>
    <t>Chenfei</t>
  </si>
  <si>
    <t xml:space="preserve">HFC            </t>
  </si>
  <si>
    <t>C17-0079</t>
  </si>
  <si>
    <t>Hailey</t>
  </si>
  <si>
    <t>Chung</t>
  </si>
  <si>
    <t xml:space="preserve">ANT               </t>
  </si>
  <si>
    <t>C16-1623</t>
  </si>
  <si>
    <t>Ruoxi (Jasmine)</t>
  </si>
  <si>
    <t>Zhou</t>
  </si>
  <si>
    <t>C21-3156</t>
  </si>
  <si>
    <t>C17-0700</t>
  </si>
  <si>
    <t>Nadelle</t>
  </si>
  <si>
    <t>Turiano</t>
  </si>
  <si>
    <t>EPIC</t>
  </si>
  <si>
    <t>C20-2620</t>
  </si>
  <si>
    <t>Jessica</t>
  </si>
  <si>
    <t>C21-3044</t>
  </si>
  <si>
    <t>Jocelyn Y</t>
  </si>
  <si>
    <t>Lo</t>
  </si>
  <si>
    <t xml:space="preserve">CLASSEMENT DE SÉLECTION
ÉPÉE HOMME </t>
  </si>
  <si>
    <t>Nationaux/Nationals
Longueuil
2023
Mai/May
20
Junior (102 athletes)</t>
  </si>
  <si>
    <t>Nationaux/Nationals
Longueuil
2023
Mai/May
21
Senior (129 athletes)</t>
  </si>
  <si>
    <t>Nationaux/Nationals
Longueuil
2023
Mai/May
22
Cadet (101 athletes)</t>
  </si>
  <si>
    <t xml:space="preserve">SELECTION RANKINGS 
MEN EPEE </t>
  </si>
  <si>
    <t>CFF 
Licence/License</t>
  </si>
  <si>
    <t>C15-1894</t>
  </si>
  <si>
    <t>Jackson</t>
  </si>
  <si>
    <t>C19-1355</t>
  </si>
  <si>
    <t>Ivan</t>
  </si>
  <si>
    <t>Lu</t>
  </si>
  <si>
    <t>C19-1343</t>
  </si>
  <si>
    <t>Lucas</t>
  </si>
  <si>
    <t>Pang</t>
  </si>
  <si>
    <t xml:space="preserve">DYN  </t>
  </si>
  <si>
    <t>49e/th</t>
  </si>
  <si>
    <t>C21-4892</t>
  </si>
  <si>
    <t>Daniel</t>
  </si>
  <si>
    <t>Rubin</t>
  </si>
  <si>
    <t>54e/th</t>
  </si>
  <si>
    <t>C19-0177</t>
  </si>
  <si>
    <t>Jonathan</t>
  </si>
  <si>
    <t>Chai</t>
  </si>
  <si>
    <t>SWP</t>
  </si>
  <si>
    <t>Yu</t>
  </si>
  <si>
    <t>34e/th</t>
  </si>
  <si>
    <t>C21-3661</t>
  </si>
  <si>
    <t>Erdman</t>
  </si>
  <si>
    <t>28e/th</t>
  </si>
  <si>
    <t>C17-0227</t>
  </si>
  <si>
    <t>Tristan</t>
  </si>
  <si>
    <t>Pan</t>
  </si>
  <si>
    <t>C21-3655</t>
  </si>
  <si>
    <t>Terry</t>
  </si>
  <si>
    <t>58e/th</t>
  </si>
  <si>
    <t>76e/th</t>
  </si>
  <si>
    <t>C21-3639</t>
  </si>
  <si>
    <t>Zachary</t>
  </si>
  <si>
    <t>55e/th</t>
  </si>
  <si>
    <t>C22-5455</t>
  </si>
  <si>
    <t>Jake</t>
  </si>
  <si>
    <t>Lippman</t>
  </si>
  <si>
    <t>66e/th</t>
  </si>
  <si>
    <t>73e/rd</t>
  </si>
  <si>
    <t>C16-0179</t>
  </si>
  <si>
    <t>33e/rd</t>
  </si>
  <si>
    <t>C16-1451</t>
  </si>
  <si>
    <t>Zhixing (Daniel)</t>
  </si>
  <si>
    <t>Wei</t>
  </si>
  <si>
    <t>67e/th</t>
  </si>
  <si>
    <t>35e/th</t>
  </si>
  <si>
    <t>C19-0264</t>
  </si>
  <si>
    <t>Denis</t>
  </si>
  <si>
    <t>Vodovozov</t>
  </si>
  <si>
    <t>TFC</t>
  </si>
  <si>
    <t>86e/th</t>
  </si>
  <si>
    <t>C17-1821</t>
  </si>
  <si>
    <t>Ethan</t>
  </si>
  <si>
    <t>82e/nd</t>
  </si>
  <si>
    <t>C21-3496</t>
  </si>
  <si>
    <t>Oscar</t>
  </si>
  <si>
    <t>Cui</t>
  </si>
  <si>
    <t>47e/th</t>
  </si>
  <si>
    <t>C21-2982</t>
  </si>
  <si>
    <t>Theo</t>
  </si>
  <si>
    <t>Pos</t>
  </si>
  <si>
    <t>53e/rd</t>
  </si>
  <si>
    <t>C15-1319</t>
  </si>
  <si>
    <t>Nicholas</t>
  </si>
  <si>
    <t xml:space="preserve">CLASSEMENT DE SÉLECTION
FLEURET HOMME </t>
  </si>
  <si>
    <t>Nationaux/Nationals
Longueuil
2023
Mai/May
20
Senior (72 athletes)</t>
  </si>
  <si>
    <t>Nationaux/Nationals
Longueuil
2023
Mai/May
21
Cadet (61 athletes)</t>
  </si>
  <si>
    <t>Nationaux/Nationals
Longueuil
2023
Mai/May
22
Junior (57 athletes)</t>
  </si>
  <si>
    <t xml:space="preserve">SELECTION RANKINGS 
MEN FOIL </t>
  </si>
  <si>
    <t>C15-0103</t>
  </si>
  <si>
    <t>Adrian</t>
  </si>
  <si>
    <t>Wong</t>
  </si>
  <si>
    <t>C14-0704</t>
  </si>
  <si>
    <t>Yun Isaac</t>
  </si>
  <si>
    <t>HHF</t>
  </si>
  <si>
    <t>C17-1217</t>
  </si>
  <si>
    <t>Jason</t>
  </si>
  <si>
    <t>C18-0085</t>
  </si>
  <si>
    <t>Jia Bao (Bowen)</t>
  </si>
  <si>
    <t>C16-0679</t>
  </si>
  <si>
    <t>Spencer</t>
  </si>
  <si>
    <t>Orr</t>
  </si>
  <si>
    <t>SFO</t>
  </si>
  <si>
    <t>C15-2077</t>
  </si>
  <si>
    <t>Jason B</t>
  </si>
  <si>
    <t>Park</t>
  </si>
  <si>
    <t>C16-0441</t>
  </si>
  <si>
    <t>Xinhao (Sonny)</t>
  </si>
  <si>
    <t>21e/st</t>
  </si>
  <si>
    <t>C21-3976</t>
  </si>
  <si>
    <t>Charlie</t>
  </si>
  <si>
    <t>S</t>
  </si>
  <si>
    <t>C17-1112</t>
  </si>
  <si>
    <t>Toby</t>
  </si>
  <si>
    <t xml:space="preserve">EFC            </t>
  </si>
  <si>
    <t>38e/th</t>
  </si>
  <si>
    <t>C16-1618</t>
  </si>
  <si>
    <t>Zixian (Aaron)</t>
  </si>
  <si>
    <t>48e/th</t>
  </si>
  <si>
    <t>C22-5566</t>
  </si>
  <si>
    <t>Isaac</t>
  </si>
  <si>
    <t>Lak</t>
  </si>
  <si>
    <t>46e/th</t>
  </si>
  <si>
    <t>C16-0061</t>
  </si>
  <si>
    <t>Allen</t>
  </si>
  <si>
    <t>Tian</t>
  </si>
  <si>
    <t>C15-0996</t>
  </si>
  <si>
    <t>Ryan</t>
  </si>
  <si>
    <t>Sun</t>
  </si>
  <si>
    <t xml:space="preserve">CLASSEMENT DE SÉLECTION
SABRE HOMME </t>
  </si>
  <si>
    <t>Nationaux/Nationals
Longueuil
2023
Mai/May
19
Senior (53 athletes)</t>
  </si>
  <si>
    <t>Nationaux/Nationals
Longueuil
2023
Mai/May
20
Cadet (56 athletes)</t>
  </si>
  <si>
    <t>Nationaux/Nationals
Longueuil
2023
Mai/May
22
Junior (55 athletes)</t>
  </si>
  <si>
    <t xml:space="preserve">SELECTION RANKINGS 
MEN SABRE </t>
  </si>
  <si>
    <t>C19-0122</t>
  </si>
  <si>
    <t>Matthew</t>
  </si>
  <si>
    <t xml:space="preserve">Teng </t>
  </si>
  <si>
    <t>C17-0092</t>
  </si>
  <si>
    <t>William</t>
  </si>
  <si>
    <t>Robinson</t>
  </si>
  <si>
    <t>C16-0052</t>
  </si>
  <si>
    <t>Charles</t>
  </si>
  <si>
    <t>C22-5495</t>
  </si>
  <si>
    <t>Lawrence</t>
  </si>
  <si>
    <t xml:space="preserve">AXF       </t>
  </si>
  <si>
    <t>C15-1172</t>
  </si>
  <si>
    <t>Mathis</t>
  </si>
  <si>
    <t>Falcon-Korb</t>
  </si>
  <si>
    <t>IND</t>
  </si>
  <si>
    <t>C16-0240</t>
  </si>
  <si>
    <t>Steve</t>
  </si>
  <si>
    <t>Lin</t>
  </si>
  <si>
    <t>AXF</t>
  </si>
  <si>
    <t>C18-1259</t>
  </si>
  <si>
    <t>Yuchen Kevin</t>
  </si>
  <si>
    <t>Zhu</t>
  </si>
  <si>
    <t>VFC</t>
  </si>
  <si>
    <t>C21-3627</t>
  </si>
  <si>
    <t>Yu Peng</t>
  </si>
  <si>
    <t xml:space="preserve">VFC            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</si>
  <si>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</si>
  <si>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</si>
  <si>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</si>
  <si>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</si>
  <si>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</si>
  <si>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</si>
  <si>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</si>
  <si>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</si>
  <si>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</si>
  <si>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</si>
  <si>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</si>
  <si>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</si>
  <si>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</si>
  <si>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</si>
  <si>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</si>
  <si>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</si>
  <si>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</si>
  <si>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</si>
  <si>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</si>
  <si>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</si>
  <si>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</si>
  <si>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</si>
  <si>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</si>
  <si>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</si>
  <si>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</si>
  <si>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</si>
  <si>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</si>
  <si>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</si>
  <si>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</si>
  <si>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</si>
  <si>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</si>
  <si>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</si>
  <si>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</si>
  <si>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</si>
  <si>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</si>
  <si>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</si>
  <si>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</si>
  <si>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</si>
  <si>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</si>
  <si>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</si>
  <si>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</si>
  <si>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</si>
  <si>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</si>
  <si>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</si>
  <si>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</si>
  <si>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</si>
  <si>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</si>
  <si>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MTF - Mountain Fencing</t>
  </si>
  <si>
    <t>1st</t>
  </si>
  <si>
    <t>DYN - Dynamo Fencing Club</t>
  </si>
  <si>
    <t>5th</t>
  </si>
  <si>
    <t>2nd</t>
  </si>
  <si>
    <t>EPIC - Epic Fencing Club, GDF - Gladiators Fencing Club</t>
  </si>
  <si>
    <t>15th</t>
  </si>
  <si>
    <t>6th</t>
  </si>
  <si>
    <t>Zhi Tong</t>
  </si>
  <si>
    <t>VGO - Vango Toronto</t>
  </si>
  <si>
    <t>7th</t>
  </si>
  <si>
    <t>Danise Mei Hang</t>
  </si>
  <si>
    <t>3rd</t>
  </si>
  <si>
    <t>10th</t>
  </si>
  <si>
    <t>8th</t>
  </si>
  <si>
    <t>GDF - Gladiators Fencing Club, EFC - Edmonton Fencing Club</t>
  </si>
  <si>
    <t>13th</t>
  </si>
  <si>
    <t>14th</t>
  </si>
  <si>
    <t>40th</t>
  </si>
  <si>
    <t>C19-0447</t>
  </si>
  <si>
    <t>Sophia</t>
  </si>
  <si>
    <t>DAM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</si>
  <si>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</si>
  <si>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</si>
  <si>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</si>
  <si>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</si>
  <si>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</si>
  <si>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</si>
  <si>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</si>
  <si>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</si>
  <si>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</si>
  <si>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</si>
  <si>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</si>
  <si>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</si>
  <si>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</si>
  <si>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</si>
  <si>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</si>
  <si>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</si>
  <si>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</si>
  <si>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</si>
  <si>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</si>
  <si>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</si>
  <si>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</si>
  <si>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</si>
  <si>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</si>
  <si>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UNA - Unaffiliated</t>
  </si>
  <si>
    <t>20th</t>
  </si>
  <si>
    <t>24th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</si>
  <si>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</si>
  <si>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</si>
  <si>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</si>
  <si>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</si>
  <si>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</si>
  <si>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</si>
  <si>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</si>
  <si>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</si>
  <si>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</si>
  <si>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</si>
  <si>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</si>
  <si>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</si>
  <si>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</si>
  <si>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</si>
  <si>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</si>
  <si>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</si>
  <si>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</si>
  <si>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AXF - Axis Fencing Club</t>
  </si>
  <si>
    <t xml:space="preserve">Victoria </t>
  </si>
  <si>
    <t>NYF - North York Fencing Club</t>
  </si>
  <si>
    <t>C21-3015</t>
  </si>
  <si>
    <t>Holly</t>
  </si>
  <si>
    <t>ANT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</si>
  <si>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</si>
  <si>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</si>
  <si>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</si>
  <si>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</si>
  <si>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</si>
  <si>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</si>
  <si>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</si>
  <si>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</si>
  <si>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C19-0354</t>
  </si>
  <si>
    <t>Zhi Jun</t>
  </si>
  <si>
    <t>BRE - Dynamiques de Brebeuf</t>
  </si>
  <si>
    <t>C16-1327</t>
  </si>
  <si>
    <t>Lessard-Kulchyski</t>
  </si>
  <si>
    <t>Khloé</t>
  </si>
  <si>
    <t xml:space="preserve">MBR </t>
  </si>
  <si>
    <t>MB</t>
  </si>
  <si>
    <t>BSE / DAM</t>
  </si>
  <si>
    <t>C21-3459</t>
  </si>
  <si>
    <t>Peng</t>
  </si>
  <si>
    <t>Florella</t>
  </si>
  <si>
    <t>VFC - Vancouver Fencing Center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</si>
  <si>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</si>
  <si>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</si>
  <si>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</si>
  <si>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</si>
  <si>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</si>
  <si>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</si>
  <si>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</si>
  <si>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</si>
  <si>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C21-3598</t>
  </si>
  <si>
    <t>Chi Ho</t>
  </si>
  <si>
    <t>C21-3844</t>
  </si>
  <si>
    <t>Shang</t>
  </si>
  <si>
    <t>Zi Qin</t>
  </si>
  <si>
    <t>C21-3604</t>
  </si>
  <si>
    <t>Yue</t>
  </si>
  <si>
    <t>Hongrui</t>
  </si>
  <si>
    <t>C17-0014</t>
  </si>
  <si>
    <t>Arkhipov</t>
  </si>
  <si>
    <t>Peter</t>
  </si>
  <si>
    <t>C16-1942</t>
  </si>
  <si>
    <t>Joannis</t>
  </si>
  <si>
    <t>Robert</t>
  </si>
  <si>
    <t>EST</t>
  </si>
  <si>
    <t>C21-3758</t>
  </si>
  <si>
    <t>Yoon</t>
  </si>
  <si>
    <t>Eric Jeongmok</t>
  </si>
  <si>
    <t>34th</t>
  </si>
  <si>
    <t>C20-2250</t>
  </si>
  <si>
    <t>Yang</t>
  </si>
  <si>
    <t>Edward</t>
  </si>
  <si>
    <t>18th</t>
  </si>
  <si>
    <t>ZENG</t>
  </si>
  <si>
    <t>zihan(Oliver)</t>
  </si>
  <si>
    <t>29th</t>
  </si>
  <si>
    <t>C15-1895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</si>
  <si>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</si>
  <si>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</si>
  <si>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</si>
  <si>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</si>
  <si>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</si>
  <si>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</si>
  <si>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</si>
  <si>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</si>
  <si>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</si>
  <si>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</si>
  <si>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</si>
  <si>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C17-0253</t>
  </si>
  <si>
    <t>xikai</t>
  </si>
  <si>
    <t>SCL</t>
  </si>
  <si>
    <t>C19-2091</t>
  </si>
  <si>
    <t>Wujastyk</t>
  </si>
  <si>
    <t>Leon</t>
  </si>
  <si>
    <t>EFC</t>
  </si>
  <si>
    <t>Sabre masculin cadet</t>
  </si>
  <si>
    <t>C19-0443</t>
  </si>
  <si>
    <t>Minghan</t>
  </si>
  <si>
    <t>C15-0295</t>
  </si>
  <si>
    <t>Rastegaev</t>
  </si>
  <si>
    <t>Andrei</t>
  </si>
  <si>
    <t>C17-1464</t>
  </si>
  <si>
    <t>Nadeau Imbeau</t>
  </si>
  <si>
    <t>Cedric</t>
  </si>
  <si>
    <t>CGT</t>
  </si>
  <si>
    <t>C21-3140</t>
  </si>
  <si>
    <t>Hi Yui Aidan</t>
  </si>
  <si>
    <t>MBR</t>
  </si>
  <si>
    <t>C19-0915</t>
  </si>
  <si>
    <t>Chan</t>
  </si>
  <si>
    <t>Aidan</t>
  </si>
  <si>
    <t>Compétitions Nationales / Domestic Competitions
6 meilleurs résultats sur 9 / Best 6 of 9 results</t>
  </si>
  <si>
    <t xml:space="preserve">Coupe Nord-Américaines (CNA) / North American Cup (NAC)
4 meilleurs résultats sur 6  / Best 4 of 6 results </t>
  </si>
  <si>
    <t>Coupes du monde junior et senior / Junior &amp; Senior World Cups
Meilleur résultat sur 2 /Best 1 of 2 results</t>
  </si>
  <si>
    <t>#1 Coupe du monde
World Cup
Vancouver
2023
Déc/Dec
7-10
Senior</t>
  </si>
  <si>
    <t>#2 Coupe du monde
World Cup
Beauvais, FRA
2024
Fév/Feb
17-18
Junior</t>
  </si>
  <si>
    <t>#5 CNA/NAC
San Jose, CA
2024
Jan/Jan
5-8
Junior</t>
  </si>
  <si>
    <t>#6 CNA/NAC
San Jose, CA
2024
Jan/Jan
5-8
DIV-1</t>
  </si>
  <si>
    <t xml:space="preserve">Coupe Nord-Américaines (CNA) / North American Cup (NAC)
4 meilleurs résultats sur 6 / Best 4 of 6 results 
</t>
  </si>
  <si>
    <t xml:space="preserve">Coupe Nord-Américaines (CNA) / North American Cup (NAC)
4 meilleurs résultats sur 6 / Best 4 of 6 results
</t>
  </si>
  <si>
    <t>#1 Coupe du monde
World Cup
Plovdiv, BUL
2024
Fév/Feb
3-4
Junior</t>
  </si>
  <si>
    <t xml:space="preserve">Coupe du monde junior  /        Junior World Cup
</t>
  </si>
  <si>
    <t xml:space="preserve">Coupe  du monde junior /                   Junior World Cup
</t>
  </si>
  <si>
    <t>#1 Coupe du monde
World Cup
Vancouver, CAN
2023
Déc/Dec
7-10
Senior</t>
  </si>
  <si>
    <t>#1 Coupe du monde jr
Jr World Cup
Sabadell, ESP
2024
Fév/Feb
17-18
Junior</t>
  </si>
  <si>
    <t>Eliot</t>
  </si>
  <si>
    <t>Cauchy</t>
  </si>
  <si>
    <t>CEE</t>
  </si>
  <si>
    <t>Avalo</t>
  </si>
  <si>
    <t>Zhai</t>
  </si>
  <si>
    <t>Jingqi (Steven)</t>
  </si>
  <si>
    <t>Xie</t>
  </si>
  <si>
    <t>Graham</t>
  </si>
  <si>
    <t>Goodwin</t>
  </si>
  <si>
    <t>Zheng (Jonny)</t>
  </si>
  <si>
    <t>Anton</t>
  </si>
  <si>
    <t>Maximus</t>
  </si>
  <si>
    <t>Ngo</t>
  </si>
  <si>
    <t>Will Yiyu</t>
  </si>
  <si>
    <t>Cho</t>
  </si>
  <si>
    <t>Samuel</t>
  </si>
  <si>
    <t>Henderson</t>
  </si>
  <si>
    <t>Andrew Chang</t>
  </si>
  <si>
    <t>Ian</t>
  </si>
  <si>
    <t>Huang</t>
  </si>
  <si>
    <t>Jiajin (Buster)</t>
  </si>
  <si>
    <t>Ai</t>
  </si>
  <si>
    <t>Yanka</t>
  </si>
  <si>
    <t>Sobus</t>
  </si>
  <si>
    <t>Sarah</t>
  </si>
  <si>
    <t>Chi</t>
  </si>
  <si>
    <t>Zhi Tong (Bonnie)</t>
  </si>
  <si>
    <t>Angela</t>
  </si>
  <si>
    <t>Dong</t>
  </si>
  <si>
    <t>Ilinca</t>
  </si>
  <si>
    <t>Fetecau</t>
  </si>
  <si>
    <t>Ye He (Audrey)</t>
  </si>
  <si>
    <t>Jenna</t>
  </si>
  <si>
    <t>Riley</t>
  </si>
  <si>
    <t>Crooks</t>
  </si>
  <si>
    <t>Sonia</t>
  </si>
  <si>
    <t>56e/th</t>
  </si>
  <si>
    <t>111e/th</t>
  </si>
  <si>
    <t>110e/th</t>
  </si>
  <si>
    <t>40e/th</t>
  </si>
  <si>
    <t>145e/th</t>
  </si>
  <si>
    <t>150e/th</t>
  </si>
  <si>
    <t>219e/th</t>
  </si>
  <si>
    <t>108e/th</t>
  </si>
  <si>
    <t>129e/th</t>
  </si>
  <si>
    <t>130e/th</t>
  </si>
  <si>
    <t>94e/th</t>
  </si>
  <si>
    <t>173e/th</t>
  </si>
  <si>
    <t>Maggie Runlin</t>
  </si>
  <si>
    <t>72e/nd</t>
  </si>
  <si>
    <t>77e/th</t>
  </si>
  <si>
    <t>84e/th</t>
  </si>
  <si>
    <t>#3 CNA/NAC
Fort Worth, TX
2023
Nov/Nov
10-13
Cadet (206)</t>
  </si>
  <si>
    <t>DNF</t>
  </si>
  <si>
    <t>117e/th</t>
  </si>
  <si>
    <t>Jingyi Eva)</t>
  </si>
  <si>
    <t>148e/th</t>
  </si>
  <si>
    <t>87e/th</t>
  </si>
  <si>
    <t>89e/th</t>
  </si>
  <si>
    <t>81e/st</t>
  </si>
  <si>
    <t>85e/th</t>
  </si>
  <si>
    <t>290e/th</t>
  </si>
  <si>
    <t>186e/th</t>
  </si>
  <si>
    <t>190e/th</t>
  </si>
  <si>
    <t>155e/th</t>
  </si>
  <si>
    <t>239e/th</t>
  </si>
  <si>
    <t>294e/th</t>
  </si>
  <si>
    <t>193e/rd</t>
  </si>
  <si>
    <t>107e/th</t>
  </si>
  <si>
    <t>135e/th</t>
  </si>
  <si>
    <t>122e/nd</t>
  </si>
  <si>
    <t>70e/th</t>
  </si>
  <si>
    <t>#3 CNA/NAC
Fort Worth, TX
2023
Nov/Nov
10-13
Cadet (238)</t>
  </si>
  <si>
    <t>#3 CNA/NAC
Fort Worth, TX
2023
Nov/Nov
10-13
Cadet (236)</t>
  </si>
  <si>
    <t>79e/th</t>
  </si>
  <si>
    <t>153e/rd</t>
  </si>
  <si>
    <t>188e/th</t>
  </si>
  <si>
    <t>71e/st</t>
  </si>
  <si>
    <t>152e/nd</t>
  </si>
  <si>
    <t>151e/st</t>
  </si>
  <si>
    <t>#1 CNA/NAC
Orlando, FL
2023
Oct/Oct
26-29
Cadet (178)</t>
  </si>
  <si>
    <t>96e/th</t>
  </si>
  <si>
    <t>170e/th</t>
  </si>
  <si>
    <t>#2 CNA/NAC
Orlando, FL
2023
Oct/Oct
26-29
DIV-1 (210)</t>
  </si>
  <si>
    <t>106e/th</t>
  </si>
  <si>
    <t>143e/rd</t>
  </si>
  <si>
    <t>140e/th</t>
  </si>
  <si>
    <t>118e/th</t>
  </si>
  <si>
    <t>105e/th</t>
  </si>
  <si>
    <t>60e/th</t>
  </si>
  <si>
    <t>92e/nd</t>
  </si>
  <si>
    <t>88e/th</t>
  </si>
  <si>
    <t>116e/th</t>
  </si>
  <si>
    <t>159e/th</t>
  </si>
  <si>
    <t>104e/th</t>
  </si>
  <si>
    <t>132e/nd</t>
  </si>
  <si>
    <t>59e/th</t>
  </si>
  <si>
    <t>#4 CNA/NAC
Fort Worth, TX
2023
Nov/Nov
10-13
Junior (225)</t>
  </si>
  <si>
    <t>95e/th</t>
  </si>
  <si>
    <t>69e/th</t>
  </si>
  <si>
    <t>177e/th</t>
  </si>
  <si>
    <t>#2 CNA/NAC
Orlando, FL
2023
Oct/Oct
26-29
DIV-1 (149)</t>
  </si>
  <si>
    <t>33e/th</t>
  </si>
  <si>
    <t>74e/th</t>
  </si>
  <si>
    <t>#1 CNA/NAC
Orlando, FL
2023
Oct/Oct
26-29
Cadet (177)</t>
  </si>
  <si>
    <t>32e/nd</t>
  </si>
  <si>
    <t>#1 Coupe du Canada
Canada Cup
TBD
2023
Oct/Oct
13-15
Cadet (20)</t>
  </si>
  <si>
    <t>HFC</t>
  </si>
  <si>
    <t>#1 Coupe du Canada
Canada Cup
TBD
2023
Oct/Oct
13-15
Junior (28)</t>
  </si>
  <si>
    <t>#2 Coupe du Canada
Canada Cup
TBD
2024
Jan/Jan
19-21
Senior (27)</t>
  </si>
  <si>
    <t>#1 Coupe du Canada
Canada Cup
TBD
2023
Oct/Oct
13-15
Senior (27)</t>
  </si>
  <si>
    <t>#1 Coupe du Canada
Canada Cup
Québec
2023
Oct/Oct
13-15
Cadet (40)</t>
  </si>
  <si>
    <t>#2 Coupe du Canada
Canada Cup
Vancouver
2024
Jan/Jan
19-21
Senior</t>
  </si>
  <si>
    <t>#2 Coupe du Canada
Canada Cup
Vancouver
2024
Jan/Jan
19-21
Junior</t>
  </si>
  <si>
    <t>#2 Coupe du Canada
Canada Cup
Vancouver
2024
Jan/Jan
19-21
Cadet</t>
  </si>
  <si>
    <t>#1 Coupe du Canada
Canada Cup
Québec
2023
Oct/Oct
13-15
Senior (54)</t>
  </si>
  <si>
    <t>#1 Coupe du Canada
Canada Cup
Québec
2023
Oct/Oct
13-15
Junior (43)</t>
  </si>
  <si>
    <t>OTT</t>
  </si>
  <si>
    <t>42e/nd</t>
  </si>
  <si>
    <t>127e/th</t>
  </si>
  <si>
    <t>114e/th</t>
  </si>
  <si>
    <t>78e/th</t>
  </si>
  <si>
    <t>162e/nd</t>
  </si>
  <si>
    <t>64e/th</t>
  </si>
  <si>
    <t>C23-8032</t>
  </si>
  <si>
    <t>C21-3119</t>
  </si>
  <si>
    <t>C18-0223</t>
  </si>
  <si>
    <t>C18-1629</t>
  </si>
  <si>
    <t>C21-5038</t>
  </si>
  <si>
    <t>C21-3255</t>
  </si>
  <si>
    <t>C21-4862</t>
  </si>
  <si>
    <t>C17-0028</t>
  </si>
  <si>
    <t>#1 Coupe du Canada
Canada Cup
Québec
2023
Oct/Oct
13-15
Junior (42)</t>
  </si>
  <si>
    <t>#1 Coupe du Canada
Canada Cup
Québec
2023
Oct/Oct
13-15
Senior (44)</t>
  </si>
  <si>
    <t>#1 CNA/NAC
Orlando, FL
2023
Oct/Oct
26-29
Cadet (150)</t>
  </si>
  <si>
    <t>#4 CNA/NAC
Fort Worth, TX
2023
Nov/Nov
10-13
Junior (180)</t>
  </si>
  <si>
    <t>#4 CNA/NAC
Fort Worth, TX
2023
Nov/Nov
10-13
Junior (357)</t>
  </si>
  <si>
    <t>#3 CNA/NAC
Fort Worth, TX
2023
Nov/Nov
10-13
Cadet (276)</t>
  </si>
  <si>
    <t>#1 CNA/NAC
Orlando, FL
2023
Oct/Oct
26-29
Cadet (220)</t>
  </si>
  <si>
    <t>62e/nd</t>
  </si>
  <si>
    <t>98e/th</t>
  </si>
  <si>
    <t>192e/nd</t>
  </si>
  <si>
    <t>102e/nd</t>
  </si>
  <si>
    <t>90e/th</t>
  </si>
  <si>
    <t>75e/th</t>
  </si>
  <si>
    <t>172e/nd</t>
  </si>
  <si>
    <t>99e/th</t>
  </si>
  <si>
    <t>#2 CNA/NAC
Orlando, FL
2023
Oct/Oct
26-29
DIV-1 (252)</t>
  </si>
  <si>
    <t>119e/th</t>
  </si>
  <si>
    <t>196e/th</t>
  </si>
  <si>
    <t>141e/st</t>
  </si>
  <si>
    <t>211e/th</t>
  </si>
  <si>
    <t>#1 Coupe du Canada
Canada Cup
Québec
2023
Oct/Oct
13-15
Senior (64)</t>
  </si>
  <si>
    <t>50th</t>
  </si>
  <si>
    <t>#1 Coupe du Canada
Canada Cup
Québec
2023
Oct/Oct
13-15
Junior (54)</t>
  </si>
  <si>
    <t>MFC</t>
  </si>
  <si>
    <t>#1 Coupe du Canada
Canada Cup
Québec
2023
Oct/Oct
13-15
Cadet (48)</t>
  </si>
  <si>
    <t>23e/th</t>
  </si>
  <si>
    <t>#2 CNA/NAC
Orlando, FL
2023
Oct/Oct
26-29
DIV-1 (215)</t>
  </si>
  <si>
    <t>182e/nd</t>
  </si>
  <si>
    <t>189e/th</t>
  </si>
  <si>
    <t>63e/rd</t>
  </si>
  <si>
    <t>174e/th</t>
  </si>
  <si>
    <t>195e/th</t>
  </si>
  <si>
    <t>#1 CNA/NAC
Orlando, FL
2023
Oct/Oct
26-29
Cadet (216)</t>
  </si>
  <si>
    <t>#3 CNA/NAC
Fort Worth, TX
2023
Nov/Nov
10-13
Cadet (308)</t>
  </si>
  <si>
    <t>103e/rd</t>
  </si>
  <si>
    <t>171e/st</t>
  </si>
  <si>
    <t>156e/th</t>
  </si>
  <si>
    <t>101e/st</t>
  </si>
  <si>
    <t>44e/th</t>
  </si>
  <si>
    <t>113e/th</t>
  </si>
  <si>
    <t>169e/th</t>
  </si>
  <si>
    <t>283e/rd</t>
  </si>
  <si>
    <t>#4 CNA/NAC
Fort Worth, TX
2023
Nov/Nov
10-13
Junior (311)</t>
  </si>
  <si>
    <t>125e/th</t>
  </si>
  <si>
    <t>133e/rd</t>
  </si>
  <si>
    <t>215e/th</t>
  </si>
  <si>
    <t>244e/th</t>
  </si>
  <si>
    <t>C23-8255</t>
  </si>
  <si>
    <t>C21-5047</t>
  </si>
  <si>
    <t>C23-8076</t>
  </si>
  <si>
    <t>C17-0020</t>
  </si>
  <si>
    <t>C18-0678</t>
  </si>
  <si>
    <t>C22-5553</t>
  </si>
  <si>
    <t>#4 CNA/NAC
Fort Worth, TX
2023
Nov/Nov
10-13
Junior (346)</t>
  </si>
  <si>
    <t>178e/th</t>
  </si>
  <si>
    <t>236e/th</t>
  </si>
  <si>
    <t>83e/rd</t>
  </si>
  <si>
    <t>237e/th</t>
  </si>
  <si>
    <t>316e/th</t>
  </si>
  <si>
    <t>180e/th</t>
  </si>
  <si>
    <t>91e/st</t>
  </si>
  <si>
    <t>154e/th</t>
  </si>
  <si>
    <t>144e/th</t>
  </si>
  <si>
    <t>#2 CNA/NAC
Orlando, FL
2023
Oct/Oct
26-29
DIV-1 (359)</t>
  </si>
  <si>
    <t>333e/rd</t>
  </si>
  <si>
    <t>321e/st</t>
  </si>
  <si>
    <t>160e/th</t>
  </si>
  <si>
    <t>221e/st</t>
  </si>
  <si>
    <t>257e/th</t>
  </si>
  <si>
    <t>229e/th</t>
  </si>
  <si>
    <t>296e/th</t>
  </si>
  <si>
    <t>43e/rd</t>
  </si>
  <si>
    <t>68e/th</t>
  </si>
  <si>
    <t>LIF</t>
  </si>
  <si>
    <t>102e/th</t>
  </si>
  <si>
    <t>#1 Coupe du Canada
Canada Cup
Québec
2023
Oct/Oct
13-15
Senior (108)</t>
  </si>
  <si>
    <t>#1 Coupe du Canada
Canada Cup
Québec
2023
Oct/Oct
13-15
Cadet (62)</t>
  </si>
  <si>
    <t>#1 Coupe du Canada
Canada Cup
Québec
2023
Oct/Oct
13-15
Junior (77)</t>
  </si>
  <si>
    <t>#3 CNA/NAC
Fort Worth, TX
2023
Nov/Nov
10-13
Cadet (234)</t>
  </si>
  <si>
    <t>#1 CNA/NAC
Orlando, FL
2023
Oct/Oct
26-29
Cadet (245)</t>
  </si>
  <si>
    <t>Junzhe (Simon)</t>
  </si>
  <si>
    <t>Shan</t>
  </si>
  <si>
    <t>97e/th</t>
  </si>
  <si>
    <t>C19-1460</t>
  </si>
  <si>
    <t>C17-1599</t>
  </si>
  <si>
    <t>C20-2401</t>
  </si>
  <si>
    <t>C18-1032</t>
  </si>
  <si>
    <t>C17-0627</t>
  </si>
  <si>
    <t>C18-0014</t>
  </si>
  <si>
    <t>51e/st</t>
  </si>
  <si>
    <t>61e/st</t>
  </si>
  <si>
    <t>Alexa</t>
  </si>
  <si>
    <t>Dubeau</t>
  </si>
  <si>
    <t>C18-1490</t>
  </si>
  <si>
    <t>C19-1964</t>
  </si>
  <si>
    <t>C21-2819</t>
  </si>
  <si>
    <t>Matt</t>
  </si>
  <si>
    <t>C21-3600</t>
  </si>
  <si>
    <t>C21-3623</t>
  </si>
  <si>
    <t>C18-1007</t>
  </si>
  <si>
    <t>#1 Coupe du Canada
Canada Cup
Québec
2023
Oct/Oct
13-15
Cadet (41)</t>
  </si>
  <si>
    <t>#1 Coupe du Canada
Canada Cup
Québec
2023
Oct/Oct
13-15
Junior (41)</t>
  </si>
  <si>
    <t>#1 Coupe du Canada
Canada Cup
Québec
2023
Oct/Oct
13-15
Senior (43)</t>
  </si>
  <si>
    <t>Mann</t>
  </si>
  <si>
    <t>C22-6129</t>
  </si>
  <si>
    <t>139e/th</t>
  </si>
  <si>
    <t>Charlie Tian-You</t>
  </si>
  <si>
    <t>C20-2309</t>
  </si>
  <si>
    <t>Emma</t>
  </si>
  <si>
    <t>Teng</t>
  </si>
  <si>
    <t>#2 CNA/NAC
Orlando, FL
2023
Oct/Oct
26-29
DIV-1 (160)</t>
  </si>
  <si>
    <t>#4 CNA/NAC
Fort Worth, TX
2023
Nov/Nov
10-13
Junior  (248)</t>
  </si>
  <si>
    <t>C22-7578</t>
  </si>
  <si>
    <t>Nationaux/Nationals
Longueuil
2023
Mai/May
20
Cadet (31 athletes)</t>
  </si>
  <si>
    <t>C18-0505</t>
  </si>
  <si>
    <t>Competitions held before athlete joined HP Program</t>
  </si>
  <si>
    <t>*Athlete eligible for 2024 Cadet World Team and 2024 Cadet Pan American Team qualification via Pathway 1 (see 2023-24 Cadet/Junior National Team Selection Booklet, pages 11-14)/ *Athlète éligible pour l'équipe du Championnat du Monde cadet 2024 et l'équipe du Championnat panamérican cadet 2024 par la Voie 1 (voir 2023-24 Livret de Sélection de L'Équipe Nationale, pages 13-16)</t>
  </si>
  <si>
    <t>Compétitions qui ont précédé l'inscription de l'athléte au PHP/Competitions held before athlete joined HPP</t>
  </si>
  <si>
    <t>200e/th</t>
  </si>
  <si>
    <t>161e/st</t>
  </si>
  <si>
    <t>157e/th</t>
  </si>
  <si>
    <t>115e/th</t>
  </si>
  <si>
    <t>65e/th</t>
  </si>
  <si>
    <t>93e/rd</t>
  </si>
  <si>
    <t>173e/rd</t>
  </si>
  <si>
    <t>#1 Coupe du monde
World Cup
Leipzig, GER
2024
Feb                                          3-4
Junior</t>
  </si>
  <si>
    <t>142e/nd</t>
  </si>
  <si>
    <t>123e/rd</t>
  </si>
  <si>
    <t>57e/th</t>
  </si>
  <si>
    <t>121e/st</t>
  </si>
  <si>
    <t>228e/th</t>
  </si>
  <si>
    <t>218e/th</t>
  </si>
  <si>
    <t>272e/nd</t>
  </si>
  <si>
    <t>185e/th</t>
  </si>
  <si>
    <t>136e/th</t>
  </si>
  <si>
    <t>165e/th</t>
  </si>
  <si>
    <t>223e/rd</t>
  </si>
  <si>
    <t>217e/th</t>
  </si>
  <si>
    <t>234e/th</t>
  </si>
  <si>
    <t>Rio de Janeiro, BRA
Fév/Feb
22
Cadet</t>
  </si>
  <si>
    <t>Rio de Janeiro, BRA
Fév/Feb 
22
Cadet</t>
  </si>
  <si>
    <t>Rio de Janeiro, BRA
Fév/Feb 
23
Cadet</t>
  </si>
  <si>
    <t>Riyadh, KSA
Avr/Apr 
19
Cadet</t>
  </si>
  <si>
    <t>Riyadh, KSA
Avr/Apr 
13
Cadet</t>
  </si>
  <si>
    <t>Riyadh, KSA
Avr/Apr 
16
Cadet</t>
  </si>
  <si>
    <t>#2 Coupe du monde jr
Jr World Cup
Bâle, SUI
2024
Fév/Feb
3-4
Junior</t>
  </si>
  <si>
    <t>255e/th</t>
  </si>
  <si>
    <t>248e/th</t>
  </si>
  <si>
    <t>263e/rd</t>
  </si>
  <si>
    <t>204e/th</t>
  </si>
  <si>
    <t>256e/th</t>
  </si>
  <si>
    <t>216e/th</t>
  </si>
  <si>
    <t>220e/th</t>
  </si>
  <si>
    <t>250e/th</t>
  </si>
  <si>
    <t>224e/th</t>
  </si>
  <si>
    <t>149e/th</t>
  </si>
  <si>
    <t>163e/rd</t>
  </si>
  <si>
    <t>137e/th</t>
  </si>
  <si>
    <t>199e/th</t>
  </si>
  <si>
    <t>209e/th</t>
  </si>
  <si>
    <t>PATH 1</t>
  </si>
  <si>
    <t xml:space="preserve">Criteria Achieved:                                                                        1. 89e/th Novi Sad WF World Cup (08 Dec 2023)             2. 90e/th Paris WF World Cup (11 Jan 2024)        </t>
  </si>
  <si>
    <r>
      <t>Zhang*</t>
    </r>
    <r>
      <rPr>
        <b/>
        <i/>
        <sz val="10"/>
        <color theme="1"/>
        <rFont val="Calibri"/>
        <family val="2"/>
      </rPr>
      <t>✓</t>
    </r>
  </si>
  <si>
    <t>✓PATH 1</t>
  </si>
  <si>
    <r>
      <rPr>
        <b/>
        <sz val="10"/>
        <color rgb="FF000000"/>
        <rFont val="Calibri"/>
        <family val="2"/>
      </rPr>
      <t xml:space="preserve">Criteria Achieved: </t>
    </r>
    <r>
      <rPr>
        <sz val="10"/>
        <color rgb="FF000000"/>
        <rFont val="Calibri"/>
        <family val="2"/>
      </rPr>
      <t xml:space="preserve">                                                                       1. 3e/rd Vancouver WE World Cup (07 Dec 2023)                 </t>
    </r>
  </si>
  <si>
    <r>
      <t>Xiao*</t>
    </r>
    <r>
      <rPr>
        <b/>
        <i/>
        <sz val="10"/>
        <color theme="1"/>
        <rFont val="Calibri"/>
        <family val="2"/>
      </rPr>
      <t>✓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</si>
</sst>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_ ;_ * \(#,##0.00\)_ ;_ * &quot;-&quot;??_)_ ;_ @_ "/>
  </numFmts>
  <fonts count="36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9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0"/>
      <color rgb="FFFFFFFF"/>
      <name val="Calibri"/>
      <family val="2"/>
    </font>
    <font>
      <sz val="8"/>
      <color theme="1"/>
      <name val="Calibri"/>
      <family val="2"/>
    </font>
    <font>
      <sz val="9"/>
      <color rgb="FFFFFFFF"/>
      <name val="Calibri"/>
      <family val="2"/>
      <scheme val="minor"/>
    </font>
    <font>
      <b/>
      <sz val="14"/>
      <color rgb="FFC00000"/>
      <name val="Calibri"/>
      <family val="2"/>
    </font>
    <font>
      <b/>
      <sz val="11"/>
      <color rgb="FFC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20"/>
      <color rgb="FFC00000"/>
      <name val="Calibri"/>
      <family val="2"/>
    </font>
    <font>
      <sz val="10"/>
      <color theme="1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Calibri"/>
      <family val="2"/>
    </font>
    <font>
      <sz val="10"/>
      <color theme="1"/>
      <name val="Arial"/>
      <family val="2"/>
    </font>
    <font>
      <b/>
      <sz val="10"/>
      <color rgb="FFC00000"/>
      <name val="Calibri"/>
      <family val="2"/>
    </font>
    <font>
      <b/>
      <sz val="11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CD2100"/>
      <name val="Calibri"/>
      <family val="2"/>
    </font>
    <font>
      <b/>
      <i/>
      <sz val="10"/>
      <color rgb="FFFF0000"/>
      <name val="Calibri"/>
      <family val="2"/>
    </font>
    <font>
      <sz val="10"/>
      <color rgb="FFC00000"/>
      <name val="Calibri"/>
      <family val="2"/>
    </font>
    <font>
      <b/>
      <i/>
      <sz val="10"/>
      <color theme="1"/>
      <name val="Calibri"/>
      <family val="2"/>
    </font>
    <font>
      <b/>
      <sz val="10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80000"/>
        <bgColor rgb="FF980000"/>
      </patternFill>
    </fill>
    <fill>
      <patternFill patternType="solid">
        <fgColor rgb="FFD8D8D8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FF"/>
      </patternFill>
    </fill>
  </fills>
  <borders count="233">
    <border>
      <left/>
      <right/>
      <top/>
      <bottom/>
      <diagonal/>
    </border>
    <border>
      <left style="double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double">
        <color rgb="FFFFFFFF"/>
      </right>
      <top style="thick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double">
        <color rgb="FFFFFFFF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double">
        <color rgb="FFFFFFFF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FFFFFF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C00000"/>
      </right>
      <top/>
      <bottom style="thin">
        <color rgb="FF000000"/>
      </bottom>
      <diagonal/>
    </border>
    <border>
      <left style="thin">
        <color rgb="FFC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n">
        <color rgb="FFFFFFFF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ck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/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C00000"/>
      </left>
      <right style="thin">
        <color rgb="FFFFFFFF"/>
      </right>
      <top/>
      <bottom/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double">
        <color theme="1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theme="0"/>
      </bottom>
      <diagonal/>
    </border>
    <border>
      <left style="thick">
        <color rgb="FFC00000"/>
      </left>
      <right style="thin">
        <color rgb="FFFFFFFF"/>
      </right>
      <top style="thin">
        <color theme="0"/>
      </top>
      <bottom/>
      <diagonal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ck">
        <color rgb="FFC00000"/>
      </left>
      <right style="thin">
        <color rgb="FFFFFFFF"/>
      </right>
      <top style="thin">
        <color rgb="FFFFFFFF"/>
      </top>
      <bottom style="thin">
        <color theme="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theme="1"/>
      </bottom>
      <diagonal/>
    </border>
    <border>
      <left style="thick">
        <color rgb="FF000000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 style="thick">
        <color rgb="FF000000"/>
      </left>
      <right style="thin">
        <color rgb="FF000000"/>
      </right>
      <top style="thin">
        <color theme="1"/>
      </top>
      <bottom/>
      <diagonal/>
    </border>
    <border>
      <left style="thick">
        <color rgb="FF000000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theme="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theme="1"/>
      </bottom>
      <diagonal/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double">
        <color theme="1"/>
      </top>
      <bottom style="thin">
        <color theme="1"/>
      </bottom>
      <diagonal/>
    </border>
    <border>
      <left style="double">
        <color rgb="FF000000"/>
      </left>
      <right style="double">
        <color theme="1"/>
      </right>
      <top style="double">
        <color rgb="FF000000"/>
      </top>
      <bottom style="double">
        <color theme="1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/>
      <diagonal/>
    </border>
    <border>
      <left style="double">
        <color rgb="FFFFFFFF"/>
      </left>
      <right style="double">
        <color rgb="FFFFFFFF"/>
      </right>
      <top/>
      <bottom/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rgb="FF000000"/>
      </right>
      <top style="thin">
        <color rgb="FF00000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2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theme="2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theme="1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/>
      <right/>
      <top style="double">
        <color rgb="FFFFFFFF"/>
      </top>
      <bottom style="double">
        <color rgb="FFFFFFFF"/>
      </bottom>
      <diagonal/>
    </border>
    <border>
      <left/>
      <right style="thick">
        <color rgb="FFFFFFFF"/>
      </right>
      <top style="double">
        <color rgb="FFFFFFFF"/>
      </top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thin">
        <color theme="0"/>
      </top>
      <bottom style="double">
        <color rgb="FFFFFFFF"/>
      </bottom>
      <diagonal/>
    </border>
    <border>
      <left/>
      <right style="thick">
        <color rgb="FFFFFFFF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0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 style="thin">
        <color rgb="FFFFFFFF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</borders>
  <cellStyleXfs count="1">
    <xf numFmtId="0" fontId="0" fillId="0" borderId="0"/>
  </cellStyleXfs>
  <cellXfs count="911"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 wrapText="1"/>
    </xf>
    <xf numFmtId="164" fontId="8" fillId="5" borderId="27" xfId="0" applyNumberFormat="1" applyFont="1" applyFill="1" applyBorder="1" applyAlignment="1">
      <alignment horizontal="center" vertical="center" wrapText="1"/>
    </xf>
    <xf numFmtId="1" fontId="10" fillId="6" borderId="28" xfId="0" applyNumberFormat="1" applyFont="1" applyFill="1" applyBorder="1" applyAlignment="1">
      <alignment horizontal="center"/>
    </xf>
    <xf numFmtId="0" fontId="11" fillId="0" borderId="29" xfId="0" applyFont="1" applyBorder="1" applyAlignment="1">
      <alignment horizontal="center" wrapText="1"/>
    </xf>
    <xf numFmtId="49" fontId="10" fillId="7" borderId="32" xfId="0" applyNumberFormat="1" applyFont="1" applyFill="1" applyBorder="1" applyAlignment="1">
      <alignment horizontal="center"/>
    </xf>
    <xf numFmtId="0" fontId="12" fillId="7" borderId="33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7" borderId="34" xfId="0" applyFont="1" applyFill="1" applyBorder="1" applyAlignment="1">
      <alignment horizontal="center"/>
    </xf>
    <xf numFmtId="0" fontId="12" fillId="7" borderId="35" xfId="0" applyFont="1" applyFill="1" applyBorder="1" applyAlignment="1">
      <alignment horizontal="center"/>
    </xf>
    <xf numFmtId="0" fontId="1" fillId="0" borderId="36" xfId="0" applyFont="1" applyBorder="1" applyAlignment="1">
      <alignment horizontal="center" wrapText="1"/>
    </xf>
    <xf numFmtId="0" fontId="1" fillId="6" borderId="36" xfId="0" applyFont="1" applyFill="1" applyBorder="1" applyAlignment="1">
      <alignment horizontal="center"/>
    </xf>
    <xf numFmtId="0" fontId="12" fillId="7" borderId="36" xfId="0" applyFont="1" applyFill="1" applyBorder="1" applyAlignment="1">
      <alignment horizontal="center"/>
    </xf>
    <xf numFmtId="0" fontId="12" fillId="7" borderId="31" xfId="0" applyFont="1" applyFill="1" applyBorder="1" applyAlignment="1">
      <alignment horizontal="center"/>
    </xf>
    <xf numFmtId="49" fontId="12" fillId="7" borderId="36" xfId="0" applyNumberFormat="1" applyFont="1" applyFill="1" applyBorder="1" applyAlignment="1">
      <alignment horizontal="center"/>
    </xf>
    <xf numFmtId="0" fontId="12" fillId="7" borderId="37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10" fillId="7" borderId="36" xfId="0" applyFont="1" applyFill="1" applyBorder="1" applyAlignment="1">
      <alignment horizontal="center"/>
    </xf>
    <xf numFmtId="49" fontId="10" fillId="7" borderId="36" xfId="0" applyNumberFormat="1" applyFont="1" applyFill="1" applyBorder="1" applyAlignment="1">
      <alignment horizontal="center"/>
    </xf>
    <xf numFmtId="1" fontId="10" fillId="6" borderId="42" xfId="0" applyNumberFormat="1" applyFont="1" applyFill="1" applyBorder="1" applyAlignment="1">
      <alignment horizontal="center"/>
    </xf>
    <xf numFmtId="0" fontId="11" fillId="0" borderId="43" xfId="0" applyFont="1" applyBorder="1" applyAlignment="1">
      <alignment horizontal="center" wrapText="1"/>
    </xf>
    <xf numFmtId="0" fontId="11" fillId="0" borderId="43" xfId="0" applyFont="1" applyBorder="1" applyAlignment="1">
      <alignment horizontal="center"/>
    </xf>
    <xf numFmtId="0" fontId="11" fillId="0" borderId="43" xfId="0" applyFont="1" applyBorder="1" applyAlignment="1">
      <alignment wrapText="1"/>
    </xf>
    <xf numFmtId="0" fontId="11" fillId="0" borderId="44" xfId="0" applyFont="1" applyBorder="1" applyAlignment="1">
      <alignment horizontal="center" wrapText="1"/>
    </xf>
    <xf numFmtId="49" fontId="10" fillId="7" borderId="45" xfId="0" applyNumberFormat="1" applyFont="1" applyFill="1" applyBorder="1" applyAlignment="1">
      <alignment horizontal="center"/>
    </xf>
    <xf numFmtId="0" fontId="12" fillId="7" borderId="44" xfId="0" applyFont="1" applyFill="1" applyBorder="1" applyAlignment="1">
      <alignment horizontal="center"/>
    </xf>
    <xf numFmtId="0" fontId="10" fillId="7" borderId="46" xfId="0" applyFont="1" applyFill="1" applyBorder="1" applyAlignment="1">
      <alignment horizontal="center"/>
    </xf>
    <xf numFmtId="0" fontId="10" fillId="7" borderId="47" xfId="0" applyFont="1" applyFill="1" applyBorder="1" applyAlignment="1">
      <alignment horizontal="center"/>
    </xf>
    <xf numFmtId="0" fontId="1" fillId="0" borderId="47" xfId="0" applyFont="1" applyBorder="1" applyAlignment="1">
      <alignment horizontal="center" wrapText="1"/>
    </xf>
    <xf numFmtId="0" fontId="12" fillId="7" borderId="47" xfId="0" applyFont="1" applyFill="1" applyBorder="1" applyAlignment="1">
      <alignment horizontal="center"/>
    </xf>
    <xf numFmtId="0" fontId="12" fillId="7" borderId="48" xfId="0" applyFont="1" applyFill="1" applyBorder="1" applyAlignment="1">
      <alignment horizontal="center"/>
    </xf>
    <xf numFmtId="49" fontId="12" fillId="7" borderId="47" xfId="0" applyNumberFormat="1" applyFont="1" applyFill="1" applyBorder="1" applyAlignment="1">
      <alignment horizontal="center"/>
    </xf>
    <xf numFmtId="0" fontId="12" fillId="7" borderId="49" xfId="0" applyFont="1" applyFill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49" fontId="10" fillId="7" borderId="47" xfId="0" applyNumberFormat="1" applyFont="1" applyFill="1" applyBorder="1" applyAlignment="1">
      <alignment horizontal="center"/>
    </xf>
    <xf numFmtId="49" fontId="9" fillId="3" borderId="50" xfId="0" applyNumberFormat="1" applyFont="1" applyFill="1" applyBorder="1" applyAlignment="1">
      <alignment horizontal="center"/>
    </xf>
    <xf numFmtId="49" fontId="12" fillId="7" borderId="46" xfId="0" applyNumberFormat="1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12" fillId="7" borderId="51" xfId="0" applyFont="1" applyFill="1" applyBorder="1" applyAlignment="1">
      <alignment horizontal="center"/>
    </xf>
    <xf numFmtId="0" fontId="11" fillId="0" borderId="46" xfId="0" applyFont="1" applyBorder="1" applyAlignment="1">
      <alignment horizontal="center" wrapText="1"/>
    </xf>
    <xf numFmtId="0" fontId="11" fillId="0" borderId="48" xfId="0" applyFont="1" applyBorder="1" applyAlignment="1">
      <alignment horizontal="center" wrapText="1"/>
    </xf>
    <xf numFmtId="0" fontId="1" fillId="6" borderId="46" xfId="0" applyFont="1" applyFill="1" applyBorder="1" applyAlignment="1">
      <alignment horizontal="center"/>
    </xf>
    <xf numFmtId="0" fontId="1" fillId="6" borderId="47" xfId="0" applyFont="1" applyFill="1" applyBorder="1" applyAlignment="1">
      <alignment horizontal="center"/>
    </xf>
    <xf numFmtId="0" fontId="10" fillId="7" borderId="45" xfId="0" applyFont="1" applyFill="1" applyBorder="1" applyAlignment="1">
      <alignment horizontal="center"/>
    </xf>
    <xf numFmtId="0" fontId="12" fillId="7" borderId="45" xfId="0" applyFont="1" applyFill="1" applyBorder="1" applyAlignment="1">
      <alignment horizontal="center"/>
    </xf>
    <xf numFmtId="0" fontId="12" fillId="7" borderId="46" xfId="0" applyFont="1" applyFill="1" applyBorder="1" applyAlignment="1">
      <alignment horizontal="center"/>
    </xf>
    <xf numFmtId="164" fontId="13" fillId="7" borderId="47" xfId="0" applyNumberFormat="1" applyFont="1" applyFill="1" applyBorder="1" applyAlignment="1">
      <alignment horizontal="center" vertical="center"/>
    </xf>
    <xf numFmtId="0" fontId="11" fillId="0" borderId="53" xfId="0" applyFont="1" applyBorder="1" applyAlignment="1">
      <alignment horizontal="center" wrapText="1"/>
    </xf>
    <xf numFmtId="0" fontId="11" fillId="7" borderId="54" xfId="0" applyFont="1" applyFill="1" applyBorder="1" applyAlignment="1">
      <alignment wrapText="1"/>
    </xf>
    <xf numFmtId="0" fontId="11" fillId="7" borderId="54" xfId="0" applyFont="1" applyFill="1" applyBorder="1" applyAlignment="1">
      <alignment horizontal="center" wrapText="1"/>
    </xf>
    <xf numFmtId="0" fontId="10" fillId="7" borderId="54" xfId="0" applyFont="1" applyFill="1" applyBorder="1" applyAlignment="1">
      <alignment horizontal="center"/>
    </xf>
    <xf numFmtId="49" fontId="12" fillId="7" borderId="51" xfId="0" applyNumberFormat="1" applyFont="1" applyFill="1" applyBorder="1" applyAlignment="1">
      <alignment horizontal="center"/>
    </xf>
    <xf numFmtId="0" fontId="11" fillId="0" borderId="54" xfId="0" applyFont="1" applyBorder="1" applyAlignment="1">
      <alignment horizontal="center" wrapText="1"/>
    </xf>
    <xf numFmtId="0" fontId="11" fillId="0" borderId="54" xfId="0" applyFont="1" applyBorder="1" applyAlignment="1">
      <alignment wrapText="1"/>
    </xf>
    <xf numFmtId="0" fontId="11" fillId="0" borderId="13" xfId="0" applyFont="1" applyBorder="1" applyAlignment="1">
      <alignment horizontal="center" wrapText="1"/>
    </xf>
    <xf numFmtId="0" fontId="1" fillId="6" borderId="43" xfId="0" applyFont="1" applyFill="1" applyBorder="1" applyAlignment="1">
      <alignment horizontal="center" wrapText="1"/>
    </xf>
    <xf numFmtId="0" fontId="1" fillId="6" borderId="43" xfId="0" applyFont="1" applyFill="1" applyBorder="1" applyAlignment="1">
      <alignment horizontal="center"/>
    </xf>
    <xf numFmtId="0" fontId="1" fillId="6" borderId="43" xfId="0" applyFont="1" applyFill="1" applyBorder="1" applyAlignment="1">
      <alignment wrapText="1"/>
    </xf>
    <xf numFmtId="0" fontId="1" fillId="0" borderId="43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1" fillId="7" borderId="43" xfId="0" applyFont="1" applyFill="1" applyBorder="1" applyAlignment="1">
      <alignment horizontal="center" wrapText="1"/>
    </xf>
    <xf numFmtId="0" fontId="11" fillId="7" borderId="44" xfId="0" applyFont="1" applyFill="1" applyBorder="1" applyAlignment="1">
      <alignment horizontal="center" wrapText="1"/>
    </xf>
    <xf numFmtId="0" fontId="10" fillId="6" borderId="56" xfId="0" applyFont="1" applyFill="1" applyBorder="1" applyAlignment="1">
      <alignment horizontal="center"/>
    </xf>
    <xf numFmtId="0" fontId="12" fillId="7" borderId="58" xfId="0" applyFont="1" applyFill="1" applyBorder="1" applyAlignment="1">
      <alignment horizontal="center"/>
    </xf>
    <xf numFmtId="0" fontId="1" fillId="0" borderId="59" xfId="0" applyFont="1" applyBorder="1" applyAlignment="1">
      <alignment horizontal="center" wrapText="1"/>
    </xf>
    <xf numFmtId="0" fontId="10" fillId="7" borderId="59" xfId="0" applyFont="1" applyFill="1" applyBorder="1" applyAlignment="1">
      <alignment horizontal="center"/>
    </xf>
    <xf numFmtId="49" fontId="10" fillId="7" borderId="59" xfId="0" applyNumberFormat="1" applyFont="1" applyFill="1" applyBorder="1" applyAlignment="1">
      <alignment horizontal="center"/>
    </xf>
    <xf numFmtId="49" fontId="12" fillId="7" borderId="56" xfId="0" applyNumberFormat="1" applyFont="1" applyFill="1" applyBorder="1" applyAlignment="1">
      <alignment horizontal="center"/>
    </xf>
    <xf numFmtId="0" fontId="12" fillId="7" borderId="60" xfId="0" applyFont="1" applyFill="1" applyBorder="1" applyAlignment="1">
      <alignment horizontal="center"/>
    </xf>
    <xf numFmtId="49" fontId="1" fillId="6" borderId="47" xfId="0" applyNumberFormat="1" applyFont="1" applyFill="1" applyBorder="1" applyAlignment="1">
      <alignment horizontal="center"/>
    </xf>
    <xf numFmtId="0" fontId="1" fillId="6" borderId="45" xfId="0" applyFont="1" applyFill="1" applyBorder="1" applyAlignment="1">
      <alignment horizontal="center"/>
    </xf>
    <xf numFmtId="0" fontId="10" fillId="7" borderId="56" xfId="0" applyFont="1" applyFill="1" applyBorder="1" applyAlignment="1">
      <alignment horizontal="center"/>
    </xf>
    <xf numFmtId="0" fontId="12" fillId="7" borderId="56" xfId="0" applyFont="1" applyFill="1" applyBorder="1" applyAlignment="1">
      <alignment horizontal="center"/>
    </xf>
    <xf numFmtId="164" fontId="13" fillId="7" borderId="59" xfId="0" applyNumberFormat="1" applyFont="1" applyFill="1" applyBorder="1" applyAlignment="1">
      <alignment horizontal="center" vertical="center"/>
    </xf>
    <xf numFmtId="0" fontId="1" fillId="6" borderId="46" xfId="0" applyFont="1" applyFill="1" applyBorder="1" applyAlignment="1">
      <alignment wrapText="1"/>
    </xf>
    <xf numFmtId="0" fontId="1" fillId="6" borderId="46" xfId="0" applyFont="1" applyFill="1" applyBorder="1" applyAlignment="1">
      <alignment horizontal="center" wrapText="1"/>
    </xf>
    <xf numFmtId="0" fontId="1" fillId="6" borderId="48" xfId="0" applyFont="1" applyFill="1" applyBorder="1" applyAlignment="1">
      <alignment horizontal="center" wrapText="1"/>
    </xf>
    <xf numFmtId="0" fontId="12" fillId="7" borderId="59" xfId="0" applyFont="1" applyFill="1" applyBorder="1" applyAlignment="1">
      <alignment horizontal="center"/>
    </xf>
    <xf numFmtId="1" fontId="10" fillId="6" borderId="61" xfId="0" applyNumberFormat="1" applyFont="1" applyFill="1" applyBorder="1" applyAlignment="1">
      <alignment horizontal="center"/>
    </xf>
    <xf numFmtId="0" fontId="11" fillId="0" borderId="62" xfId="0" applyFont="1" applyBorder="1" applyAlignment="1">
      <alignment horizontal="center" wrapText="1"/>
    </xf>
    <xf numFmtId="0" fontId="10" fillId="7" borderId="64" xfId="0" applyFont="1" applyFill="1" applyBorder="1" applyAlignment="1">
      <alignment horizontal="center"/>
    </xf>
    <xf numFmtId="0" fontId="10" fillId="7" borderId="65" xfId="0" applyFont="1" applyFill="1" applyBorder="1" applyAlignment="1">
      <alignment horizontal="center"/>
    </xf>
    <xf numFmtId="0" fontId="12" fillId="7" borderId="66" xfId="0" applyFont="1" applyFill="1" applyBorder="1" applyAlignment="1">
      <alignment horizontal="center"/>
    </xf>
    <xf numFmtId="0" fontId="1" fillId="0" borderId="64" xfId="0" applyFont="1" applyBorder="1" applyAlignment="1">
      <alignment wrapText="1"/>
    </xf>
    <xf numFmtId="0" fontId="12" fillId="7" borderId="64" xfId="0" applyFont="1" applyFill="1" applyBorder="1" applyAlignment="1">
      <alignment horizontal="center"/>
    </xf>
    <xf numFmtId="0" fontId="12" fillId="7" borderId="67" xfId="0" applyFont="1" applyFill="1" applyBorder="1" applyAlignment="1">
      <alignment horizontal="center"/>
    </xf>
    <xf numFmtId="0" fontId="12" fillId="7" borderId="68" xfId="0" applyFont="1" applyFill="1" applyBorder="1" applyAlignment="1">
      <alignment horizontal="center"/>
    </xf>
    <xf numFmtId="0" fontId="12" fillId="7" borderId="69" xfId="0" applyFont="1" applyFill="1" applyBorder="1" applyAlignment="1">
      <alignment horizontal="center"/>
    </xf>
    <xf numFmtId="0" fontId="10" fillId="6" borderId="65" xfId="0" applyFont="1" applyFill="1" applyBorder="1" applyAlignment="1">
      <alignment horizontal="center"/>
    </xf>
    <xf numFmtId="49" fontId="10" fillId="7" borderId="64" xfId="0" applyNumberFormat="1" applyFont="1" applyFill="1" applyBorder="1" applyAlignment="1">
      <alignment horizontal="center"/>
    </xf>
    <xf numFmtId="49" fontId="12" fillId="7" borderId="65" xfId="0" applyNumberFormat="1" applyFont="1" applyFill="1" applyBorder="1" applyAlignment="1">
      <alignment horizontal="center"/>
    </xf>
    <xf numFmtId="0" fontId="9" fillId="3" borderId="70" xfId="0" applyFont="1" applyFill="1" applyBorder="1" applyAlignment="1">
      <alignment horizontal="center"/>
    </xf>
    <xf numFmtId="0" fontId="12" fillId="7" borderId="65" xfId="0" applyFont="1" applyFill="1" applyBorder="1" applyAlignment="1">
      <alignment horizontal="center"/>
    </xf>
    <xf numFmtId="164" fontId="13" fillId="7" borderId="64" xfId="0" applyNumberFormat="1" applyFont="1" applyFill="1" applyBorder="1" applyAlignment="1">
      <alignment horizontal="center" vertical="center"/>
    </xf>
    <xf numFmtId="0" fontId="10" fillId="0" borderId="38" xfId="0" applyFont="1" applyBorder="1" applyAlignment="1">
      <alignment wrapText="1"/>
    </xf>
    <xf numFmtId="0" fontId="10" fillId="0" borderId="0" xfId="0" applyFont="1" applyAlignment="1">
      <alignment wrapText="1"/>
    </xf>
    <xf numFmtId="0" fontId="10" fillId="0" borderId="50" xfId="0" applyFont="1" applyBorder="1" applyAlignment="1">
      <alignment wrapText="1"/>
    </xf>
    <xf numFmtId="0" fontId="8" fillId="5" borderId="75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1" fontId="10" fillId="6" borderId="76" xfId="0" applyNumberFormat="1" applyFont="1" applyFill="1" applyBorder="1" applyAlignment="1">
      <alignment horizontal="center"/>
    </xf>
    <xf numFmtId="0" fontId="11" fillId="0" borderId="54" xfId="0" applyFont="1" applyBorder="1" applyAlignment="1">
      <alignment horizontal="left" wrapText="1"/>
    </xf>
    <xf numFmtId="0" fontId="11" fillId="0" borderId="13" xfId="0" applyFont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/>
    </xf>
    <xf numFmtId="0" fontId="12" fillId="7" borderId="77" xfId="0" applyFont="1" applyFill="1" applyBorder="1" applyAlignment="1">
      <alignment horizontal="center"/>
    </xf>
    <xf numFmtId="0" fontId="1" fillId="0" borderId="34" xfId="0" applyFont="1" applyBorder="1" applyAlignment="1">
      <alignment horizontal="center" wrapText="1"/>
    </xf>
    <xf numFmtId="0" fontId="8" fillId="0" borderId="77" xfId="0" applyFont="1" applyBorder="1" applyAlignment="1">
      <alignment horizontal="center" wrapText="1"/>
    </xf>
    <xf numFmtId="0" fontId="12" fillId="7" borderId="34" xfId="0" applyFont="1" applyFill="1" applyBorder="1" applyAlignment="1">
      <alignment horizontal="center"/>
    </xf>
    <xf numFmtId="0" fontId="8" fillId="0" borderId="78" xfId="0" applyFont="1" applyBorder="1" applyAlignment="1">
      <alignment horizontal="center" wrapText="1"/>
    </xf>
    <xf numFmtId="0" fontId="10" fillId="7" borderId="79" xfId="0" applyFont="1" applyFill="1" applyBorder="1" applyAlignment="1">
      <alignment horizontal="center"/>
    </xf>
    <xf numFmtId="49" fontId="10" fillId="7" borderId="34" xfId="0" applyNumberFormat="1" applyFont="1" applyFill="1" applyBorder="1" applyAlignment="1">
      <alignment horizontal="center"/>
    </xf>
    <xf numFmtId="49" fontId="9" fillId="3" borderId="38" xfId="0" applyNumberFormat="1" applyFont="1" applyFill="1" applyBorder="1" applyAlignment="1">
      <alignment horizontal="center"/>
    </xf>
    <xf numFmtId="49" fontId="10" fillId="7" borderId="54" xfId="0" applyNumberFormat="1" applyFont="1" applyFill="1" applyBorder="1" applyAlignment="1">
      <alignment horizontal="center"/>
    </xf>
    <xf numFmtId="0" fontId="9" fillId="8" borderId="38" xfId="0" applyFont="1" applyFill="1" applyBorder="1" applyAlignment="1">
      <alignment horizontal="center"/>
    </xf>
    <xf numFmtId="0" fontId="12" fillId="7" borderId="54" xfId="0" applyFont="1" applyFill="1" applyBorder="1" applyAlignment="1">
      <alignment horizontal="center"/>
    </xf>
    <xf numFmtId="164" fontId="13" fillId="7" borderId="34" xfId="0" applyNumberFormat="1" applyFont="1" applyFill="1" applyBorder="1" applyAlignment="1">
      <alignment horizontal="center" vertical="center"/>
    </xf>
    <xf numFmtId="0" fontId="8" fillId="6" borderId="44" xfId="0" applyFont="1" applyFill="1" applyBorder="1" applyAlignment="1">
      <alignment horizontal="center"/>
    </xf>
    <xf numFmtId="0" fontId="8" fillId="6" borderId="80" xfId="0" applyFont="1" applyFill="1" applyBorder="1" applyAlignment="1">
      <alignment horizontal="center"/>
    </xf>
    <xf numFmtId="0" fontId="10" fillId="0" borderId="47" xfId="0" applyFont="1" applyBorder="1" applyAlignment="1">
      <alignment horizontal="center" wrapText="1"/>
    </xf>
    <xf numFmtId="0" fontId="8" fillId="0" borderId="80" xfId="0" applyFont="1" applyBorder="1" applyAlignment="1">
      <alignment horizontal="center" wrapText="1"/>
    </xf>
    <xf numFmtId="0" fontId="10" fillId="0" borderId="47" xfId="0" applyFont="1" applyBorder="1" applyAlignment="1">
      <alignment wrapText="1"/>
    </xf>
    <xf numFmtId="0" fontId="10" fillId="0" borderId="46" xfId="0" applyFont="1" applyBorder="1" applyAlignment="1">
      <alignment horizontal="center" wrapText="1"/>
    </xf>
    <xf numFmtId="0" fontId="10" fillId="0" borderId="46" xfId="0" applyFont="1" applyBorder="1" applyAlignment="1">
      <alignment wrapText="1"/>
    </xf>
    <xf numFmtId="49" fontId="10" fillId="7" borderId="46" xfId="0" applyNumberFormat="1" applyFont="1" applyFill="1" applyBorder="1" applyAlignment="1">
      <alignment horizontal="center"/>
    </xf>
    <xf numFmtId="0" fontId="11" fillId="0" borderId="43" xfId="0" applyFont="1" applyBorder="1" applyAlignment="1">
      <alignment horizontal="left" wrapText="1"/>
    </xf>
    <xf numFmtId="0" fontId="10" fillId="7" borderId="49" xfId="0" applyFont="1" applyFill="1" applyBorder="1" applyAlignment="1">
      <alignment horizontal="center"/>
    </xf>
    <xf numFmtId="0" fontId="10" fillId="0" borderId="47" xfId="0" applyFont="1" applyBorder="1"/>
    <xf numFmtId="0" fontId="10" fillId="0" borderId="46" xfId="0" applyFont="1" applyBorder="1"/>
    <xf numFmtId="0" fontId="12" fillId="7" borderId="80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0" fillId="0" borderId="45" xfId="0" applyFont="1" applyBorder="1" applyAlignment="1">
      <alignment horizontal="center" wrapText="1"/>
    </xf>
    <xf numFmtId="0" fontId="10" fillId="0" borderId="45" xfId="0" applyFont="1" applyBorder="1" applyAlignment="1">
      <alignment wrapText="1"/>
    </xf>
    <xf numFmtId="49" fontId="10" fillId="7" borderId="83" xfId="0" applyNumberFormat="1" applyFont="1" applyFill="1" applyBorder="1" applyAlignment="1">
      <alignment horizontal="center"/>
    </xf>
    <xf numFmtId="0" fontId="1" fillId="0" borderId="56" xfId="0" applyFont="1" applyBorder="1" applyAlignment="1">
      <alignment horizontal="center" wrapText="1"/>
    </xf>
    <xf numFmtId="0" fontId="8" fillId="0" borderId="84" xfId="0" applyFont="1" applyBorder="1" applyAlignment="1">
      <alignment horizontal="center" wrapText="1"/>
    </xf>
    <xf numFmtId="0" fontId="11" fillId="7" borderId="57" xfId="0" applyFont="1" applyFill="1" applyBorder="1" applyAlignment="1">
      <alignment horizontal="center" wrapText="1"/>
    </xf>
    <xf numFmtId="0" fontId="10" fillId="7" borderId="58" xfId="0" applyFont="1" applyFill="1" applyBorder="1" applyAlignment="1">
      <alignment horizontal="center"/>
    </xf>
    <xf numFmtId="0" fontId="10" fillId="0" borderId="56" xfId="0" applyFont="1" applyBorder="1" applyAlignment="1">
      <alignment horizontal="center" wrapText="1"/>
    </xf>
    <xf numFmtId="0" fontId="12" fillId="7" borderId="84" xfId="0" applyFont="1" applyFill="1" applyBorder="1" applyAlignment="1">
      <alignment horizontal="center"/>
    </xf>
    <xf numFmtId="0" fontId="10" fillId="0" borderId="59" xfId="0" applyFont="1" applyBorder="1" applyAlignment="1">
      <alignment horizontal="center" wrapText="1"/>
    </xf>
    <xf numFmtId="0" fontId="10" fillId="0" borderId="59" xfId="0" applyFont="1" applyBorder="1" applyAlignment="1">
      <alignment wrapText="1"/>
    </xf>
    <xf numFmtId="0" fontId="10" fillId="0" borderId="56" xfId="0" applyFont="1" applyBorder="1" applyAlignment="1">
      <alignment wrapText="1"/>
    </xf>
    <xf numFmtId="0" fontId="10" fillId="0" borderId="83" xfId="0" applyFont="1" applyBorder="1" applyAlignment="1">
      <alignment wrapText="1"/>
    </xf>
    <xf numFmtId="1" fontId="10" fillId="6" borderId="85" xfId="0" applyNumberFormat="1" applyFont="1" applyFill="1" applyBorder="1" applyAlignment="1">
      <alignment horizontal="center"/>
    </xf>
    <xf numFmtId="0" fontId="11" fillId="7" borderId="65" xfId="0" applyFont="1" applyFill="1" applyBorder="1" applyAlignment="1">
      <alignment horizontal="center" wrapText="1"/>
    </xf>
    <xf numFmtId="0" fontId="11" fillId="7" borderId="86" xfId="0" applyFont="1" applyFill="1" applyBorder="1" applyAlignment="1">
      <alignment horizontal="center"/>
    </xf>
    <xf numFmtId="0" fontId="11" fillId="7" borderId="86" xfId="0" applyFont="1" applyFill="1" applyBorder="1" applyAlignment="1">
      <alignment wrapText="1"/>
    </xf>
    <xf numFmtId="0" fontId="11" fillId="7" borderId="86" xfId="0" applyFont="1" applyFill="1" applyBorder="1" applyAlignment="1">
      <alignment horizontal="center" wrapText="1"/>
    </xf>
    <xf numFmtId="0" fontId="11" fillId="7" borderId="66" xfId="0" applyFont="1" applyFill="1" applyBorder="1" applyAlignment="1">
      <alignment horizontal="center" wrapText="1"/>
    </xf>
    <xf numFmtId="0" fontId="8" fillId="6" borderId="66" xfId="0" applyFont="1" applyFill="1" applyBorder="1" applyAlignment="1">
      <alignment horizontal="center"/>
    </xf>
    <xf numFmtId="0" fontId="10" fillId="7" borderId="69" xfId="0" applyFont="1" applyFill="1" applyBorder="1" applyAlignment="1">
      <alignment horizontal="center"/>
    </xf>
    <xf numFmtId="0" fontId="8" fillId="6" borderId="87" xfId="0" applyFont="1" applyFill="1" applyBorder="1" applyAlignment="1">
      <alignment horizontal="center"/>
    </xf>
    <xf numFmtId="0" fontId="12" fillId="7" borderId="87" xfId="0" applyFont="1" applyFill="1" applyBorder="1" applyAlignment="1">
      <alignment horizontal="center"/>
    </xf>
    <xf numFmtId="0" fontId="10" fillId="0" borderId="64" xfId="0" applyFont="1" applyBorder="1" applyAlignment="1">
      <alignment wrapText="1"/>
    </xf>
    <xf numFmtId="0" fontId="9" fillId="3" borderId="70" xfId="0" applyFont="1" applyFill="1" applyBorder="1" applyAlignment="1">
      <alignment horizontal="center" wrapText="1"/>
    </xf>
    <xf numFmtId="0" fontId="10" fillId="0" borderId="65" xfId="0" applyFont="1" applyBorder="1" applyAlignment="1">
      <alignment horizontal="center" wrapText="1"/>
    </xf>
    <xf numFmtId="0" fontId="8" fillId="0" borderId="87" xfId="0" applyFont="1" applyBorder="1" applyAlignment="1">
      <alignment horizontal="center" wrapText="1"/>
    </xf>
    <xf numFmtId="0" fontId="10" fillId="0" borderId="65" xfId="0" applyFont="1" applyBorder="1" applyAlignment="1">
      <alignment wrapText="1"/>
    </xf>
    <xf numFmtId="0" fontId="10" fillId="0" borderId="88" xfId="0" applyFont="1" applyBorder="1" applyAlignment="1">
      <alignment wrapText="1"/>
    </xf>
    <xf numFmtId="1" fontId="9" fillId="3" borderId="70" xfId="0" applyNumberFormat="1" applyFont="1" applyFill="1" applyBorder="1" applyAlignment="1">
      <alignment horizontal="center"/>
    </xf>
    <xf numFmtId="0" fontId="15" fillId="0" borderId="38" xfId="0" applyFont="1" applyBorder="1" applyAlignment="1">
      <alignment wrapText="1"/>
    </xf>
    <xf numFmtId="0" fontId="9" fillId="3" borderId="92" xfId="0" applyFont="1" applyFill="1" applyBorder="1" applyAlignment="1">
      <alignment horizontal="center" wrapText="1"/>
    </xf>
    <xf numFmtId="0" fontId="9" fillId="3" borderId="92" xfId="0" applyFont="1" applyFill="1" applyBorder="1" applyAlignment="1">
      <alignment horizontal="center"/>
    </xf>
    <xf numFmtId="1" fontId="10" fillId="0" borderId="42" xfId="0" applyNumberFormat="1" applyFont="1" applyBorder="1" applyAlignment="1">
      <alignment horizontal="center"/>
    </xf>
    <xf numFmtId="0" fontId="1" fillId="0" borderId="53" xfId="0" applyFont="1" applyBorder="1" applyAlignment="1">
      <alignment horizontal="center" wrapText="1"/>
    </xf>
    <xf numFmtId="0" fontId="1" fillId="0" borderId="53" xfId="0" applyFont="1" applyBorder="1" applyAlignment="1">
      <alignment wrapText="1"/>
    </xf>
    <xf numFmtId="0" fontId="1" fillId="0" borderId="35" xfId="0" applyFont="1" applyBorder="1" applyAlignment="1">
      <alignment horizontal="center" wrapText="1"/>
    </xf>
    <xf numFmtId="0" fontId="1" fillId="6" borderId="34" xfId="0" applyFont="1" applyFill="1" applyBorder="1" applyAlignment="1">
      <alignment horizontal="center"/>
    </xf>
    <xf numFmtId="0" fontId="8" fillId="6" borderId="35" xfId="0" applyFont="1" applyFill="1" applyBorder="1" applyAlignment="1">
      <alignment horizontal="center"/>
    </xf>
    <xf numFmtId="49" fontId="1" fillId="6" borderId="54" xfId="0" applyNumberFormat="1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1" fillId="6" borderId="91" xfId="0" applyFont="1" applyFill="1" applyBorder="1" applyAlignment="1">
      <alignment horizontal="center"/>
    </xf>
    <xf numFmtId="49" fontId="12" fillId="7" borderId="54" xfId="0" applyNumberFormat="1" applyFont="1" applyFill="1" applyBorder="1" applyAlignment="1">
      <alignment horizontal="center"/>
    </xf>
    <xf numFmtId="0" fontId="8" fillId="0" borderId="93" xfId="0" applyFont="1" applyBorder="1" applyAlignment="1">
      <alignment horizontal="center" wrapText="1"/>
    </xf>
    <xf numFmtId="1" fontId="9" fillId="3" borderId="94" xfId="0" applyNumberFormat="1" applyFont="1" applyFill="1" applyBorder="1" applyAlignment="1">
      <alignment horizontal="center"/>
    </xf>
    <xf numFmtId="0" fontId="9" fillId="3" borderId="95" xfId="0" applyFont="1" applyFill="1" applyBorder="1" applyAlignment="1">
      <alignment horizontal="center"/>
    </xf>
    <xf numFmtId="0" fontId="1" fillId="0" borderId="43" xfId="0" applyFont="1" applyBorder="1" applyAlignment="1">
      <alignment wrapText="1"/>
    </xf>
    <xf numFmtId="49" fontId="1" fillId="6" borderId="34" xfId="0" applyNumberFormat="1" applyFont="1" applyFill="1" applyBorder="1" applyAlignment="1">
      <alignment horizontal="center"/>
    </xf>
    <xf numFmtId="0" fontId="1" fillId="6" borderId="44" xfId="0" applyFont="1" applyFill="1" applyBorder="1" applyAlignment="1">
      <alignment horizontal="center" wrapText="1"/>
    </xf>
    <xf numFmtId="0" fontId="8" fillId="6" borderId="13" xfId="0" applyFont="1" applyFill="1" applyBorder="1" applyAlignment="1">
      <alignment horizontal="center"/>
    </xf>
    <xf numFmtId="0" fontId="12" fillId="7" borderId="21" xfId="0" applyFont="1" applyFill="1" applyBorder="1" applyAlignment="1">
      <alignment horizontal="center"/>
    </xf>
    <xf numFmtId="0" fontId="1" fillId="0" borderId="54" xfId="0" applyFont="1" applyBorder="1" applyAlignment="1">
      <alignment horizontal="center" wrapText="1"/>
    </xf>
    <xf numFmtId="0" fontId="1" fillId="0" borderId="54" xfId="0" applyFont="1" applyBorder="1" applyAlignment="1">
      <alignment wrapText="1"/>
    </xf>
    <xf numFmtId="0" fontId="1" fillId="6" borderId="34" xfId="0" applyFont="1" applyFill="1" applyBorder="1" applyAlignment="1">
      <alignment horizontal="center" wrapText="1"/>
    </xf>
    <xf numFmtId="0" fontId="11" fillId="7" borderId="43" xfId="0" applyFont="1" applyFill="1" applyBorder="1" applyAlignment="1">
      <alignment horizontal="center"/>
    </xf>
    <xf numFmtId="0" fontId="11" fillId="7" borderId="43" xfId="0" applyFont="1" applyFill="1" applyBorder="1" applyAlignment="1">
      <alignment wrapText="1"/>
    </xf>
    <xf numFmtId="0" fontId="10" fillId="7" borderId="91" xfId="0" applyFont="1" applyFill="1" applyBorder="1" applyAlignment="1">
      <alignment horizontal="center"/>
    </xf>
    <xf numFmtId="0" fontId="10" fillId="0" borderId="49" xfId="0" applyFont="1" applyBorder="1" applyAlignment="1">
      <alignment wrapText="1"/>
    </xf>
    <xf numFmtId="0" fontId="10" fillId="0" borderId="87" xfId="0" applyFont="1" applyBorder="1" applyAlignment="1">
      <alignment wrapText="1"/>
    </xf>
    <xf numFmtId="0" fontId="9" fillId="3" borderId="96" xfId="0" applyFont="1" applyFill="1" applyBorder="1" applyAlignment="1">
      <alignment horizontal="center" wrapText="1"/>
    </xf>
    <xf numFmtId="0" fontId="10" fillId="0" borderId="66" xfId="0" applyFont="1" applyBorder="1" applyAlignment="1">
      <alignment wrapText="1"/>
    </xf>
    <xf numFmtId="0" fontId="9" fillId="3" borderId="97" xfId="0" applyFont="1" applyFill="1" applyBorder="1" applyAlignment="1">
      <alignment horizontal="center" wrapText="1"/>
    </xf>
    <xf numFmtId="0" fontId="10" fillId="3" borderId="97" xfId="0" applyFont="1" applyFill="1" applyBorder="1" applyAlignment="1">
      <alignment wrapText="1"/>
    </xf>
    <xf numFmtId="0" fontId="10" fillId="0" borderId="69" xfId="0" applyFont="1" applyBorder="1" applyAlignment="1">
      <alignment wrapText="1"/>
    </xf>
    <xf numFmtId="2" fontId="9" fillId="3" borderId="97" xfId="0" applyNumberFormat="1" applyFont="1" applyFill="1" applyBorder="1" applyAlignment="1">
      <alignment horizontal="center"/>
    </xf>
    <xf numFmtId="0" fontId="10" fillId="0" borderId="98" xfId="0" applyFont="1" applyBorder="1" applyAlignment="1">
      <alignment wrapText="1"/>
    </xf>
    <xf numFmtId="0" fontId="10" fillId="0" borderId="99" xfId="0" applyFont="1" applyBorder="1" applyAlignment="1">
      <alignment wrapText="1"/>
    </xf>
    <xf numFmtId="0" fontId="9" fillId="3" borderId="39" xfId="0" applyFont="1" applyFill="1" applyBorder="1" applyAlignment="1">
      <alignment horizontal="center"/>
    </xf>
    <xf numFmtId="49" fontId="9" fillId="3" borderId="102" xfId="0" applyNumberFormat="1" applyFont="1" applyFill="1" applyBorder="1" applyAlignment="1">
      <alignment horizontal="center"/>
    </xf>
    <xf numFmtId="0" fontId="10" fillId="6" borderId="43" xfId="0" applyFont="1" applyFill="1" applyBorder="1" applyAlignment="1">
      <alignment horizontal="center"/>
    </xf>
    <xf numFmtId="0" fontId="11" fillId="0" borderId="103" xfId="0" applyFont="1" applyBorder="1" applyAlignment="1">
      <alignment horizontal="center" wrapText="1"/>
    </xf>
    <xf numFmtId="0" fontId="12" fillId="7" borderId="104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 wrapText="1"/>
    </xf>
    <xf numFmtId="0" fontId="8" fillId="6" borderId="104" xfId="0" applyFont="1" applyFill="1" applyBorder="1" applyAlignment="1">
      <alignment horizontal="center"/>
    </xf>
    <xf numFmtId="0" fontId="12" fillId="7" borderId="106" xfId="0" applyFont="1" applyFill="1" applyBorder="1" applyAlignment="1">
      <alignment horizontal="center"/>
    </xf>
    <xf numFmtId="0" fontId="8" fillId="0" borderId="107" xfId="0" applyFont="1" applyBorder="1" applyAlignment="1">
      <alignment horizontal="center" wrapText="1"/>
    </xf>
    <xf numFmtId="0" fontId="9" fillId="3" borderId="108" xfId="0" applyFont="1" applyFill="1" applyBorder="1" applyAlignment="1">
      <alignment horizontal="center" wrapText="1"/>
    </xf>
    <xf numFmtId="0" fontId="9" fillId="3" borderId="38" xfId="0" applyFont="1" applyFill="1" applyBorder="1" applyAlignment="1">
      <alignment horizontal="center" wrapText="1"/>
    </xf>
    <xf numFmtId="0" fontId="11" fillId="0" borderId="35" xfId="0" applyFont="1" applyBorder="1" applyAlignment="1">
      <alignment horizontal="center" wrapText="1"/>
    </xf>
    <xf numFmtId="0" fontId="8" fillId="6" borderId="77" xfId="0" applyFont="1" applyFill="1" applyBorder="1" applyAlignment="1">
      <alignment horizontal="center"/>
    </xf>
    <xf numFmtId="0" fontId="1" fillId="0" borderId="46" xfId="0" applyFont="1" applyBorder="1" applyAlignment="1">
      <alignment horizontal="center" wrapText="1"/>
    </xf>
    <xf numFmtId="0" fontId="11" fillId="6" borderId="43" xfId="0" applyFont="1" applyFill="1" applyBorder="1" applyAlignment="1">
      <alignment horizontal="center"/>
    </xf>
    <xf numFmtId="0" fontId="11" fillId="6" borderId="43" xfId="0" applyFont="1" applyFill="1" applyBorder="1" applyAlignment="1">
      <alignment wrapText="1"/>
    </xf>
    <xf numFmtId="0" fontId="11" fillId="6" borderId="44" xfId="0" applyFont="1" applyFill="1" applyBorder="1" applyAlignment="1">
      <alignment horizontal="center" wrapText="1"/>
    </xf>
    <xf numFmtId="0" fontId="11" fillId="0" borderId="55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44" xfId="0" applyFont="1" applyBorder="1" applyAlignment="1">
      <alignment horizontal="center" wrapText="1"/>
    </xf>
    <xf numFmtId="0" fontId="9" fillId="3" borderId="52" xfId="0" applyFont="1" applyFill="1" applyBorder="1" applyAlignment="1">
      <alignment horizontal="center" wrapText="1"/>
    </xf>
    <xf numFmtId="0" fontId="1" fillId="0" borderId="45" xfId="0" applyFont="1" applyBorder="1" applyAlignment="1">
      <alignment wrapText="1"/>
    </xf>
    <xf numFmtId="0" fontId="1" fillId="0" borderId="46" xfId="0" applyFont="1" applyBorder="1" applyAlignment="1">
      <alignment wrapText="1"/>
    </xf>
    <xf numFmtId="0" fontId="1" fillId="0" borderId="48" xfId="0" applyFont="1" applyBorder="1" applyAlignment="1">
      <alignment horizontal="center" wrapText="1"/>
    </xf>
    <xf numFmtId="0" fontId="1" fillId="0" borderId="55" xfId="0" applyFont="1" applyBorder="1" applyAlignment="1">
      <alignment horizontal="center" wrapText="1"/>
    </xf>
    <xf numFmtId="0" fontId="1" fillId="0" borderId="55" xfId="0" applyFont="1" applyBorder="1" applyAlignment="1">
      <alignment wrapText="1"/>
    </xf>
    <xf numFmtId="0" fontId="1" fillId="0" borderId="85" xfId="0" applyFont="1" applyBorder="1" applyAlignment="1">
      <alignment wrapText="1"/>
    </xf>
    <xf numFmtId="0" fontId="1" fillId="0" borderId="86" xfId="0" applyFont="1" applyBorder="1" applyAlignment="1">
      <alignment wrapText="1"/>
    </xf>
    <xf numFmtId="0" fontId="1" fillId="0" borderId="86" xfId="0" applyFont="1" applyBorder="1" applyAlignment="1">
      <alignment horizontal="center" wrapText="1"/>
    </xf>
    <xf numFmtId="0" fontId="1" fillId="0" borderId="66" xfId="0" applyFont="1" applyBorder="1" applyAlignment="1">
      <alignment horizontal="center" wrapText="1"/>
    </xf>
    <xf numFmtId="0" fontId="1" fillId="0" borderId="66" xfId="0" applyFont="1" applyBorder="1" applyAlignment="1">
      <alignment wrapText="1"/>
    </xf>
    <xf numFmtId="0" fontId="1" fillId="0" borderId="65" xfId="0" applyFont="1" applyBorder="1" applyAlignment="1">
      <alignment wrapText="1"/>
    </xf>
    <xf numFmtId="0" fontId="1" fillId="0" borderId="67" xfId="0" applyFont="1" applyBorder="1" applyAlignment="1">
      <alignment wrapText="1"/>
    </xf>
    <xf numFmtId="0" fontId="1" fillId="0" borderId="64" xfId="0" applyFont="1" applyBorder="1" applyAlignment="1">
      <alignment horizontal="center" wrapText="1"/>
    </xf>
    <xf numFmtId="0" fontId="1" fillId="0" borderId="87" xfId="0" applyFont="1" applyBorder="1" applyAlignment="1">
      <alignment wrapText="1"/>
    </xf>
    <xf numFmtId="0" fontId="1" fillId="3" borderId="70" xfId="0" applyFont="1" applyFill="1" applyBorder="1" applyAlignment="1">
      <alignment wrapText="1"/>
    </xf>
    <xf numFmtId="0" fontId="1" fillId="0" borderId="65" xfId="0" applyFont="1" applyBorder="1" applyAlignment="1">
      <alignment horizontal="center" wrapText="1"/>
    </xf>
    <xf numFmtId="49" fontId="12" fillId="7" borderId="64" xfId="0" applyNumberFormat="1" applyFont="1" applyFill="1" applyBorder="1" applyAlignment="1">
      <alignment horizontal="center"/>
    </xf>
    <xf numFmtId="0" fontId="16" fillId="3" borderId="50" xfId="0" applyFont="1" applyFill="1" applyBorder="1" applyAlignment="1">
      <alignment horizontal="center" wrapText="1"/>
    </xf>
    <xf numFmtId="0" fontId="8" fillId="0" borderId="104" xfId="0" applyFont="1" applyBorder="1" applyAlignment="1">
      <alignment horizontal="center" wrapText="1"/>
    </xf>
    <xf numFmtId="0" fontId="1" fillId="6" borderId="55" xfId="0" applyFont="1" applyFill="1" applyBorder="1" applyAlignment="1">
      <alignment horizontal="center" wrapText="1"/>
    </xf>
    <xf numFmtId="0" fontId="1" fillId="6" borderId="55" xfId="0" applyFont="1" applyFill="1" applyBorder="1" applyAlignment="1">
      <alignment wrapText="1"/>
    </xf>
    <xf numFmtId="0" fontId="1" fillId="0" borderId="57" xfId="0" applyFont="1" applyBorder="1" applyAlignment="1">
      <alignment horizontal="center" wrapText="1"/>
    </xf>
    <xf numFmtId="0" fontId="1" fillId="6" borderId="57" xfId="0" applyFont="1" applyFill="1" applyBorder="1" applyAlignment="1">
      <alignment horizontal="center" wrapText="1"/>
    </xf>
    <xf numFmtId="0" fontId="1" fillId="6" borderId="62" xfId="0" applyFont="1" applyFill="1" applyBorder="1" applyAlignment="1">
      <alignment horizontal="center" wrapText="1"/>
    </xf>
    <xf numFmtId="0" fontId="1" fillId="6" borderId="62" xfId="0" applyFont="1" applyFill="1" applyBorder="1" applyAlignment="1">
      <alignment wrapText="1"/>
    </xf>
    <xf numFmtId="0" fontId="1" fillId="6" borderId="63" xfId="0" applyFont="1" applyFill="1" applyBorder="1" applyAlignment="1">
      <alignment horizontal="center" wrapText="1"/>
    </xf>
    <xf numFmtId="0" fontId="1" fillId="6" borderId="106" xfId="0" applyFont="1" applyFill="1" applyBorder="1" applyAlignment="1">
      <alignment horizontal="center"/>
    </xf>
    <xf numFmtId="0" fontId="8" fillId="6" borderId="107" xfId="0" applyFont="1" applyFill="1" applyBorder="1" applyAlignment="1">
      <alignment horizontal="center"/>
    </xf>
    <xf numFmtId="0" fontId="1" fillId="0" borderId="106" xfId="0" applyFont="1" applyBorder="1" applyAlignment="1">
      <alignment wrapText="1"/>
    </xf>
    <xf numFmtId="0" fontId="10" fillId="7" borderId="109" xfId="0" applyFont="1" applyFill="1" applyBorder="1" applyAlignment="1">
      <alignment horizontal="center"/>
    </xf>
    <xf numFmtId="49" fontId="12" fillId="7" borderId="106" xfId="0" applyNumberFormat="1" applyFont="1" applyFill="1" applyBorder="1" applyAlignment="1">
      <alignment horizontal="center"/>
    </xf>
    <xf numFmtId="49" fontId="12" fillId="7" borderId="109" xfId="0" applyNumberFormat="1" applyFont="1" applyFill="1" applyBorder="1" applyAlignment="1">
      <alignment horizontal="center"/>
    </xf>
    <xf numFmtId="0" fontId="12" fillId="7" borderId="109" xfId="0" applyFont="1" applyFill="1" applyBorder="1" applyAlignment="1">
      <alignment horizontal="center"/>
    </xf>
    <xf numFmtId="164" fontId="13" fillId="7" borderId="106" xfId="0" applyNumberFormat="1" applyFont="1" applyFill="1" applyBorder="1" applyAlignment="1">
      <alignment horizontal="center" vertical="center"/>
    </xf>
    <xf numFmtId="1" fontId="9" fillId="3" borderId="96" xfId="0" applyNumberFormat="1" applyFont="1" applyFill="1" applyBorder="1" applyAlignment="1">
      <alignment horizontal="center"/>
    </xf>
    <xf numFmtId="0" fontId="15" fillId="0" borderId="98" xfId="0" applyFont="1" applyBorder="1" applyAlignment="1">
      <alignment wrapText="1"/>
    </xf>
    <xf numFmtId="0" fontId="18" fillId="9" borderId="125" xfId="0" applyFont="1" applyFill="1" applyBorder="1" applyAlignment="1">
      <alignment horizontal="center" vertical="center" wrapText="1"/>
    </xf>
    <xf numFmtId="0" fontId="18" fillId="9" borderId="13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0" fillId="0" borderId="104" xfId="0" applyFont="1" applyBorder="1" applyAlignment="1">
      <alignment horizontal="center" vertical="center" wrapText="1"/>
    </xf>
    <xf numFmtId="0" fontId="20" fillId="0" borderId="134" xfId="0" applyFont="1" applyBorder="1" applyAlignment="1">
      <alignment horizontal="center" vertical="center" wrapText="1"/>
    </xf>
    <xf numFmtId="0" fontId="22" fillId="0" borderId="124" xfId="0" applyFont="1" applyBorder="1" applyAlignment="1">
      <alignment wrapText="1"/>
    </xf>
    <xf numFmtId="0" fontId="22" fillId="0" borderId="131" xfId="0" applyFont="1" applyBorder="1" applyAlignment="1">
      <alignment wrapText="1"/>
    </xf>
    <xf numFmtId="0" fontId="22" fillId="0" borderId="126" xfId="0" applyFont="1" applyBorder="1" applyAlignment="1">
      <alignment wrapText="1"/>
    </xf>
    <xf numFmtId="0" fontId="22" fillId="0" borderId="140" xfId="0" applyFont="1" applyBorder="1" applyAlignment="1">
      <alignment wrapText="1"/>
    </xf>
    <xf numFmtId="0" fontId="22" fillId="0" borderId="104" xfId="0" applyFont="1" applyBorder="1" applyAlignment="1">
      <alignment wrapText="1"/>
    </xf>
    <xf numFmtId="0" fontId="7" fillId="5" borderId="141" xfId="0" applyFont="1" applyFill="1" applyBorder="1" applyAlignment="1">
      <alignment horizontal="center" vertical="center" wrapText="1"/>
    </xf>
    <xf numFmtId="0" fontId="7" fillId="5" borderId="142" xfId="0" applyFont="1" applyFill="1" applyBorder="1" applyAlignment="1">
      <alignment horizontal="center" vertical="center" wrapText="1"/>
    </xf>
    <xf numFmtId="0" fontId="7" fillId="5" borderId="143" xfId="0" applyFont="1" applyFill="1" applyBorder="1" applyAlignment="1">
      <alignment horizontal="center" vertical="center" wrapText="1"/>
    </xf>
    <xf numFmtId="0" fontId="7" fillId="5" borderId="144" xfId="0" applyFont="1" applyFill="1" applyBorder="1" applyAlignment="1">
      <alignment horizontal="center" vertical="center" wrapText="1"/>
    </xf>
    <xf numFmtId="0" fontId="7" fillId="5" borderId="55" xfId="0" applyFont="1" applyFill="1" applyBorder="1" applyAlignment="1">
      <alignment horizontal="center" vertical="center" wrapText="1"/>
    </xf>
    <xf numFmtId="0" fontId="7" fillId="5" borderId="145" xfId="0" applyFont="1" applyFill="1" applyBorder="1" applyAlignment="1">
      <alignment horizontal="center" vertical="center" wrapText="1"/>
    </xf>
    <xf numFmtId="0" fontId="7" fillId="5" borderId="146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 wrapText="1"/>
    </xf>
    <xf numFmtId="0" fontId="7" fillId="5" borderId="56" xfId="0" applyFont="1" applyFill="1" applyBorder="1" applyAlignment="1">
      <alignment horizontal="center" vertical="center" wrapText="1"/>
    </xf>
    <xf numFmtId="0" fontId="7" fillId="5" borderId="147" xfId="0" applyFont="1" applyFill="1" applyBorder="1" applyAlignment="1">
      <alignment horizontal="center" vertical="center" wrapText="1"/>
    </xf>
    <xf numFmtId="0" fontId="7" fillId="5" borderId="148" xfId="0" applyFont="1" applyFill="1" applyBorder="1" applyAlignment="1">
      <alignment horizontal="center" vertical="center" wrapText="1"/>
    </xf>
    <xf numFmtId="0" fontId="7" fillId="5" borderId="149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wrapText="1"/>
    </xf>
    <xf numFmtId="1" fontId="10" fillId="6" borderId="43" xfId="0" applyNumberFormat="1" applyFont="1" applyFill="1" applyBorder="1" applyAlignment="1">
      <alignment horizontal="center"/>
    </xf>
    <xf numFmtId="0" fontId="11" fillId="0" borderId="80" xfId="0" applyFont="1" applyBorder="1" applyAlignment="1">
      <alignment horizontal="center" wrapText="1"/>
    </xf>
    <xf numFmtId="0" fontId="8" fillId="6" borderId="43" xfId="0" applyFont="1" applyFill="1" applyBorder="1" applyAlignment="1">
      <alignment horizontal="center"/>
    </xf>
    <xf numFmtId="0" fontId="12" fillId="7" borderId="43" xfId="0" applyFont="1" applyFill="1" applyBorder="1" applyAlignment="1">
      <alignment horizontal="center"/>
    </xf>
    <xf numFmtId="0" fontId="12" fillId="7" borderId="134" xfId="0" applyFont="1" applyFill="1" applyBorder="1" applyAlignment="1">
      <alignment horizontal="center"/>
    </xf>
    <xf numFmtId="49" fontId="10" fillId="7" borderId="51" xfId="0" applyNumberFormat="1" applyFont="1" applyFill="1" applyBorder="1" applyAlignment="1">
      <alignment horizontal="center"/>
    </xf>
    <xf numFmtId="49" fontId="12" fillId="7" borderId="43" xfId="0" applyNumberFormat="1" applyFont="1" applyFill="1" applyBorder="1" applyAlignment="1">
      <alignment horizontal="center"/>
    </xf>
    <xf numFmtId="49" fontId="10" fillId="7" borderId="133" xfId="0" applyNumberFormat="1" applyFont="1" applyFill="1" applyBorder="1" applyAlignment="1">
      <alignment horizontal="center"/>
    </xf>
    <xf numFmtId="49" fontId="12" fillId="7" borderId="133" xfId="0" applyNumberFormat="1" applyFont="1" applyFill="1" applyBorder="1" applyAlignment="1">
      <alignment horizontal="center"/>
    </xf>
    <xf numFmtId="0" fontId="12" fillId="7" borderId="150" xfId="0" applyFont="1" applyFill="1" applyBorder="1" applyAlignment="1">
      <alignment horizontal="center"/>
    </xf>
    <xf numFmtId="164" fontId="13" fillId="7" borderId="134" xfId="0" applyNumberFormat="1" applyFont="1" applyFill="1" applyBorder="1" applyAlignment="1">
      <alignment horizontal="center" vertical="center"/>
    </xf>
    <xf numFmtId="0" fontId="24" fillId="0" borderId="43" xfId="0" applyFont="1" applyBorder="1" applyAlignment="1">
      <alignment wrapText="1"/>
    </xf>
    <xf numFmtId="0" fontId="11" fillId="7" borderId="151" xfId="0" applyFont="1" applyFill="1" applyBorder="1" applyAlignment="1">
      <alignment horizontal="center" wrapText="1"/>
    </xf>
    <xf numFmtId="49" fontId="8" fillId="6" borderId="43" xfId="0" applyNumberFormat="1" applyFont="1" applyFill="1" applyBorder="1" applyAlignment="1">
      <alignment horizontal="center"/>
    </xf>
    <xf numFmtId="0" fontId="11" fillId="7" borderId="80" xfId="0" applyFont="1" applyFill="1" applyBorder="1" applyAlignment="1">
      <alignment horizontal="center" wrapText="1"/>
    </xf>
    <xf numFmtId="0" fontId="11" fillId="6" borderId="43" xfId="0" applyFont="1" applyFill="1" applyBorder="1" applyAlignment="1">
      <alignment horizontal="center" wrapText="1"/>
    </xf>
    <xf numFmtId="0" fontId="11" fillId="6" borderId="80" xfId="0" applyFont="1" applyFill="1" applyBorder="1" applyAlignment="1">
      <alignment horizontal="center" wrapText="1"/>
    </xf>
    <xf numFmtId="0" fontId="1" fillId="6" borderId="80" xfId="0" applyFont="1" applyFill="1" applyBorder="1" applyAlignment="1">
      <alignment horizontal="center" wrapText="1"/>
    </xf>
    <xf numFmtId="0" fontId="10" fillId="7" borderId="51" xfId="0" applyFont="1" applyFill="1" applyBorder="1" applyAlignment="1">
      <alignment horizontal="center"/>
    </xf>
    <xf numFmtId="49" fontId="12" fillId="7" borderId="134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wrapText="1"/>
    </xf>
    <xf numFmtId="0" fontId="11" fillId="7" borderId="0" xfId="0" applyFont="1" applyFill="1" applyAlignment="1">
      <alignment horizontal="center" wrapText="1"/>
    </xf>
    <xf numFmtId="0" fontId="11" fillId="7" borderId="46" xfId="0" applyFont="1" applyFill="1" applyBorder="1" applyAlignment="1">
      <alignment wrapText="1"/>
    </xf>
    <xf numFmtId="0" fontId="11" fillId="7" borderId="46" xfId="0" applyFont="1" applyFill="1" applyBorder="1" applyAlignment="1">
      <alignment horizontal="center" wrapText="1"/>
    </xf>
    <xf numFmtId="0" fontId="10" fillId="7" borderId="152" xfId="0" applyFont="1" applyFill="1" applyBorder="1" applyAlignment="1">
      <alignment horizontal="center"/>
    </xf>
    <xf numFmtId="0" fontId="12" fillId="7" borderId="153" xfId="0" applyFont="1" applyFill="1" applyBorder="1" applyAlignment="1">
      <alignment horizontal="center"/>
    </xf>
    <xf numFmtId="49" fontId="12" fillId="7" borderId="153" xfId="0" applyNumberFormat="1" applyFont="1" applyFill="1" applyBorder="1" applyAlignment="1">
      <alignment horizontal="center"/>
    </xf>
    <xf numFmtId="49" fontId="12" fillId="7" borderId="154" xfId="0" applyNumberFormat="1" applyFont="1" applyFill="1" applyBorder="1" applyAlignment="1">
      <alignment horizontal="center"/>
    </xf>
    <xf numFmtId="0" fontId="10" fillId="0" borderId="155" xfId="0" applyFont="1" applyBorder="1" applyAlignment="1">
      <alignment wrapText="1"/>
    </xf>
    <xf numFmtId="0" fontId="12" fillId="7" borderId="156" xfId="0" applyFont="1" applyFill="1" applyBorder="1" applyAlignment="1">
      <alignment horizontal="center"/>
    </xf>
    <xf numFmtId="0" fontId="10" fillId="0" borderId="153" xfId="0" applyFont="1" applyBorder="1" applyAlignment="1">
      <alignment wrapText="1"/>
    </xf>
    <xf numFmtId="164" fontId="13" fillId="7" borderId="154" xfId="0" applyNumberFormat="1" applyFont="1" applyFill="1" applyBorder="1" applyAlignment="1">
      <alignment horizontal="center" vertical="center"/>
    </xf>
    <xf numFmtId="0" fontId="18" fillId="0" borderId="0" xfId="0" applyFont="1"/>
    <xf numFmtId="0" fontId="10" fillId="0" borderId="0" xfId="0" applyFont="1"/>
    <xf numFmtId="0" fontId="15" fillId="0" borderId="0" xfId="0" applyFont="1" applyAlignment="1">
      <alignment wrapText="1"/>
    </xf>
    <xf numFmtId="0" fontId="20" fillId="0" borderId="133" xfId="0" applyFont="1" applyBorder="1" applyAlignment="1">
      <alignment horizontal="center" vertical="center" wrapText="1"/>
    </xf>
    <xf numFmtId="0" fontId="25" fillId="0" borderId="119" xfId="0" applyFont="1" applyBorder="1" applyAlignment="1">
      <alignment horizontal="center" wrapText="1"/>
    </xf>
    <xf numFmtId="0" fontId="1" fillId="0" borderId="124" xfId="0" applyFont="1" applyBorder="1" applyAlignment="1">
      <alignment wrapText="1"/>
    </xf>
    <xf numFmtId="0" fontId="22" fillId="0" borderId="136" xfId="0" applyFont="1" applyBorder="1" applyAlignment="1">
      <alignment wrapText="1"/>
    </xf>
    <xf numFmtId="0" fontId="1" fillId="0" borderId="104" xfId="0" applyFont="1" applyBorder="1" applyAlignment="1">
      <alignment wrapText="1"/>
    </xf>
    <xf numFmtId="0" fontId="26" fillId="5" borderId="53" xfId="0" applyFont="1" applyFill="1" applyBorder="1" applyAlignment="1">
      <alignment horizontal="center" wrapText="1"/>
    </xf>
    <xf numFmtId="0" fontId="26" fillId="5" borderId="54" xfId="0" applyFont="1" applyFill="1" applyBorder="1" applyAlignment="1">
      <alignment horizontal="center" wrapText="1"/>
    </xf>
    <xf numFmtId="0" fontId="26" fillId="5" borderId="104" xfId="0" applyFont="1" applyFill="1" applyBorder="1" applyAlignment="1">
      <alignment horizontal="center" wrapText="1"/>
    </xf>
    <xf numFmtId="0" fontId="7" fillId="5" borderId="80" xfId="0" applyFont="1" applyFill="1" applyBorder="1" applyAlignment="1">
      <alignment horizontal="center" vertical="center" wrapText="1"/>
    </xf>
    <xf numFmtId="0" fontId="7" fillId="5" borderId="157" xfId="0" applyFont="1" applyFill="1" applyBorder="1" applyAlignment="1">
      <alignment horizontal="center" vertical="center" wrapText="1"/>
    </xf>
    <xf numFmtId="0" fontId="8" fillId="6" borderId="53" xfId="0" applyFont="1" applyFill="1" applyBorder="1" applyAlignment="1">
      <alignment horizontal="center"/>
    </xf>
    <xf numFmtId="0" fontId="8" fillId="6" borderId="54" xfId="0" applyFont="1" applyFill="1" applyBorder="1" applyAlignment="1">
      <alignment horizontal="center"/>
    </xf>
    <xf numFmtId="49" fontId="8" fillId="6" borderId="54" xfId="0" applyNumberFormat="1" applyFont="1" applyFill="1" applyBorder="1" applyAlignment="1">
      <alignment horizontal="center"/>
    </xf>
    <xf numFmtId="49" fontId="8" fillId="6" borderId="53" xfId="0" applyNumberFormat="1" applyFont="1" applyFill="1" applyBorder="1" applyAlignment="1">
      <alignment horizontal="center"/>
    </xf>
    <xf numFmtId="0" fontId="11" fillId="6" borderId="151" xfId="0" applyFont="1" applyFill="1" applyBorder="1" applyAlignment="1">
      <alignment horizontal="center" wrapText="1"/>
    </xf>
    <xf numFmtId="0" fontId="1" fillId="6" borderId="0" xfId="0" applyFont="1" applyFill="1" applyAlignment="1">
      <alignment horizontal="center" wrapText="1"/>
    </xf>
    <xf numFmtId="0" fontId="1" fillId="6" borderId="54" xfId="0" applyFont="1" applyFill="1" applyBorder="1" applyAlignment="1">
      <alignment wrapText="1"/>
    </xf>
    <xf numFmtId="0" fontId="1" fillId="6" borderId="53" xfId="0" applyFont="1" applyFill="1" applyBorder="1" applyAlignment="1">
      <alignment wrapText="1"/>
    </xf>
    <xf numFmtId="0" fontId="1" fillId="6" borderId="151" xfId="0" applyFont="1" applyFill="1" applyBorder="1" applyAlignment="1">
      <alignment horizontal="center" wrapText="1"/>
    </xf>
    <xf numFmtId="49" fontId="1" fillId="6" borderId="53" xfId="0" applyNumberFormat="1" applyFont="1" applyFill="1" applyBorder="1" applyAlignment="1">
      <alignment wrapText="1"/>
    </xf>
    <xf numFmtId="49" fontId="1" fillId="6" borderId="54" xfId="0" applyNumberFormat="1" applyFont="1" applyFill="1" applyBorder="1" applyAlignment="1">
      <alignment wrapText="1"/>
    </xf>
    <xf numFmtId="0" fontId="12" fillId="7" borderId="158" xfId="0" applyFont="1" applyFill="1" applyBorder="1" applyAlignment="1">
      <alignment horizontal="center"/>
    </xf>
    <xf numFmtId="49" fontId="12" fillId="7" borderId="159" xfId="0" applyNumberFormat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49" fontId="12" fillId="7" borderId="0" xfId="0" applyNumberFormat="1" applyFont="1" applyFill="1" applyAlignment="1">
      <alignment horizontal="center"/>
    </xf>
    <xf numFmtId="164" fontId="13" fillId="7" borderId="0" xfId="0" applyNumberFormat="1" applyFont="1" applyFill="1" applyAlignment="1">
      <alignment horizontal="center" vertical="center"/>
    </xf>
    <xf numFmtId="0" fontId="10" fillId="7" borderId="160" xfId="0" applyFont="1" applyFill="1" applyBorder="1" applyAlignment="1">
      <alignment horizontal="center"/>
    </xf>
    <xf numFmtId="0" fontId="12" fillId="7" borderId="55" xfId="0" applyFont="1" applyFill="1" applyBorder="1" applyAlignment="1">
      <alignment horizontal="center"/>
    </xf>
    <xf numFmtId="49" fontId="12" fillId="7" borderId="55" xfId="0" applyNumberFormat="1" applyFont="1" applyFill="1" applyBorder="1" applyAlignment="1">
      <alignment horizontal="center"/>
    </xf>
    <xf numFmtId="0" fontId="12" fillId="7" borderId="161" xfId="0" applyFont="1" applyFill="1" applyBorder="1" applyAlignment="1">
      <alignment horizontal="center"/>
    </xf>
    <xf numFmtId="49" fontId="12" fillId="7" borderId="129" xfId="0" applyNumberFormat="1" applyFont="1" applyFill="1" applyBorder="1" applyAlignment="1">
      <alignment horizontal="center"/>
    </xf>
    <xf numFmtId="49" fontId="12" fillId="7" borderId="161" xfId="0" applyNumberFormat="1" applyFont="1" applyFill="1" applyBorder="1" applyAlignment="1">
      <alignment horizontal="center"/>
    </xf>
    <xf numFmtId="0" fontId="12" fillId="7" borderId="162" xfId="0" applyFont="1" applyFill="1" applyBorder="1" applyAlignment="1">
      <alignment horizontal="center"/>
    </xf>
    <xf numFmtId="0" fontId="10" fillId="0" borderId="55" xfId="0" applyFont="1" applyBorder="1" applyAlignment="1">
      <alignment wrapText="1"/>
    </xf>
    <xf numFmtId="164" fontId="13" fillId="7" borderId="161" xfId="0" applyNumberFormat="1" applyFont="1" applyFill="1" applyBorder="1" applyAlignment="1">
      <alignment horizontal="center" vertical="center"/>
    </xf>
    <xf numFmtId="0" fontId="10" fillId="7" borderId="116" xfId="0" applyFont="1" applyFill="1" applyBorder="1" applyAlignment="1">
      <alignment horizontal="center"/>
    </xf>
    <xf numFmtId="0" fontId="12" fillId="7" borderId="116" xfId="0" applyFont="1" applyFill="1" applyBorder="1" applyAlignment="1">
      <alignment horizontal="center"/>
    </xf>
    <xf numFmtId="49" fontId="12" fillId="7" borderId="116" xfId="0" applyNumberFormat="1" applyFont="1" applyFill="1" applyBorder="1" applyAlignment="1">
      <alignment horizontal="center"/>
    </xf>
    <xf numFmtId="0" fontId="10" fillId="0" borderId="116" xfId="0" applyFont="1" applyBorder="1" applyAlignment="1">
      <alignment wrapText="1"/>
    </xf>
    <xf numFmtId="164" fontId="13" fillId="7" borderId="116" xfId="0" applyNumberFormat="1" applyFont="1" applyFill="1" applyBorder="1" applyAlignment="1">
      <alignment horizontal="center" vertical="center"/>
    </xf>
    <xf numFmtId="0" fontId="18" fillId="9" borderId="123" xfId="0" applyFont="1" applyFill="1" applyBorder="1" applyAlignment="1">
      <alignment horizontal="center" wrapText="1"/>
    </xf>
    <xf numFmtId="0" fontId="1" fillId="9" borderId="124" xfId="0" applyFont="1" applyFill="1" applyBorder="1" applyAlignment="1">
      <alignment wrapText="1"/>
    </xf>
    <xf numFmtId="0" fontId="25" fillId="0" borderId="104" xfId="0" applyFont="1" applyBorder="1" applyAlignment="1">
      <alignment horizontal="center" wrapText="1"/>
    </xf>
    <xf numFmtId="0" fontId="1" fillId="9" borderId="163" xfId="0" applyFont="1" applyFill="1" applyBorder="1" applyAlignment="1">
      <alignment wrapText="1"/>
    </xf>
    <xf numFmtId="0" fontId="26" fillId="5" borderId="164" xfId="0" applyFont="1" applyFill="1" applyBorder="1" applyAlignment="1">
      <alignment horizontal="center" wrapText="1"/>
    </xf>
    <xf numFmtId="0" fontId="1" fillId="5" borderId="104" xfId="0" applyFont="1" applyFill="1" applyBorder="1" applyAlignment="1">
      <alignment wrapText="1"/>
    </xf>
    <xf numFmtId="0" fontId="18" fillId="9" borderId="104" xfId="0" applyFont="1" applyFill="1" applyBorder="1" applyAlignment="1">
      <alignment horizontal="center" wrapText="1"/>
    </xf>
    <xf numFmtId="49" fontId="1" fillId="6" borderId="164" xfId="0" applyNumberFormat="1" applyFont="1" applyFill="1" applyBorder="1" applyAlignment="1">
      <alignment wrapText="1"/>
    </xf>
    <xf numFmtId="49" fontId="8" fillId="6" borderId="104" xfId="0" applyNumberFormat="1" applyFont="1" applyFill="1" applyBorder="1" applyAlignment="1">
      <alignment horizontal="center"/>
    </xf>
    <xf numFmtId="164" fontId="28" fillId="6" borderId="104" xfId="0" applyNumberFormat="1" applyFont="1" applyFill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8" fillId="6" borderId="46" xfId="0" applyFont="1" applyFill="1" applyBorder="1" applyAlignment="1">
      <alignment horizontal="center"/>
    </xf>
    <xf numFmtId="0" fontId="12" fillId="7" borderId="53" xfId="0" applyFont="1" applyFill="1" applyBorder="1" applyAlignment="1">
      <alignment horizontal="center"/>
    </xf>
    <xf numFmtId="0" fontId="1" fillId="6" borderId="164" xfId="0" applyFont="1" applyFill="1" applyBorder="1" applyAlignment="1">
      <alignment wrapText="1"/>
    </xf>
    <xf numFmtId="0" fontId="12" fillId="7" borderId="154" xfId="0" applyFont="1" applyFill="1" applyBorder="1" applyAlignment="1">
      <alignment horizontal="center"/>
    </xf>
    <xf numFmtId="0" fontId="1" fillId="6" borderId="165" xfId="0" applyFont="1" applyFill="1" applyBorder="1" applyAlignment="1">
      <alignment wrapText="1"/>
    </xf>
    <xf numFmtId="0" fontId="8" fillId="6" borderId="138" xfId="0" applyFont="1" applyFill="1" applyBorder="1" applyAlignment="1">
      <alignment horizontal="center"/>
    </xf>
    <xf numFmtId="49" fontId="1" fillId="6" borderId="138" xfId="0" applyNumberFormat="1" applyFont="1" applyFill="1" applyBorder="1" applyAlignment="1">
      <alignment wrapText="1"/>
    </xf>
    <xf numFmtId="0" fontId="8" fillId="6" borderId="163" xfId="0" applyFont="1" applyFill="1" applyBorder="1" applyAlignment="1">
      <alignment horizontal="center"/>
    </xf>
    <xf numFmtId="49" fontId="8" fillId="6" borderId="163" xfId="0" applyNumberFormat="1" applyFont="1" applyFill="1" applyBorder="1" applyAlignment="1">
      <alignment horizontal="center"/>
    </xf>
    <xf numFmtId="0" fontId="1" fillId="6" borderId="138" xfId="0" applyFont="1" applyFill="1" applyBorder="1" applyAlignment="1">
      <alignment wrapText="1"/>
    </xf>
    <xf numFmtId="0" fontId="1" fillId="0" borderId="138" xfId="0" applyFont="1" applyBorder="1" applyAlignment="1">
      <alignment wrapText="1"/>
    </xf>
    <xf numFmtId="164" fontId="28" fillId="6" borderId="163" xfId="0" applyNumberFormat="1" applyFont="1" applyFill="1" applyBorder="1" applyAlignment="1">
      <alignment horizontal="center"/>
    </xf>
    <xf numFmtId="0" fontId="1" fillId="6" borderId="0" xfId="0" applyFont="1" applyFill="1" applyAlignment="1">
      <alignment wrapText="1"/>
    </xf>
    <xf numFmtId="0" fontId="8" fillId="6" borderId="0" xfId="0" applyFont="1" applyFill="1" applyAlignment="1">
      <alignment horizontal="center"/>
    </xf>
    <xf numFmtId="49" fontId="1" fillId="6" borderId="0" xfId="0" applyNumberFormat="1" applyFont="1" applyFill="1" applyAlignment="1">
      <alignment wrapText="1"/>
    </xf>
    <xf numFmtId="49" fontId="8" fillId="6" borderId="0" xfId="0" applyNumberFormat="1" applyFont="1" applyFill="1" applyAlignment="1">
      <alignment horizontal="center"/>
    </xf>
    <xf numFmtId="0" fontId="1" fillId="0" borderId="0" xfId="0" applyFont="1" applyAlignment="1">
      <alignment wrapText="1"/>
    </xf>
    <xf numFmtId="164" fontId="28" fillId="6" borderId="0" xfId="0" applyNumberFormat="1" applyFont="1" applyFill="1" applyAlignment="1">
      <alignment horizontal="center"/>
    </xf>
    <xf numFmtId="0" fontId="7" fillId="5" borderId="162" xfId="0" applyFont="1" applyFill="1" applyBorder="1" applyAlignment="1">
      <alignment horizontal="center" vertical="center" wrapText="1"/>
    </xf>
    <xf numFmtId="0" fontId="9" fillId="3" borderId="167" xfId="0" applyFont="1" applyFill="1" applyBorder="1" applyAlignment="1">
      <alignment horizontal="center"/>
    </xf>
    <xf numFmtId="0" fontId="9" fillId="3" borderId="71" xfId="0" applyFont="1" applyFill="1" applyBorder="1" applyAlignment="1">
      <alignment horizontal="center"/>
    </xf>
    <xf numFmtId="0" fontId="9" fillId="3" borderId="168" xfId="0" applyFont="1" applyFill="1" applyBorder="1" applyAlignment="1">
      <alignment horizontal="center"/>
    </xf>
    <xf numFmtId="0" fontId="9" fillId="3" borderId="169" xfId="0" applyFont="1" applyFill="1" applyBorder="1" applyAlignment="1">
      <alignment horizontal="center"/>
    </xf>
    <xf numFmtId="1" fontId="9" fillId="3" borderId="170" xfId="0" applyNumberFormat="1" applyFont="1" applyFill="1" applyBorder="1" applyAlignment="1">
      <alignment horizontal="center" vertical="center"/>
    </xf>
    <xf numFmtId="1" fontId="9" fillId="3" borderId="171" xfId="0" applyNumberFormat="1" applyFont="1" applyFill="1" applyBorder="1" applyAlignment="1">
      <alignment horizontal="center"/>
    </xf>
    <xf numFmtId="0" fontId="10" fillId="0" borderId="172" xfId="0" applyFont="1" applyBorder="1" applyAlignment="1">
      <alignment wrapText="1"/>
    </xf>
    <xf numFmtId="0" fontId="11" fillId="7" borderId="142" xfId="0" applyFont="1" applyFill="1" applyBorder="1" applyAlignment="1">
      <alignment horizontal="center" wrapText="1"/>
    </xf>
    <xf numFmtId="0" fontId="11" fillId="7" borderId="142" xfId="0" applyFont="1" applyFill="1" applyBorder="1" applyAlignment="1">
      <alignment wrapText="1"/>
    </xf>
    <xf numFmtId="0" fontId="11" fillId="7" borderId="173" xfId="0" applyFont="1" applyFill="1" applyBorder="1" applyAlignment="1">
      <alignment horizontal="center"/>
    </xf>
    <xf numFmtId="49" fontId="9" fillId="3" borderId="174" xfId="0" applyNumberFormat="1" applyFont="1" applyFill="1" applyBorder="1" applyAlignment="1">
      <alignment horizontal="center"/>
    </xf>
    <xf numFmtId="0" fontId="9" fillId="3" borderId="174" xfId="0" applyFont="1" applyFill="1" applyBorder="1" applyAlignment="1">
      <alignment horizontal="center"/>
    </xf>
    <xf numFmtId="1" fontId="9" fillId="3" borderId="175" xfId="0" applyNumberFormat="1" applyFont="1" applyFill="1" applyBorder="1" applyAlignment="1">
      <alignment horizontal="center"/>
    </xf>
    <xf numFmtId="49" fontId="12" fillId="7" borderId="105" xfId="0" applyNumberFormat="1" applyFont="1" applyFill="1" applyBorder="1" applyAlignment="1">
      <alignment horizontal="center"/>
    </xf>
    <xf numFmtId="0" fontId="8" fillId="5" borderId="177" xfId="0" applyFont="1" applyFill="1" applyBorder="1" applyAlignment="1">
      <alignment horizontal="center" vertical="center" wrapText="1"/>
    </xf>
    <xf numFmtId="0" fontId="8" fillId="6" borderId="178" xfId="0" applyFont="1" applyFill="1" applyBorder="1" applyAlignment="1">
      <alignment horizontal="center"/>
    </xf>
    <xf numFmtId="0" fontId="8" fillId="6" borderId="179" xfId="0" applyFont="1" applyFill="1" applyBorder="1" applyAlignment="1">
      <alignment horizontal="center"/>
    </xf>
    <xf numFmtId="0" fontId="8" fillId="6" borderId="180" xfId="0" applyFont="1" applyFill="1" applyBorder="1" applyAlignment="1">
      <alignment horizontal="center"/>
    </xf>
    <xf numFmtId="1" fontId="9" fillId="3" borderId="184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" fillId="0" borderId="43" xfId="0" applyFont="1" applyBorder="1" applyAlignment="1">
      <alignment horizontal="left" wrapText="1"/>
    </xf>
    <xf numFmtId="0" fontId="1" fillId="0" borderId="103" xfId="0" applyFont="1" applyBorder="1" applyAlignment="1">
      <alignment horizontal="center" wrapText="1"/>
    </xf>
    <xf numFmtId="0" fontId="8" fillId="0" borderId="44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49" fontId="10" fillId="0" borderId="47" xfId="0" applyNumberFormat="1" applyFont="1" applyBorder="1" applyAlignment="1">
      <alignment horizontal="center"/>
    </xf>
    <xf numFmtId="49" fontId="12" fillId="0" borderId="46" xfId="0" applyNumberFormat="1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164" fontId="13" fillId="0" borderId="47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horizontal="center"/>
    </xf>
    <xf numFmtId="0" fontId="12" fillId="0" borderId="45" xfId="0" applyFont="1" applyBorder="1" applyAlignment="1">
      <alignment horizontal="center"/>
    </xf>
    <xf numFmtId="0" fontId="1" fillId="0" borderId="49" xfId="0" applyFont="1" applyBorder="1" applyAlignment="1">
      <alignment horizontal="center" wrapText="1"/>
    </xf>
    <xf numFmtId="49" fontId="1" fillId="0" borderId="47" xfId="0" applyNumberFormat="1" applyFont="1" applyBorder="1" applyAlignment="1">
      <alignment horizontal="center"/>
    </xf>
    <xf numFmtId="0" fontId="8" fillId="0" borderId="80" xfId="0" applyFont="1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91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2" fillId="0" borderId="104" xfId="0" applyFont="1" applyBorder="1" applyAlignment="1">
      <alignment horizontal="center"/>
    </xf>
    <xf numFmtId="0" fontId="10" fillId="0" borderId="81" xfId="0" applyFont="1" applyBorder="1" applyAlignment="1">
      <alignment wrapText="1"/>
    </xf>
    <xf numFmtId="0" fontId="10" fillId="0" borderId="157" xfId="0" applyFont="1" applyBorder="1" applyAlignment="1">
      <alignment horizontal="center" wrapText="1"/>
    </xf>
    <xf numFmtId="0" fontId="10" fillId="0" borderId="157" xfId="0" applyFont="1" applyBorder="1" applyAlignment="1">
      <alignment wrapText="1"/>
    </xf>
    <xf numFmtId="0" fontId="8" fillId="0" borderId="178" xfId="0" applyFont="1" applyBorder="1" applyAlignment="1">
      <alignment horizontal="center"/>
    </xf>
    <xf numFmtId="0" fontId="8" fillId="0" borderId="146" xfId="0" applyFont="1" applyBorder="1" applyAlignment="1">
      <alignment horizontal="center" wrapText="1"/>
    </xf>
    <xf numFmtId="0" fontId="8" fillId="6" borderId="43" xfId="0" applyFont="1" applyFill="1" applyBorder="1" applyAlignment="1">
      <alignment wrapText="1"/>
    </xf>
    <xf numFmtId="0" fontId="8" fillId="0" borderId="53" xfId="0" applyFont="1" applyBorder="1" applyAlignment="1">
      <alignment wrapText="1"/>
    </xf>
    <xf numFmtId="0" fontId="8" fillId="0" borderId="43" xfId="0" applyFont="1" applyBorder="1" applyAlignment="1">
      <alignment wrapText="1"/>
    </xf>
    <xf numFmtId="0" fontId="8" fillId="0" borderId="46" xfId="0" applyFont="1" applyBorder="1" applyAlignment="1">
      <alignment wrapText="1"/>
    </xf>
    <xf numFmtId="0" fontId="8" fillId="0" borderId="54" xfId="0" applyFont="1" applyBorder="1" applyAlignment="1">
      <alignment wrapText="1"/>
    </xf>
    <xf numFmtId="0" fontId="8" fillId="7" borderId="54" xfId="0" applyFont="1" applyFill="1" applyBorder="1" applyAlignment="1">
      <alignment wrapText="1"/>
    </xf>
    <xf numFmtId="0" fontId="8" fillId="0" borderId="43" xfId="0" applyFont="1" applyBorder="1" applyAlignment="1">
      <alignment horizontal="left" wrapText="1"/>
    </xf>
    <xf numFmtId="0" fontId="8" fillId="0" borderId="54" xfId="0" applyFont="1" applyBorder="1" applyAlignment="1">
      <alignment horizontal="left" wrapText="1"/>
    </xf>
    <xf numFmtId="0" fontId="1" fillId="7" borderId="54" xfId="0" applyFont="1" applyFill="1" applyBorder="1" applyAlignment="1">
      <alignment wrapText="1"/>
    </xf>
    <xf numFmtId="0" fontId="1" fillId="0" borderId="54" xfId="0" applyFont="1" applyBorder="1" applyAlignment="1">
      <alignment horizontal="left" wrapText="1"/>
    </xf>
    <xf numFmtId="0" fontId="8" fillId="7" borderId="43" xfId="0" applyFont="1" applyFill="1" applyBorder="1" applyAlignment="1">
      <alignment wrapText="1"/>
    </xf>
    <xf numFmtId="0" fontId="11" fillId="0" borderId="56" xfId="0" applyFont="1" applyBorder="1" applyAlignment="1">
      <alignment horizontal="center" wrapText="1"/>
    </xf>
    <xf numFmtId="0" fontId="1" fillId="7" borderId="43" xfId="0" applyFont="1" applyFill="1" applyBorder="1" applyAlignment="1">
      <alignment wrapText="1"/>
    </xf>
    <xf numFmtId="0" fontId="11" fillId="0" borderId="55" xfId="0" applyFont="1" applyBorder="1" applyAlignment="1">
      <alignment horizontal="left" wrapText="1"/>
    </xf>
    <xf numFmtId="0" fontId="8" fillId="0" borderId="55" xfId="0" applyFont="1" applyBorder="1" applyAlignment="1">
      <alignment horizontal="left" wrapText="1"/>
    </xf>
    <xf numFmtId="0" fontId="11" fillId="0" borderId="57" xfId="0" applyFont="1" applyBorder="1" applyAlignment="1">
      <alignment horizontal="center" wrapText="1"/>
    </xf>
    <xf numFmtId="0" fontId="10" fillId="0" borderId="56" xfId="0" applyFont="1" applyBorder="1" applyAlignment="1">
      <alignment horizontal="center"/>
    </xf>
    <xf numFmtId="0" fontId="10" fillId="0" borderId="47" xfId="0" applyFont="1" applyBorder="1" applyAlignment="1">
      <alignment vertical="center" wrapText="1"/>
    </xf>
    <xf numFmtId="0" fontId="10" fillId="0" borderId="47" xfId="0" applyFont="1" applyBorder="1" applyAlignment="1">
      <alignment horizontal="center" vertical="center" wrapText="1"/>
    </xf>
    <xf numFmtId="0" fontId="9" fillId="3" borderId="94" xfId="0" applyFont="1" applyFill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9" fillId="3" borderId="191" xfId="0" applyFont="1" applyFill="1" applyBorder="1" applyAlignment="1">
      <alignment horizontal="center"/>
    </xf>
    <xf numFmtId="0" fontId="9" fillId="3" borderId="41" xfId="0" applyFont="1" applyFill="1" applyBorder="1" applyAlignment="1">
      <alignment horizontal="center"/>
    </xf>
    <xf numFmtId="0" fontId="9" fillId="3" borderId="190" xfId="0" applyFont="1" applyFill="1" applyBorder="1" applyAlignment="1">
      <alignment horizontal="center"/>
    </xf>
    <xf numFmtId="0" fontId="9" fillId="3" borderId="189" xfId="0" applyFont="1" applyFill="1" applyBorder="1" applyAlignment="1">
      <alignment horizontal="center"/>
    </xf>
    <xf numFmtId="0" fontId="9" fillId="3" borderId="192" xfId="0" applyFont="1" applyFill="1" applyBorder="1" applyAlignment="1">
      <alignment horizontal="center"/>
    </xf>
    <xf numFmtId="49" fontId="10" fillId="7" borderId="188" xfId="0" applyNumberFormat="1" applyFont="1" applyFill="1" applyBorder="1" applyAlignment="1">
      <alignment horizontal="center"/>
    </xf>
    <xf numFmtId="0" fontId="8" fillId="0" borderId="194" xfId="0" applyFont="1" applyBorder="1" applyAlignment="1">
      <alignment horizontal="center" wrapText="1"/>
    </xf>
    <xf numFmtId="0" fontId="8" fillId="0" borderId="195" xfId="0" applyFont="1" applyBorder="1" applyAlignment="1">
      <alignment horizontal="center" wrapText="1"/>
    </xf>
    <xf numFmtId="0" fontId="10" fillId="7" borderId="188" xfId="0" applyFont="1" applyFill="1" applyBorder="1" applyAlignment="1">
      <alignment horizontal="center"/>
    </xf>
    <xf numFmtId="0" fontId="12" fillId="7" borderId="188" xfId="0" applyFont="1" applyFill="1" applyBorder="1" applyAlignment="1">
      <alignment horizontal="center"/>
    </xf>
    <xf numFmtId="0" fontId="10" fillId="7" borderId="185" xfId="0" applyFont="1" applyFill="1" applyBorder="1" applyAlignment="1">
      <alignment horizontal="center"/>
    </xf>
    <xf numFmtId="0" fontId="1" fillId="7" borderId="54" xfId="0" applyFont="1" applyFill="1" applyBorder="1" applyAlignment="1">
      <alignment horizontal="center" wrapText="1"/>
    </xf>
    <xf numFmtId="0" fontId="1" fillId="7" borderId="13" xfId="0" applyFont="1" applyFill="1" applyBorder="1" applyAlignment="1">
      <alignment horizontal="center" wrapText="1"/>
    </xf>
    <xf numFmtId="0" fontId="1" fillId="7" borderId="43" xfId="0" applyFont="1" applyFill="1" applyBorder="1" applyAlignment="1">
      <alignment horizontal="center" wrapText="1"/>
    </xf>
    <xf numFmtId="0" fontId="1" fillId="7" borderId="44" xfId="0" applyFont="1" applyFill="1" applyBorder="1" applyAlignment="1">
      <alignment horizontal="center" wrapText="1"/>
    </xf>
    <xf numFmtId="0" fontId="1" fillId="7" borderId="54" xfId="0" applyFont="1" applyFill="1" applyBorder="1" applyAlignment="1">
      <alignment horizontal="center"/>
    </xf>
    <xf numFmtId="0" fontId="11" fillId="0" borderId="54" xfId="0" applyFont="1" applyBorder="1" applyAlignment="1">
      <alignment horizontal="center"/>
    </xf>
    <xf numFmtId="0" fontId="9" fillId="3" borderId="181" xfId="0" applyFont="1" applyFill="1" applyBorder="1" applyAlignment="1">
      <alignment horizontal="center"/>
    </xf>
    <xf numFmtId="0" fontId="9" fillId="3" borderId="183" xfId="0" applyFont="1" applyFill="1" applyBorder="1" applyAlignment="1">
      <alignment horizontal="center"/>
    </xf>
    <xf numFmtId="0" fontId="9" fillId="3" borderId="110" xfId="0" applyFont="1" applyFill="1" applyBorder="1" applyAlignment="1">
      <alignment horizontal="center"/>
    </xf>
    <xf numFmtId="0" fontId="9" fillId="3" borderId="182" xfId="0" applyFont="1" applyFill="1" applyBorder="1" applyAlignment="1">
      <alignment horizontal="center"/>
    </xf>
    <xf numFmtId="0" fontId="8" fillId="6" borderId="197" xfId="0" applyFont="1" applyFill="1" applyBorder="1" applyAlignment="1">
      <alignment horizontal="center"/>
    </xf>
    <xf numFmtId="0" fontId="8" fillId="5" borderId="198" xfId="0" applyFont="1" applyFill="1" applyBorder="1" applyAlignment="1">
      <alignment horizontal="center" vertical="center" wrapText="1"/>
    </xf>
    <xf numFmtId="49" fontId="9" fillId="3" borderId="41" xfId="0" applyNumberFormat="1" applyFont="1" applyFill="1" applyBorder="1" applyAlignment="1">
      <alignment horizontal="center"/>
    </xf>
    <xf numFmtId="49" fontId="9" fillId="3" borderId="191" xfId="0" applyNumberFormat="1" applyFont="1" applyFill="1" applyBorder="1" applyAlignment="1">
      <alignment horizontal="center"/>
    </xf>
    <xf numFmtId="0" fontId="11" fillId="0" borderId="200" xfId="0" applyFont="1" applyBorder="1" applyAlignment="1">
      <alignment horizontal="center" wrapText="1"/>
    </xf>
    <xf numFmtId="0" fontId="0" fillId="0" borderId="128" xfId="0" applyBorder="1" applyAlignment="1">
      <alignment wrapText="1"/>
    </xf>
    <xf numFmtId="0" fontId="0" fillId="0" borderId="166" xfId="0" applyBorder="1" applyAlignment="1">
      <alignment wrapText="1"/>
    </xf>
    <xf numFmtId="0" fontId="10" fillId="0" borderId="205" xfId="0" applyFont="1" applyBorder="1" applyAlignment="1">
      <alignment wrapText="1"/>
    </xf>
    <xf numFmtId="49" fontId="10" fillId="0" borderId="47" xfId="0" applyNumberFormat="1" applyFont="1" applyBorder="1" applyAlignment="1">
      <alignment horizontal="center" vertical="center"/>
    </xf>
    <xf numFmtId="49" fontId="10" fillId="7" borderId="47" xfId="0" applyNumberFormat="1" applyFont="1" applyFill="1" applyBorder="1" applyAlignment="1">
      <alignment horizontal="center" vertical="center"/>
    </xf>
    <xf numFmtId="0" fontId="10" fillId="0" borderId="59" xfId="0" applyFont="1" applyBorder="1" applyAlignment="1">
      <alignment horizontal="center" vertical="center" wrapText="1"/>
    </xf>
    <xf numFmtId="0" fontId="10" fillId="6" borderId="43" xfId="0" applyFont="1" applyFill="1" applyBorder="1" applyAlignment="1">
      <alignment horizontal="center" vertical="center"/>
    </xf>
    <xf numFmtId="0" fontId="1" fillId="6" borderId="46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1" fillId="6" borderId="44" xfId="0" applyFont="1" applyFill="1" applyBorder="1" applyAlignment="1">
      <alignment horizontal="center" vertical="center" wrapText="1"/>
    </xf>
    <xf numFmtId="0" fontId="12" fillId="7" borderId="44" xfId="0" applyFont="1" applyFill="1" applyBorder="1" applyAlignment="1">
      <alignment horizontal="center" vertical="center"/>
    </xf>
    <xf numFmtId="0" fontId="8" fillId="0" borderId="80" xfId="0" applyFont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/>
    </xf>
    <xf numFmtId="49" fontId="9" fillId="3" borderId="50" xfId="0" applyNumberFormat="1" applyFont="1" applyFill="1" applyBorder="1" applyAlignment="1">
      <alignment horizontal="center" vertical="center"/>
    </xf>
    <xf numFmtId="0" fontId="10" fillId="0" borderId="4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9" fillId="3" borderId="176" xfId="0" applyFont="1" applyFill="1" applyBorder="1" applyAlignment="1">
      <alignment horizontal="center"/>
    </xf>
    <xf numFmtId="0" fontId="9" fillId="3" borderId="206" xfId="0" applyFont="1" applyFill="1" applyBorder="1" applyAlignment="1">
      <alignment horizontal="center"/>
    </xf>
    <xf numFmtId="49" fontId="9" fillId="3" borderId="206" xfId="0" applyNumberFormat="1" applyFont="1" applyFill="1" applyBorder="1" applyAlignment="1">
      <alignment horizontal="center"/>
    </xf>
    <xf numFmtId="49" fontId="9" fillId="3" borderId="207" xfId="0" applyNumberFormat="1" applyFont="1" applyFill="1" applyBorder="1" applyAlignment="1">
      <alignment horizontal="center"/>
    </xf>
    <xf numFmtId="0" fontId="8" fillId="6" borderId="43" xfId="0" applyFont="1" applyFill="1" applyBorder="1" applyAlignment="1">
      <alignment vertical="center" wrapText="1"/>
    </xf>
    <xf numFmtId="0" fontId="1" fillId="0" borderId="43" xfId="0" applyFont="1" applyBorder="1" applyAlignment="1">
      <alignment vertical="center" wrapText="1"/>
    </xf>
    <xf numFmtId="0" fontId="8" fillId="0" borderId="43" xfId="0" applyFont="1" applyBorder="1" applyAlignment="1">
      <alignment vertical="center" wrapText="1"/>
    </xf>
    <xf numFmtId="0" fontId="10" fillId="7" borderId="91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54" xfId="0" applyFont="1" applyFill="1" applyBorder="1" applyAlignment="1">
      <alignment horizontal="center" vertical="center"/>
    </xf>
    <xf numFmtId="0" fontId="12" fillId="7" borderId="104" xfId="0" applyFont="1" applyFill="1" applyBorder="1" applyAlignment="1">
      <alignment horizontal="center" vertical="center"/>
    </xf>
    <xf numFmtId="0" fontId="10" fillId="0" borderId="201" xfId="0" applyFont="1" applyBorder="1" applyAlignment="1">
      <alignment horizontal="center" wrapText="1"/>
    </xf>
    <xf numFmtId="0" fontId="8" fillId="0" borderId="202" xfId="0" applyFont="1" applyBorder="1" applyAlignment="1">
      <alignment horizontal="center" wrapText="1"/>
    </xf>
    <xf numFmtId="0" fontId="8" fillId="0" borderId="178" xfId="0" applyFont="1" applyBorder="1" applyAlignment="1">
      <alignment horizontal="center" wrapText="1"/>
    </xf>
    <xf numFmtId="0" fontId="10" fillId="0" borderId="204" xfId="0" applyFont="1" applyBorder="1" applyAlignment="1">
      <alignment horizontal="center" wrapText="1"/>
    </xf>
    <xf numFmtId="0" fontId="10" fillId="0" borderId="81" xfId="0" applyFont="1" applyBorder="1" applyAlignment="1">
      <alignment horizontal="center" wrapText="1"/>
    </xf>
    <xf numFmtId="0" fontId="10" fillId="0" borderId="204" xfId="0" applyFont="1" applyBorder="1" applyAlignment="1">
      <alignment wrapText="1"/>
    </xf>
    <xf numFmtId="0" fontId="10" fillId="0" borderId="201" xfId="0" applyFont="1" applyBorder="1" applyAlignment="1">
      <alignment wrapText="1"/>
    </xf>
    <xf numFmtId="0" fontId="8" fillId="0" borderId="166" xfId="0" applyFont="1" applyBorder="1" applyAlignment="1">
      <alignment horizontal="center" wrapText="1"/>
    </xf>
    <xf numFmtId="0" fontId="10" fillId="0" borderId="166" xfId="0" applyFont="1" applyBorder="1" applyAlignment="1">
      <alignment wrapText="1"/>
    </xf>
    <xf numFmtId="0" fontId="1" fillId="6" borderId="49" xfId="0" applyFont="1" applyFill="1" applyBorder="1" applyAlignment="1">
      <alignment horizontal="center" wrapText="1"/>
    </xf>
    <xf numFmtId="0" fontId="12" fillId="0" borderId="35" xfId="0" applyFont="1" applyBorder="1" applyAlignment="1">
      <alignment horizontal="center"/>
    </xf>
    <xf numFmtId="0" fontId="10" fillId="0" borderId="21" xfId="0" applyFont="1" applyBorder="1" applyAlignment="1">
      <alignment wrapText="1"/>
    </xf>
    <xf numFmtId="0" fontId="10" fillId="0" borderId="49" xfId="0" applyFont="1" applyBorder="1" applyAlignment="1">
      <alignment horizontal="center"/>
    </xf>
    <xf numFmtId="0" fontId="12" fillId="0" borderId="80" xfId="0" applyFont="1" applyBorder="1" applyAlignment="1">
      <alignment horizontal="center"/>
    </xf>
    <xf numFmtId="0" fontId="11" fillId="0" borderId="55" xfId="0" applyFont="1" applyBorder="1" applyAlignment="1">
      <alignment wrapText="1"/>
    </xf>
    <xf numFmtId="0" fontId="8" fillId="0" borderId="55" xfId="0" applyFont="1" applyBorder="1" applyAlignment="1">
      <alignment wrapText="1"/>
    </xf>
    <xf numFmtId="0" fontId="1" fillId="7" borderId="43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/>
    </xf>
    <xf numFmtId="0" fontId="1" fillId="0" borderId="185" xfId="0" applyFont="1" applyBorder="1" applyAlignment="1">
      <alignment horizontal="center" vertical="center" wrapText="1"/>
    </xf>
    <xf numFmtId="0" fontId="1" fillId="0" borderId="114" xfId="0" applyFont="1" applyBorder="1" applyAlignment="1">
      <alignment horizontal="center" vertical="center" wrapText="1"/>
    </xf>
    <xf numFmtId="49" fontId="1" fillId="6" borderId="54" xfId="0" applyNumberFormat="1" applyFont="1" applyFill="1" applyBorder="1" applyAlignment="1">
      <alignment horizontal="center" vertical="center"/>
    </xf>
    <xf numFmtId="0" fontId="1" fillId="0" borderId="54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30" fillId="0" borderId="54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/>
    </xf>
    <xf numFmtId="0" fontId="1" fillId="0" borderId="186" xfId="0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0" fontId="30" fillId="0" borderId="186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/>
    </xf>
    <xf numFmtId="0" fontId="11" fillId="7" borderId="46" xfId="0" applyFont="1" applyFill="1" applyBorder="1" applyAlignment="1">
      <alignment horizontal="center"/>
    </xf>
    <xf numFmtId="0" fontId="8" fillId="7" borderId="46" xfId="0" applyFont="1" applyFill="1" applyBorder="1" applyAlignment="1">
      <alignment wrapText="1"/>
    </xf>
    <xf numFmtId="0" fontId="11" fillId="7" borderId="48" xfId="0" applyFont="1" applyFill="1" applyBorder="1" applyAlignment="1">
      <alignment horizontal="center" wrapText="1"/>
    </xf>
    <xf numFmtId="1" fontId="10" fillId="6" borderId="42" xfId="0" applyNumberFormat="1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46" xfId="0" applyFont="1" applyBorder="1" applyAlignment="1">
      <alignment vertical="center" wrapText="1"/>
    </xf>
    <xf numFmtId="0" fontId="8" fillId="0" borderId="46" xfId="0" applyFont="1" applyBorder="1" applyAlignment="1">
      <alignment vertical="center" wrapText="1"/>
    </xf>
    <xf numFmtId="0" fontId="11" fillId="0" borderId="48" xfId="0" applyFont="1" applyBorder="1" applyAlignment="1">
      <alignment horizontal="center" vertical="center" wrapText="1"/>
    </xf>
    <xf numFmtId="49" fontId="10" fillId="7" borderId="45" xfId="0" applyNumberFormat="1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horizontal="center" vertical="center"/>
    </xf>
    <xf numFmtId="0" fontId="10" fillId="7" borderId="47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12" fillId="7" borderId="45" xfId="0" applyFont="1" applyFill="1" applyBorder="1" applyAlignment="1">
      <alignment horizontal="center" vertical="center"/>
    </xf>
    <xf numFmtId="0" fontId="12" fillId="7" borderId="47" xfId="0" applyFont="1" applyFill="1" applyBorder="1" applyAlignment="1">
      <alignment horizontal="center" vertical="center"/>
    </xf>
    <xf numFmtId="0" fontId="12" fillId="7" borderId="48" xfId="0" applyFont="1" applyFill="1" applyBorder="1" applyAlignment="1">
      <alignment horizontal="center" vertical="center"/>
    </xf>
    <xf numFmtId="0" fontId="12" fillId="7" borderId="49" xfId="0" applyFont="1" applyFill="1" applyBorder="1" applyAlignment="1">
      <alignment horizontal="center" vertical="center"/>
    </xf>
    <xf numFmtId="0" fontId="9" fillId="3" borderId="38" xfId="0" applyFont="1" applyFill="1" applyBorder="1" applyAlignment="1">
      <alignment horizontal="center" vertical="center"/>
    </xf>
    <xf numFmtId="0" fontId="10" fillId="6" borderId="56" xfId="0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/>
    </xf>
    <xf numFmtId="0" fontId="1" fillId="0" borderId="59" xfId="0" applyFont="1" applyBorder="1" applyAlignment="1">
      <alignment horizontal="center" vertical="center" wrapText="1"/>
    </xf>
    <xf numFmtId="0" fontId="10" fillId="7" borderId="59" xfId="0" applyFont="1" applyFill="1" applyBorder="1" applyAlignment="1">
      <alignment horizontal="center" vertical="center"/>
    </xf>
    <xf numFmtId="49" fontId="10" fillId="7" borderId="59" xfId="0" applyNumberFormat="1" applyFont="1" applyFill="1" applyBorder="1" applyAlignment="1">
      <alignment horizontal="center" vertical="center"/>
    </xf>
    <xf numFmtId="0" fontId="12" fillId="7" borderId="60" xfId="0" applyFont="1" applyFill="1" applyBorder="1" applyAlignment="1">
      <alignment horizontal="center" vertical="center"/>
    </xf>
    <xf numFmtId="0" fontId="12" fillId="7" borderId="56" xfId="0" applyFont="1" applyFill="1" applyBorder="1" applyAlignment="1">
      <alignment horizontal="center" vertical="center"/>
    </xf>
    <xf numFmtId="0" fontId="9" fillId="3" borderId="168" xfId="0" applyFont="1" applyFill="1" applyBorder="1" applyAlignment="1">
      <alignment horizontal="center" vertical="center"/>
    </xf>
    <xf numFmtId="1" fontId="9" fillId="3" borderId="171" xfId="0" applyNumberFormat="1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/>
    </xf>
    <xf numFmtId="0" fontId="1" fillId="0" borderId="4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1" fillId="6" borderId="91" xfId="0" applyFont="1" applyFill="1" applyBorder="1" applyAlignment="1">
      <alignment horizontal="center" vertical="center"/>
    </xf>
    <xf numFmtId="0" fontId="9" fillId="3" borderId="92" xfId="0" applyFont="1" applyFill="1" applyBorder="1" applyAlignment="1">
      <alignment horizontal="center" vertical="center" wrapText="1"/>
    </xf>
    <xf numFmtId="49" fontId="12" fillId="7" borderId="46" xfId="0" applyNumberFormat="1" applyFont="1" applyFill="1" applyBorder="1" applyAlignment="1">
      <alignment horizontal="center" vertical="center"/>
    </xf>
    <xf numFmtId="0" fontId="9" fillId="3" borderId="95" xfId="0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10" fillId="6" borderId="166" xfId="0" applyFont="1" applyFill="1" applyBorder="1" applyAlignment="1">
      <alignment horizontal="center"/>
    </xf>
    <xf numFmtId="0" fontId="1" fillId="6" borderId="166" xfId="0" applyFont="1" applyFill="1" applyBorder="1" applyAlignment="1">
      <alignment horizontal="center" wrapText="1"/>
    </xf>
    <xf numFmtId="0" fontId="1" fillId="6" borderId="166" xfId="0" applyFont="1" applyFill="1" applyBorder="1" applyAlignment="1">
      <alignment horizontal="center"/>
    </xf>
    <xf numFmtId="0" fontId="1" fillId="6" borderId="166" xfId="0" applyFont="1" applyFill="1" applyBorder="1" applyAlignment="1">
      <alignment wrapText="1"/>
    </xf>
    <xf numFmtId="0" fontId="8" fillId="6" borderId="166" xfId="0" applyFont="1" applyFill="1" applyBorder="1" applyAlignment="1">
      <alignment wrapText="1"/>
    </xf>
    <xf numFmtId="0" fontId="8" fillId="0" borderId="142" xfId="0" applyFont="1" applyBorder="1" applyAlignment="1">
      <alignment wrapText="1"/>
    </xf>
    <xf numFmtId="0" fontId="1" fillId="6" borderId="202" xfId="0" applyFont="1" applyFill="1" applyBorder="1" applyAlignment="1">
      <alignment horizontal="center" wrapText="1"/>
    </xf>
    <xf numFmtId="49" fontId="1" fillId="0" borderId="45" xfId="0" applyNumberFormat="1" applyFont="1" applyBorder="1" applyAlignment="1">
      <alignment horizontal="center"/>
    </xf>
    <xf numFmtId="0" fontId="10" fillId="7" borderId="201" xfId="0" applyFont="1" applyFill="1" applyBorder="1" applyAlignment="1">
      <alignment horizontal="center"/>
    </xf>
    <xf numFmtId="0" fontId="12" fillId="7" borderId="202" xfId="0" applyFont="1" applyFill="1" applyBorder="1" applyAlignment="1">
      <alignment horizontal="center"/>
    </xf>
    <xf numFmtId="49" fontId="1" fillId="0" borderId="49" xfId="0" applyNumberFormat="1" applyFont="1" applyBorder="1" applyAlignment="1">
      <alignment horizontal="center"/>
    </xf>
    <xf numFmtId="0" fontId="12" fillId="7" borderId="178" xfId="0" applyFont="1" applyFill="1" applyBorder="1" applyAlignment="1">
      <alignment horizontal="center"/>
    </xf>
    <xf numFmtId="0" fontId="10" fillId="7" borderId="204" xfId="0" applyFont="1" applyFill="1" applyBorder="1" applyAlignment="1">
      <alignment horizontal="center"/>
    </xf>
    <xf numFmtId="0" fontId="30" fillId="0" borderId="34" xfId="0" applyFont="1" applyBorder="1" applyAlignment="1">
      <alignment horizontal="center" vertical="center" wrapText="1"/>
    </xf>
    <xf numFmtId="0" fontId="30" fillId="0" borderId="187" xfId="0" applyFont="1" applyBorder="1" applyAlignment="1">
      <alignment horizontal="center" wrapText="1"/>
    </xf>
    <xf numFmtId="0" fontId="30" fillId="0" borderId="188" xfId="0" applyFont="1" applyBorder="1" applyAlignment="1">
      <alignment horizontal="center" vertical="center" wrapText="1"/>
    </xf>
    <xf numFmtId="0" fontId="1" fillId="6" borderId="53" xfId="0" applyFont="1" applyFill="1" applyBorder="1" applyAlignment="1">
      <alignment horizontal="center" wrapText="1"/>
    </xf>
    <xf numFmtId="0" fontId="1" fillId="6" borderId="54" xfId="0" applyFont="1" applyFill="1" applyBorder="1" applyAlignment="1">
      <alignment horizontal="center"/>
    </xf>
    <xf numFmtId="0" fontId="8" fillId="6" borderId="54" xfId="0" applyFont="1" applyFill="1" applyBorder="1" applyAlignment="1">
      <alignment wrapText="1"/>
    </xf>
    <xf numFmtId="0" fontId="1" fillId="6" borderId="54" xfId="0" applyFont="1" applyFill="1" applyBorder="1" applyAlignment="1">
      <alignment horizontal="center" wrapText="1"/>
    </xf>
    <xf numFmtId="0" fontId="1" fillId="6" borderId="13" xfId="0" applyFont="1" applyFill="1" applyBorder="1" applyAlignment="1">
      <alignment horizontal="center" wrapText="1"/>
    </xf>
    <xf numFmtId="0" fontId="10" fillId="0" borderId="80" xfId="0" applyFont="1" applyBorder="1" applyAlignment="1">
      <alignment horizontal="center" wrapText="1"/>
    </xf>
    <xf numFmtId="0" fontId="12" fillId="7" borderId="30" xfId="0" applyFont="1" applyFill="1" applyBorder="1" applyAlignment="1">
      <alignment horizontal="center"/>
    </xf>
    <xf numFmtId="164" fontId="13" fillId="7" borderId="36" xfId="0" applyNumberFormat="1" applyFont="1" applyFill="1" applyBorder="1" applyAlignment="1">
      <alignment horizontal="center" vertical="center"/>
    </xf>
    <xf numFmtId="0" fontId="1" fillId="0" borderId="46" xfId="0" applyFont="1" applyBorder="1" applyAlignment="1">
      <alignment horizontal="left" wrapText="1"/>
    </xf>
    <xf numFmtId="0" fontId="8" fillId="0" borderId="46" xfId="0" applyFont="1" applyBorder="1" applyAlignment="1">
      <alignment horizontal="left" wrapText="1"/>
    </xf>
    <xf numFmtId="0" fontId="1" fillId="0" borderId="82" xfId="0" applyFont="1" applyBorder="1" applyAlignment="1">
      <alignment horizontal="center" wrapText="1"/>
    </xf>
    <xf numFmtId="0" fontId="10" fillId="0" borderId="81" xfId="0" applyFont="1" applyBorder="1" applyAlignment="1">
      <alignment horizontal="center"/>
    </xf>
    <xf numFmtId="0" fontId="10" fillId="0" borderId="81" xfId="0" applyFont="1" applyBorder="1"/>
    <xf numFmtId="0" fontId="10" fillId="0" borderId="59" xfId="0" applyFont="1" applyBorder="1" applyAlignment="1">
      <alignment horizontal="center" vertical="center"/>
    </xf>
    <xf numFmtId="0" fontId="10" fillId="0" borderId="59" xfId="0" applyFont="1" applyBorder="1"/>
    <xf numFmtId="0" fontId="10" fillId="0" borderId="56" xfId="0" applyFont="1" applyBorder="1"/>
    <xf numFmtId="0" fontId="10" fillId="6" borderId="53" xfId="0" applyFont="1" applyFill="1" applyBorder="1" applyAlignment="1">
      <alignment horizontal="center"/>
    </xf>
    <xf numFmtId="0" fontId="11" fillId="0" borderId="100" xfId="0" applyFont="1" applyBorder="1" applyAlignment="1">
      <alignment horizontal="center" wrapText="1"/>
    </xf>
    <xf numFmtId="0" fontId="10" fillId="7" borderId="37" xfId="0" applyFont="1" applyFill="1" applyBorder="1" applyAlignment="1">
      <alignment horizontal="center"/>
    </xf>
    <xf numFmtId="0" fontId="1" fillId="0" borderId="9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49" fontId="1" fillId="0" borderId="54" xfId="0" applyNumberFormat="1" applyFont="1" applyBorder="1" applyAlignment="1">
      <alignment horizontal="center"/>
    </xf>
    <xf numFmtId="0" fontId="12" fillId="7" borderId="101" xfId="0" applyFont="1" applyFill="1" applyBorder="1" applyAlignment="1">
      <alignment horizontal="center"/>
    </xf>
    <xf numFmtId="0" fontId="8" fillId="0" borderId="104" xfId="0" applyFont="1" applyBorder="1" applyAlignment="1">
      <alignment horizontal="center"/>
    </xf>
    <xf numFmtId="0" fontId="10" fillId="0" borderId="36" xfId="0" applyFont="1" applyBorder="1" applyAlignment="1">
      <alignment horizontal="center" wrapText="1"/>
    </xf>
    <xf numFmtId="0" fontId="10" fillId="0" borderId="81" xfId="0" applyFont="1" applyBorder="1" applyAlignment="1">
      <alignment horizontal="center" vertical="center" wrapText="1"/>
    </xf>
    <xf numFmtId="0" fontId="10" fillId="0" borderId="36" xfId="0" applyFont="1" applyBorder="1" applyAlignment="1">
      <alignment wrapText="1"/>
    </xf>
    <xf numFmtId="0" fontId="10" fillId="0" borderId="45" xfId="0" applyFont="1" applyBorder="1" applyAlignment="1">
      <alignment vertical="center" wrapText="1"/>
    </xf>
    <xf numFmtId="0" fontId="10" fillId="0" borderId="30" xfId="0" applyFont="1" applyBorder="1" applyAlignment="1">
      <alignment horizont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0" xfId="0" applyFont="1" applyBorder="1" applyAlignment="1">
      <alignment wrapText="1"/>
    </xf>
    <xf numFmtId="49" fontId="9" fillId="3" borderId="199" xfId="0" applyNumberFormat="1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11" fillId="6" borderId="29" xfId="0" applyFont="1" applyFill="1" applyBorder="1" applyAlignment="1">
      <alignment wrapText="1"/>
    </xf>
    <xf numFmtId="0" fontId="8" fillId="6" borderId="29" xfId="0" applyFont="1" applyFill="1" applyBorder="1" applyAlignment="1">
      <alignment wrapText="1"/>
    </xf>
    <xf numFmtId="0" fontId="11" fillId="6" borderId="33" xfId="0" applyFont="1" applyFill="1" applyBorder="1" applyAlignment="1">
      <alignment horizontal="center" wrapText="1"/>
    </xf>
    <xf numFmtId="0" fontId="8" fillId="0" borderId="49" xfId="0" applyFont="1" applyBorder="1" applyAlignment="1">
      <alignment horizontal="center" wrapText="1"/>
    </xf>
    <xf numFmtId="49" fontId="1" fillId="6" borderId="34" xfId="0" applyNumberFormat="1" applyFont="1" applyFill="1" applyBorder="1" applyAlignment="1">
      <alignment horizontal="center" vertical="center"/>
    </xf>
    <xf numFmtId="0" fontId="12" fillId="7" borderId="46" xfId="0" applyFont="1" applyFill="1" applyBorder="1" applyAlignment="1">
      <alignment horizontal="center" vertical="center"/>
    </xf>
    <xf numFmtId="0" fontId="0" fillId="10" borderId="0" xfId="0" applyFill="1" applyAlignment="1">
      <alignment wrapText="1"/>
    </xf>
    <xf numFmtId="0" fontId="10" fillId="0" borderId="212" xfId="0" applyFont="1" applyBorder="1" applyAlignment="1">
      <alignment wrapText="1"/>
    </xf>
    <xf numFmtId="0" fontId="10" fillId="0" borderId="212" xfId="0" applyFont="1" applyBorder="1" applyAlignment="1">
      <alignment horizontal="center" wrapText="1"/>
    </xf>
    <xf numFmtId="0" fontId="1" fillId="0" borderId="47" xfId="0" applyFont="1" applyBorder="1" applyAlignment="1">
      <alignment horizontal="center"/>
    </xf>
    <xf numFmtId="49" fontId="1" fillId="0" borderId="46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8" fillId="0" borderId="166" xfId="0" applyFont="1" applyBorder="1" applyAlignment="1">
      <alignment wrapText="1"/>
    </xf>
    <xf numFmtId="0" fontId="10" fillId="0" borderId="213" xfId="0" applyFont="1" applyBorder="1" applyAlignment="1">
      <alignment horizontal="center" wrapText="1"/>
    </xf>
    <xf numFmtId="0" fontId="10" fillId="0" borderId="213" xfId="0" applyFont="1" applyBorder="1" applyAlignment="1">
      <alignment horizontal="center" vertical="center" wrapText="1"/>
    </xf>
    <xf numFmtId="0" fontId="0" fillId="11" borderId="0" xfId="0" applyFill="1" applyAlignment="1">
      <alignment wrapText="1"/>
    </xf>
    <xf numFmtId="0" fontId="10" fillId="11" borderId="47" xfId="0" applyFont="1" applyFill="1" applyBorder="1" applyAlignment="1">
      <alignment horizontal="center" wrapText="1"/>
    </xf>
    <xf numFmtId="0" fontId="10" fillId="11" borderId="59" xfId="0" applyFont="1" applyFill="1" applyBorder="1" applyAlignment="1">
      <alignment horizontal="center" wrapText="1"/>
    </xf>
    <xf numFmtId="0" fontId="1" fillId="11" borderId="46" xfId="0" applyFont="1" applyFill="1" applyBorder="1" applyAlignment="1">
      <alignment horizontal="center" wrapText="1"/>
    </xf>
    <xf numFmtId="0" fontId="1" fillId="11" borderId="47" xfId="0" applyFont="1" applyFill="1" applyBorder="1" applyAlignment="1">
      <alignment horizontal="center" wrapText="1"/>
    </xf>
    <xf numFmtId="0" fontId="1" fillId="11" borderId="45" xfId="0" applyFont="1" applyFill="1" applyBorder="1" applyAlignment="1">
      <alignment horizontal="center" wrapText="1"/>
    </xf>
    <xf numFmtId="0" fontId="8" fillId="6" borderId="217" xfId="0" applyFont="1" applyFill="1" applyBorder="1" applyAlignment="1">
      <alignment horizontal="center"/>
    </xf>
    <xf numFmtId="0" fontId="10" fillId="7" borderId="81" xfId="0" applyFont="1" applyFill="1" applyBorder="1" applyAlignment="1">
      <alignment horizontal="center"/>
    </xf>
    <xf numFmtId="0" fontId="10" fillId="7" borderId="218" xfId="0" applyFont="1" applyFill="1" applyBorder="1" applyAlignment="1">
      <alignment horizontal="center"/>
    </xf>
    <xf numFmtId="49" fontId="10" fillId="7" borderId="218" xfId="0" applyNumberFormat="1" applyFont="1" applyFill="1" applyBorder="1" applyAlignment="1">
      <alignment horizontal="center"/>
    </xf>
    <xf numFmtId="0" fontId="10" fillId="7" borderId="219" xfId="0" applyFont="1" applyFill="1" applyBorder="1" applyAlignment="1">
      <alignment horizontal="center"/>
    </xf>
    <xf numFmtId="0" fontId="1" fillId="6" borderId="59" xfId="0" applyFont="1" applyFill="1" applyBorder="1" applyAlignment="1">
      <alignment horizontal="center" wrapText="1"/>
    </xf>
    <xf numFmtId="49" fontId="1" fillId="6" borderId="59" xfId="0" applyNumberFormat="1" applyFont="1" applyFill="1" applyBorder="1" applyAlignment="1">
      <alignment horizontal="center"/>
    </xf>
    <xf numFmtId="0" fontId="12" fillId="7" borderId="91" xfId="0" applyFont="1" applyFill="1" applyBorder="1" applyAlignment="1">
      <alignment horizontal="center"/>
    </xf>
    <xf numFmtId="0" fontId="1" fillId="6" borderId="81" xfId="0" applyFont="1" applyFill="1" applyBorder="1" applyAlignment="1">
      <alignment horizontal="center"/>
    </xf>
    <xf numFmtId="0" fontId="10" fillId="0" borderId="222" xfId="0" applyFont="1" applyBorder="1" applyAlignment="1">
      <alignment wrapText="1"/>
    </xf>
    <xf numFmtId="0" fontId="5" fillId="4" borderId="8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6" fillId="3" borderId="18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4" fillId="2" borderId="10" xfId="0" applyFont="1" applyFill="1" applyBorder="1" applyAlignment="1">
      <alignment wrapText="1"/>
    </xf>
    <xf numFmtId="0" fontId="3" fillId="0" borderId="10" xfId="0" applyFont="1" applyBorder="1" applyAlignment="1">
      <alignment wrapText="1"/>
    </xf>
    <xf numFmtId="0" fontId="2" fillId="2" borderId="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wrapText="1"/>
    </xf>
    <xf numFmtId="0" fontId="3" fillId="0" borderId="26" xfId="0" applyFont="1" applyBorder="1" applyAlignment="1">
      <alignment wrapText="1"/>
    </xf>
    <xf numFmtId="0" fontId="5" fillId="4" borderId="1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6" fillId="3" borderId="8" xfId="0" applyFont="1" applyFill="1" applyBorder="1" applyAlignment="1">
      <alignment wrapText="1"/>
    </xf>
    <xf numFmtId="2" fontId="4" fillId="2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2" fontId="4" fillId="2" borderId="8" xfId="0" applyNumberFormat="1" applyFont="1" applyFill="1" applyBorder="1"/>
    <xf numFmtId="0" fontId="0" fillId="0" borderId="0" xfId="0" applyAlignment="1">
      <alignment wrapText="1"/>
    </xf>
    <xf numFmtId="0" fontId="30" fillId="0" borderId="210" xfId="0" applyFont="1" applyBorder="1" applyAlignment="1">
      <alignment vertical="top" wrapText="1"/>
    </xf>
    <xf numFmtId="0" fontId="0" fillId="0" borderId="210" xfId="0" applyBorder="1" applyAlignment="1">
      <alignment vertical="top" wrapText="1"/>
    </xf>
    <xf numFmtId="0" fontId="0" fillId="0" borderId="211" xfId="0" applyBorder="1" applyAlignment="1">
      <alignment vertical="top" wrapText="1"/>
    </xf>
    <xf numFmtId="0" fontId="1" fillId="0" borderId="8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4" fillId="3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3" fillId="0" borderId="25" xfId="0" applyFont="1" applyBorder="1" applyAlignment="1">
      <alignment wrapText="1"/>
    </xf>
    <xf numFmtId="0" fontId="3" fillId="0" borderId="73" xfId="0" applyFont="1" applyBorder="1" applyAlignment="1">
      <alignment wrapText="1"/>
    </xf>
    <xf numFmtId="0" fontId="3" fillId="0" borderId="72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2" fillId="2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24" xfId="0" applyFont="1" applyBorder="1" applyAlignment="1">
      <alignment wrapText="1"/>
    </xf>
    <xf numFmtId="0" fontId="3" fillId="0" borderId="74" xfId="0" applyFont="1" applyBorder="1" applyAlignment="1">
      <alignment wrapText="1"/>
    </xf>
    <xf numFmtId="0" fontId="30" fillId="0" borderId="210" xfId="0" applyFont="1" applyBorder="1" applyAlignment="1">
      <alignment vertical="center" wrapText="1"/>
    </xf>
    <xf numFmtId="0" fontId="0" fillId="0" borderId="210" xfId="0" applyBorder="1" applyAlignment="1">
      <alignment vertical="center" wrapText="1"/>
    </xf>
    <xf numFmtId="0" fontId="0" fillId="0" borderId="211" xfId="0" applyBorder="1" applyAlignment="1">
      <alignment vertical="center" wrapText="1"/>
    </xf>
    <xf numFmtId="0" fontId="30" fillId="0" borderId="220" xfId="0" applyFont="1" applyBorder="1" applyAlignment="1">
      <alignment vertical="top" wrapText="1"/>
    </xf>
    <xf numFmtId="0" fontId="0" fillId="0" borderId="220" xfId="0" applyBorder="1" applyAlignment="1">
      <alignment vertical="top" wrapText="1"/>
    </xf>
    <xf numFmtId="0" fontId="0" fillId="0" borderId="221" xfId="0" applyBorder="1" applyAlignment="1">
      <alignment vertical="top" wrapText="1"/>
    </xf>
    <xf numFmtId="49" fontId="6" fillId="3" borderId="8" xfId="0" applyNumberFormat="1" applyFont="1" applyFill="1" applyBorder="1" applyAlignment="1">
      <alignment wrapText="1"/>
    </xf>
    <xf numFmtId="0" fontId="30" fillId="0" borderId="224" xfId="0" applyFont="1" applyBorder="1" applyAlignment="1">
      <alignment vertical="center" wrapText="1"/>
    </xf>
    <xf numFmtId="0" fontId="0" fillId="0" borderId="224" xfId="0" applyBorder="1" applyAlignment="1">
      <alignment vertical="center" wrapText="1"/>
    </xf>
    <xf numFmtId="0" fontId="0" fillId="0" borderId="224" xfId="0" applyBorder="1" applyAlignment="1">
      <alignment wrapText="1"/>
    </xf>
    <xf numFmtId="0" fontId="0" fillId="0" borderId="223" xfId="0" applyBorder="1" applyAlignment="1">
      <alignment wrapText="1"/>
    </xf>
    <xf numFmtId="0" fontId="29" fillId="2" borderId="89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2" borderId="90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10" fillId="0" borderId="216" xfId="0" applyFont="1" applyBorder="1" applyAlignment="1">
      <alignment wrapText="1"/>
    </xf>
    <xf numFmtId="0" fontId="0" fillId="0" borderId="216" xfId="0" applyBorder="1" applyAlignment="1">
      <alignment wrapText="1"/>
    </xf>
    <xf numFmtId="0" fontId="0" fillId="0" borderId="128" xfId="0" applyBorder="1" applyAlignment="1">
      <alignment wrapText="1"/>
    </xf>
    <xf numFmtId="0" fontId="3" fillId="0" borderId="111" xfId="0" applyFont="1" applyBorder="1" applyAlignment="1">
      <alignment wrapText="1"/>
    </xf>
    <xf numFmtId="0" fontId="3" fillId="0" borderId="112" xfId="0" applyFont="1" applyBorder="1" applyAlignment="1">
      <alignment wrapText="1"/>
    </xf>
    <xf numFmtId="0" fontId="3" fillId="0" borderId="113" xfId="0" applyFont="1" applyBorder="1" applyAlignment="1">
      <alignment wrapText="1"/>
    </xf>
    <xf numFmtId="1" fontId="10" fillId="0" borderId="77" xfId="0" applyNumberFormat="1" applyFont="1" applyBorder="1" applyAlignment="1">
      <alignment horizontal="center"/>
    </xf>
    <xf numFmtId="0" fontId="3" fillId="0" borderId="104" xfId="0" applyFont="1" applyBorder="1" applyAlignment="1">
      <alignment wrapText="1"/>
    </xf>
    <xf numFmtId="1" fontId="10" fillId="0" borderId="136" xfId="0" applyNumberFormat="1" applyFont="1" applyBorder="1" applyAlignment="1">
      <alignment horizontal="center"/>
    </xf>
    <xf numFmtId="0" fontId="3" fillId="0" borderId="54" xfId="0" applyFont="1" applyBorder="1" applyAlignment="1">
      <alignment wrapText="1"/>
    </xf>
    <xf numFmtId="0" fontId="22" fillId="0" borderId="126" xfId="0" applyFont="1" applyBorder="1" applyAlignment="1">
      <alignment horizontal="center" wrapText="1"/>
    </xf>
    <xf numFmtId="0" fontId="3" fillId="0" borderId="124" xfId="0" applyFont="1" applyBorder="1" applyAlignment="1">
      <alignment wrapText="1"/>
    </xf>
    <xf numFmtId="0" fontId="22" fillId="0" borderId="0" xfId="0" applyFont="1" applyAlignment="1">
      <alignment horizontal="center" wrapText="1"/>
    </xf>
    <xf numFmtId="1" fontId="10" fillId="0" borderId="12" xfId="0" applyNumberFormat="1" applyFont="1" applyBorder="1" applyAlignment="1">
      <alignment horizontal="center"/>
    </xf>
    <xf numFmtId="1" fontId="1" fillId="0" borderId="137" xfId="0" applyNumberFormat="1" applyFont="1" applyBorder="1" applyAlignment="1">
      <alignment horizontal="center"/>
    </xf>
    <xf numFmtId="0" fontId="3" fillId="0" borderId="138" xfId="0" applyFont="1" applyBorder="1" applyAlignment="1">
      <alignment wrapText="1"/>
    </xf>
    <xf numFmtId="1" fontId="1" fillId="0" borderId="139" xfId="0" applyNumberFormat="1" applyFont="1" applyBorder="1" applyAlignment="1">
      <alignment horizontal="center"/>
    </xf>
    <xf numFmtId="2" fontId="21" fillId="0" borderId="126" xfId="0" applyNumberFormat="1" applyFont="1" applyBorder="1" applyAlignment="1">
      <alignment horizontal="center" vertical="center"/>
    </xf>
    <xf numFmtId="0" fontId="3" fillId="0" borderId="126" xfId="0" applyFont="1" applyBorder="1" applyAlignment="1">
      <alignment wrapText="1"/>
    </xf>
    <xf numFmtId="0" fontId="3" fillId="0" borderId="136" xfId="0" applyFont="1" applyBorder="1" applyAlignment="1">
      <alignment wrapText="1"/>
    </xf>
    <xf numFmtId="0" fontId="10" fillId="0" borderId="84" xfId="0" applyFont="1" applyBorder="1" applyAlignment="1">
      <alignment horizontal="center"/>
    </xf>
    <xf numFmtId="0" fontId="3" fillId="0" borderId="56" xfId="0" applyFont="1" applyBorder="1" applyAlignment="1">
      <alignment wrapText="1"/>
    </xf>
    <xf numFmtId="0" fontId="1" fillId="0" borderId="135" xfId="0" applyFont="1" applyBorder="1" applyAlignment="1">
      <alignment horizontal="center"/>
    </xf>
    <xf numFmtId="49" fontId="10" fillId="0" borderId="135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135" xfId="0" applyNumberFormat="1" applyFont="1" applyBorder="1" applyAlignment="1">
      <alignment horizontal="center"/>
    </xf>
    <xf numFmtId="0" fontId="10" fillId="0" borderId="13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2" fillId="0" borderId="126" xfId="0" applyFont="1" applyBorder="1" applyAlignment="1">
      <alignment wrapText="1"/>
    </xf>
    <xf numFmtId="0" fontId="22" fillId="0" borderId="0" xfId="0" applyFont="1" applyAlignment="1">
      <alignment wrapText="1"/>
    </xf>
    <xf numFmtId="49" fontId="10" fillId="0" borderId="126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center"/>
    </xf>
    <xf numFmtId="0" fontId="11" fillId="0" borderId="126" xfId="0" applyFont="1" applyBorder="1" applyAlignment="1">
      <alignment horizontal="center" wrapText="1"/>
    </xf>
    <xf numFmtId="0" fontId="11" fillId="0" borderId="135" xfId="0" applyFont="1" applyBorder="1" applyAlignment="1">
      <alignment horizontal="center" wrapText="1"/>
    </xf>
    <xf numFmtId="0" fontId="10" fillId="0" borderId="126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5" xfId="0" applyFont="1" applyBorder="1" applyAlignment="1">
      <alignment horizontal="center" wrapText="1"/>
    </xf>
    <xf numFmtId="0" fontId="3" fillId="0" borderId="116" xfId="0" applyFont="1" applyBorder="1" applyAlignment="1">
      <alignment wrapText="1"/>
    </xf>
    <xf numFmtId="0" fontId="17" fillId="6" borderId="117" xfId="0" applyFont="1" applyFill="1" applyBorder="1" applyAlignment="1">
      <alignment horizontal="left" wrapText="1"/>
    </xf>
    <xf numFmtId="0" fontId="3" fillId="0" borderId="118" xfId="0" applyFont="1" applyBorder="1" applyAlignment="1">
      <alignment wrapText="1"/>
    </xf>
    <xf numFmtId="0" fontId="17" fillId="6" borderId="117" xfId="0" applyFont="1" applyFill="1" applyBorder="1" applyAlignment="1">
      <alignment horizontal="right" wrapText="1"/>
    </xf>
    <xf numFmtId="0" fontId="17" fillId="6" borderId="80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wrapText="1"/>
    </xf>
    <xf numFmtId="0" fontId="3" fillId="0" borderId="119" xfId="0" applyFont="1" applyBorder="1" applyAlignment="1">
      <alignment wrapText="1"/>
    </xf>
    <xf numFmtId="0" fontId="17" fillId="6" borderId="120" xfId="0" applyFont="1" applyFill="1" applyBorder="1" applyAlignment="1">
      <alignment horizontal="center" vertical="center" wrapText="1"/>
    </xf>
    <xf numFmtId="0" fontId="3" fillId="0" borderId="121" xfId="0" applyFont="1" applyBorder="1" applyAlignment="1">
      <alignment wrapText="1"/>
    </xf>
    <xf numFmtId="0" fontId="3" fillId="0" borderId="122" xfId="0" applyFont="1" applyBorder="1" applyAlignment="1">
      <alignment wrapText="1"/>
    </xf>
    <xf numFmtId="0" fontId="12" fillId="6" borderId="80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2" fillId="6" borderId="77" xfId="0" applyFont="1" applyFill="1" applyBorder="1" applyAlignment="1">
      <alignment horizontal="center" vertical="center" wrapText="1"/>
    </xf>
    <xf numFmtId="0" fontId="17" fillId="6" borderId="115" xfId="0" applyFont="1" applyFill="1" applyBorder="1" applyAlignment="1">
      <alignment horizontal="center" vertical="center" wrapText="1"/>
    </xf>
    <xf numFmtId="0" fontId="3" fillId="0" borderId="123" xfId="0" applyFont="1" applyBorder="1" applyAlignment="1">
      <alignment wrapText="1"/>
    </xf>
    <xf numFmtId="0" fontId="17" fillId="6" borderId="0" xfId="0" applyFont="1" applyFill="1" applyAlignment="1">
      <alignment horizontal="center" vertical="center" wrapText="1"/>
    </xf>
    <xf numFmtId="0" fontId="20" fillId="0" borderId="126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6" borderId="127" xfId="0" applyFont="1" applyFill="1" applyBorder="1" applyAlignment="1">
      <alignment vertical="top"/>
    </xf>
    <xf numFmtId="0" fontId="3" fillId="0" borderId="128" xfId="0" applyFont="1" applyBorder="1" applyAlignment="1">
      <alignment wrapText="1"/>
    </xf>
    <xf numFmtId="0" fontId="17" fillId="6" borderId="127" xfId="0" applyFont="1" applyFill="1" applyBorder="1" applyAlignment="1">
      <alignment horizontal="right" wrapText="1"/>
    </xf>
    <xf numFmtId="0" fontId="19" fillId="0" borderId="129" xfId="0" applyFont="1" applyBorder="1" applyAlignment="1">
      <alignment horizontal="center" vertical="center" wrapText="1"/>
    </xf>
    <xf numFmtId="0" fontId="3" fillId="0" borderId="58" xfId="0" applyFont="1" applyBorder="1" applyAlignment="1">
      <alignment wrapText="1"/>
    </xf>
    <xf numFmtId="0" fontId="3" fillId="0" borderId="130" xfId="0" applyFont="1" applyBorder="1" applyAlignment="1">
      <alignment wrapText="1"/>
    </xf>
    <xf numFmtId="0" fontId="17" fillId="6" borderId="126" xfId="0" applyFont="1" applyFill="1" applyBorder="1" applyAlignment="1">
      <alignment horizontal="center" vertical="center" wrapText="1"/>
    </xf>
    <xf numFmtId="0" fontId="17" fillId="6" borderId="127" xfId="0" applyFont="1" applyFill="1" applyBorder="1" applyAlignment="1">
      <alignment horizontal="right" vertical="top" wrapText="1"/>
    </xf>
    <xf numFmtId="0" fontId="3" fillId="0" borderId="132" xfId="0" applyFont="1" applyBorder="1" applyAlignment="1">
      <alignment wrapText="1"/>
    </xf>
    <xf numFmtId="0" fontId="8" fillId="6" borderId="80" xfId="0" applyFont="1" applyFill="1" applyBorder="1" applyAlignment="1">
      <alignment horizontal="center" wrapText="1"/>
    </xf>
    <xf numFmtId="0" fontId="8" fillId="6" borderId="49" xfId="0" applyFont="1" applyFill="1" applyBorder="1" applyAlignment="1">
      <alignment horizontal="center" wrapText="1"/>
    </xf>
    <xf numFmtId="0" fontId="19" fillId="0" borderId="80" xfId="0" applyFont="1" applyBorder="1" applyAlignment="1">
      <alignment horizontal="center" vertical="center" wrapText="1"/>
    </xf>
    <xf numFmtId="0" fontId="12" fillId="6" borderId="133" xfId="0" applyFont="1" applyFill="1" applyBorder="1" applyAlignment="1">
      <alignment horizontal="center" vertical="center" wrapText="1"/>
    </xf>
    <xf numFmtId="1" fontId="1" fillId="0" borderId="136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77" xfId="0" applyNumberFormat="1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35" xfId="0" applyFont="1" applyBorder="1" applyAlignment="1">
      <alignment horizontal="center" wrapText="1"/>
    </xf>
    <xf numFmtId="49" fontId="1" fillId="0" borderId="126" xfId="0" applyNumberFormat="1" applyFont="1" applyBorder="1" applyAlignment="1">
      <alignment horizontal="center"/>
    </xf>
    <xf numFmtId="0" fontId="1" fillId="0" borderId="126" xfId="0" applyFont="1" applyBorder="1" applyAlignment="1">
      <alignment horizontal="center"/>
    </xf>
    <xf numFmtId="0" fontId="1" fillId="0" borderId="126" xfId="0" applyFont="1" applyBorder="1" applyAlignment="1">
      <alignment horizontal="center" wrapText="1"/>
    </xf>
    <xf numFmtId="0" fontId="8" fillId="6" borderId="133" xfId="0" applyFont="1" applyFill="1" applyBorder="1" applyAlignment="1">
      <alignment horizontal="center" wrapText="1"/>
    </xf>
    <xf numFmtId="0" fontId="27" fillId="0" borderId="139" xfId="0" applyFont="1" applyBorder="1" applyAlignment="1">
      <alignment horizontal="center" wrapText="1"/>
    </xf>
    <xf numFmtId="0" fontId="3" fillId="0" borderId="163" xfId="0" applyFont="1" applyBorder="1" applyAlignment="1">
      <alignment wrapText="1"/>
    </xf>
    <xf numFmtId="0" fontId="27" fillId="0" borderId="0" xfId="0" applyFont="1" applyAlignment="1">
      <alignment horizontal="center" wrapText="1"/>
    </xf>
    <xf numFmtId="0" fontId="17" fillId="6" borderId="136" xfId="0" applyFont="1" applyFill="1" applyBorder="1" applyAlignment="1">
      <alignment horizontal="center" wrapText="1"/>
    </xf>
    <xf numFmtId="0" fontId="17" fillId="6" borderId="12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17" fillId="6" borderId="116" xfId="0" applyFont="1" applyFill="1" applyBorder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25" fillId="0" borderId="12" xfId="0" applyFont="1" applyBorder="1" applyAlignment="1">
      <alignment horizontal="center" wrapText="1"/>
    </xf>
    <xf numFmtId="0" fontId="25" fillId="0" borderId="136" xfId="0" applyFont="1" applyBorder="1" applyAlignment="1">
      <alignment horizontal="center" wrapText="1"/>
    </xf>
    <xf numFmtId="0" fontId="8" fillId="6" borderId="136" xfId="0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46" xfId="0" applyFont="1" applyBorder="1" applyAlignment="1">
      <alignment wrapText="1"/>
    </xf>
    <xf numFmtId="0" fontId="12" fillId="7" borderId="40" xfId="0" applyFont="1" applyFill="1" applyBorder="1" applyAlignment="1">
      <alignment horizontal="center"/>
    </xf>
    <xf numFmtId="49" fontId="10" fillId="7" borderId="30" xfId="0" applyNumberFormat="1" applyFont="1" applyFill="1" applyBorder="1" applyAlignment="1">
      <alignment horizontal="center"/>
    </xf>
    <xf numFmtId="49" fontId="10" fillId="7" borderId="46" xfId="0" applyNumberFormat="1" applyFont="1" applyFill="1" applyBorder="1" applyAlignment="1">
      <alignment horizontal="center" vertical="center"/>
    </xf>
    <xf numFmtId="49" fontId="10" fillId="7" borderId="56" xfId="0" applyNumberFormat="1" applyFont="1" applyFill="1" applyBorder="1" applyAlignment="1">
      <alignment horizontal="center"/>
    </xf>
    <xf numFmtId="0" fontId="9" fillId="3" borderId="38" xfId="0" applyNumberFormat="1" applyFont="1" applyFill="1" applyBorder="1" applyAlignment="1">
      <alignment horizontal="center"/>
    </xf>
    <xf numFmtId="0" fontId="9" fillId="3" borderId="190" xfId="0" applyNumberFormat="1" applyFont="1" applyFill="1" applyBorder="1" applyAlignment="1">
      <alignment horizontal="center"/>
    </xf>
    <xf numFmtId="49" fontId="1" fillId="6" borderId="30" xfId="0" applyNumberFormat="1" applyFont="1" applyFill="1" applyBorder="1" applyAlignment="1">
      <alignment horizontal="center"/>
    </xf>
    <xf numFmtId="0" fontId="10" fillId="7" borderId="46" xfId="0" applyNumberFormat="1" applyFont="1" applyFill="1" applyBorder="1" applyAlignment="1">
      <alignment horizontal="center"/>
    </xf>
    <xf numFmtId="49" fontId="10" fillId="7" borderId="56" xfId="0" applyNumberFormat="1" applyFont="1" applyFill="1" applyBorder="1" applyAlignment="1">
      <alignment horizontal="center" vertical="center"/>
    </xf>
    <xf numFmtId="0" fontId="9" fillId="3" borderId="50" xfId="0" applyNumberFormat="1" applyFont="1" applyFill="1" applyBorder="1" applyAlignment="1">
      <alignment horizontal="center"/>
    </xf>
    <xf numFmtId="0" fontId="10" fillId="0" borderId="64" xfId="0" applyFont="1" applyBorder="1" applyAlignment="1">
      <alignment vertical="center" wrapText="1"/>
    </xf>
    <xf numFmtId="49" fontId="10" fillId="7" borderId="185" xfId="0" applyNumberFormat="1" applyFont="1" applyFill="1" applyBorder="1" applyAlignment="1">
      <alignment horizontal="center" vertical="center"/>
    </xf>
    <xf numFmtId="49" fontId="10" fillId="7" borderId="34" xfId="0" applyNumberFormat="1" applyFont="1" applyFill="1" applyBorder="1" applyAlignment="1">
      <alignment horizontal="center" vertical="center"/>
    </xf>
    <xf numFmtId="0" fontId="10" fillId="11" borderId="46" xfId="0" applyFont="1" applyFill="1" applyBorder="1" applyAlignment="1">
      <alignment horizontal="center" wrapText="1"/>
    </xf>
    <xf numFmtId="49" fontId="30" fillId="6" borderId="47" xfId="0" applyNumberFormat="1" applyFont="1" applyFill="1" applyBorder="1" applyAlignment="1">
      <alignment horizontal="center" vertical="center"/>
    </xf>
    <xf numFmtId="0" fontId="10" fillId="0" borderId="142" xfId="0" applyFont="1" applyBorder="1" applyAlignment="1">
      <alignment horizontal="center"/>
    </xf>
    <xf numFmtId="0" fontId="1" fillId="6" borderId="30" xfId="0" applyFont="1" applyFill="1" applyBorder="1" applyAlignment="1">
      <alignment horizontal="center" wrapText="1"/>
    </xf>
    <xf numFmtId="0" fontId="11" fillId="0" borderId="166" xfId="0" applyFont="1" applyBorder="1" applyAlignment="1">
      <alignment horizontal="center" wrapText="1"/>
    </xf>
    <xf numFmtId="0" fontId="1" fillId="0" borderId="157" xfId="0" applyFont="1" applyBorder="1" applyAlignment="1">
      <alignment horizontal="center" wrapText="1"/>
    </xf>
    <xf numFmtId="0" fontId="1" fillId="6" borderId="29" xfId="0" applyFont="1" applyFill="1" applyBorder="1" applyAlignment="1">
      <alignment horizontal="center"/>
    </xf>
    <xf numFmtId="0" fontId="1" fillId="0" borderId="142" xfId="0" applyFont="1" applyBorder="1" applyAlignment="1">
      <alignment horizontal="center"/>
    </xf>
    <xf numFmtId="0" fontId="1" fillId="6" borderId="29" xfId="0" applyFont="1" applyFill="1" applyBorder="1" applyAlignment="1">
      <alignment wrapText="1"/>
    </xf>
    <xf numFmtId="0" fontId="1" fillId="0" borderId="142" xfId="0" applyFont="1" applyBorder="1" applyAlignment="1">
      <alignment wrapText="1"/>
    </xf>
    <xf numFmtId="0" fontId="1" fillId="0" borderId="142" xfId="0" applyFont="1" applyBorder="1" applyAlignment="1">
      <alignment horizontal="center" wrapText="1"/>
    </xf>
    <xf numFmtId="0" fontId="1" fillId="0" borderId="146" xfId="0" applyFont="1" applyBorder="1" applyAlignment="1">
      <alignment horizontal="center" wrapText="1"/>
    </xf>
    <xf numFmtId="0" fontId="10" fillId="0" borderId="20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10" fillId="0" borderId="128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2" fillId="0" borderId="132" xfId="0" applyFont="1" applyBorder="1" applyAlignment="1">
      <alignment horizontal="center"/>
    </xf>
    <xf numFmtId="0" fontId="9" fillId="3" borderId="226" xfId="0" applyFont="1" applyFill="1" applyBorder="1" applyAlignment="1">
      <alignment horizontal="center"/>
    </xf>
    <xf numFmtId="0" fontId="10" fillId="0" borderId="227" xfId="0" applyFont="1" applyBorder="1" applyAlignment="1">
      <alignment horizontal="center" wrapText="1"/>
    </xf>
    <xf numFmtId="49" fontId="9" fillId="3" borderId="228" xfId="0" applyNumberFormat="1" applyFont="1" applyFill="1" applyBorder="1" applyAlignment="1">
      <alignment horizontal="center"/>
    </xf>
    <xf numFmtId="49" fontId="9" fillId="3" borderId="229" xfId="0" applyNumberFormat="1" applyFont="1" applyFill="1" applyBorder="1" applyAlignment="1">
      <alignment horizontal="center"/>
    </xf>
    <xf numFmtId="0" fontId="9" fillId="3" borderId="230" xfId="0" applyFont="1" applyFill="1" applyBorder="1" applyAlignment="1">
      <alignment horizontal="center"/>
    </xf>
    <xf numFmtId="0" fontId="10" fillId="11" borderId="225" xfId="0" applyFont="1" applyFill="1" applyBorder="1" applyAlignment="1">
      <alignment horizontal="center" wrapText="1"/>
    </xf>
    <xf numFmtId="0" fontId="10" fillId="7" borderId="225" xfId="0" applyFont="1" applyFill="1" applyBorder="1" applyAlignment="1">
      <alignment horizontal="center"/>
    </xf>
    <xf numFmtId="0" fontId="9" fillId="3" borderId="231" xfId="0" applyFont="1" applyFill="1" applyBorder="1" applyAlignment="1">
      <alignment horizontal="center"/>
    </xf>
    <xf numFmtId="49" fontId="9" fillId="3" borderId="232" xfId="0" applyNumberFormat="1" applyFont="1" applyFill="1" applyBorder="1" applyAlignment="1">
      <alignment horizontal="center"/>
    </xf>
    <xf numFmtId="0" fontId="10" fillId="0" borderId="204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49" fontId="10" fillId="0" borderId="46" xfId="0" applyNumberFormat="1" applyFont="1" applyBorder="1" applyAlignment="1">
      <alignment horizontal="center" vertical="center"/>
    </xf>
    <xf numFmtId="49" fontId="10" fillId="0" borderId="46" xfId="0" applyNumberFormat="1" applyFont="1" applyBorder="1" applyAlignment="1">
      <alignment horizontal="center"/>
    </xf>
    <xf numFmtId="49" fontId="30" fillId="0" borderId="46" xfId="0" applyNumberFormat="1" applyFont="1" applyBorder="1" applyAlignment="1">
      <alignment horizontal="center" vertical="center"/>
    </xf>
    <xf numFmtId="0" fontId="11" fillId="0" borderId="166" xfId="0" applyFont="1" applyBorder="1" applyAlignment="1">
      <alignment wrapText="1"/>
    </xf>
    <xf numFmtId="0" fontId="11" fillId="0" borderId="202" xfId="0" applyFont="1" applyBorder="1" applyAlignment="1">
      <alignment horizontal="center" wrapText="1"/>
    </xf>
    <xf numFmtId="0" fontId="10" fillId="0" borderId="225" xfId="0" applyFont="1" applyBorder="1" applyAlignment="1">
      <alignment horizontal="center"/>
    </xf>
    <xf numFmtId="0" fontId="10" fillId="0" borderId="201" xfId="0" applyFont="1" applyBorder="1" applyAlignment="1">
      <alignment horizontal="center" vertical="center" wrapText="1"/>
    </xf>
    <xf numFmtId="49" fontId="30" fillId="0" borderId="208" xfId="0" applyNumberFormat="1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 wrapText="1"/>
    </xf>
    <xf numFmtId="0" fontId="10" fillId="0" borderId="227" xfId="0" applyFont="1" applyBorder="1" applyAlignment="1">
      <alignment horizontal="center" vertical="center" wrapText="1"/>
    </xf>
    <xf numFmtId="49" fontId="9" fillId="3" borderId="4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wrapText="1"/>
    </xf>
    <xf numFmtId="0" fontId="10" fillId="0" borderId="4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30" fillId="0" borderId="187" xfId="0" applyFont="1" applyBorder="1" applyAlignment="1">
      <alignment horizontal="center" vertical="center" wrapText="1"/>
    </xf>
    <xf numFmtId="49" fontId="10" fillId="7" borderId="49" xfId="0" applyNumberFormat="1" applyFont="1" applyFill="1" applyBorder="1" applyAlignment="1">
      <alignment horizontal="center" vertical="center"/>
    </xf>
    <xf numFmtId="49" fontId="10" fillId="0" borderId="49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31" fillId="12" borderId="71" xfId="0" applyFont="1" applyFill="1" applyBorder="1" applyAlignment="1">
      <alignment vertical="top" wrapText="1"/>
    </xf>
    <xf numFmtId="0" fontId="0" fillId="12" borderId="214" xfId="0" applyFill="1" applyBorder="1" applyAlignment="1">
      <alignment vertical="top" wrapText="1"/>
    </xf>
    <xf numFmtId="0" fontId="0" fillId="12" borderId="215" xfId="0" applyFill="1" applyBorder="1" applyAlignment="1">
      <alignment vertical="top" wrapText="1"/>
    </xf>
    <xf numFmtId="0" fontId="32" fillId="12" borderId="30" xfId="0" applyFont="1" applyFill="1" applyBorder="1" applyAlignment="1">
      <alignment wrapText="1"/>
    </xf>
    <xf numFmtId="0" fontId="32" fillId="12" borderId="29" xfId="0" applyFont="1" applyFill="1" applyBorder="1" applyAlignment="1">
      <alignment horizontal="center" wrapText="1"/>
    </xf>
    <xf numFmtId="0" fontId="32" fillId="12" borderId="30" xfId="0" applyFont="1" applyFill="1" applyBorder="1" applyAlignment="1">
      <alignment horizontal="center" wrapText="1"/>
    </xf>
    <xf numFmtId="0" fontId="32" fillId="12" borderId="31" xfId="0" applyFont="1" applyFill="1" applyBorder="1" applyAlignment="1">
      <alignment horizontal="center" wrapText="1"/>
    </xf>
    <xf numFmtId="1" fontId="32" fillId="13" borderId="28" xfId="0" applyNumberFormat="1" applyFont="1" applyFill="1" applyBorder="1" applyAlignment="1">
      <alignment horizontal="center"/>
    </xf>
    <xf numFmtId="0" fontId="32" fillId="12" borderId="46" xfId="0" applyFont="1" applyFill="1" applyBorder="1" applyAlignment="1">
      <alignment horizontal="center" vertical="center" wrapText="1"/>
    </xf>
    <xf numFmtId="0" fontId="32" fillId="12" borderId="43" xfId="0" applyFont="1" applyFill="1" applyBorder="1" applyAlignment="1">
      <alignment horizontal="center" vertical="center" wrapText="1"/>
    </xf>
    <xf numFmtId="0" fontId="32" fillId="12" borderId="43" xfId="0" applyFont="1" applyFill="1" applyBorder="1" applyAlignment="1">
      <alignment horizontal="left" vertical="center" wrapText="1"/>
    </xf>
    <xf numFmtId="0" fontId="32" fillId="12" borderId="44" xfId="0" applyFont="1" applyFill="1" applyBorder="1" applyAlignment="1">
      <alignment horizontal="center" vertical="center" wrapText="1"/>
    </xf>
    <xf numFmtId="0" fontId="1" fillId="6" borderId="185" xfId="0" applyFont="1" applyFill="1" applyBorder="1" applyAlignment="1">
      <alignment horizontal="center" vertical="center"/>
    </xf>
    <xf numFmtId="0" fontId="1" fillId="6" borderId="49" xfId="0" applyFont="1" applyFill="1" applyBorder="1" applyAlignment="1">
      <alignment horizontal="center" vertical="center"/>
    </xf>
    <xf numFmtId="0" fontId="8" fillId="6" borderId="80" xfId="0" applyFont="1" applyFill="1" applyBorder="1" applyAlignment="1">
      <alignment horizontal="center" vertical="center"/>
    </xf>
    <xf numFmtId="0" fontId="8" fillId="0" borderId="193" xfId="0" applyFont="1" applyBorder="1" applyAlignment="1">
      <alignment horizontal="center" vertical="center" wrapText="1"/>
    </xf>
    <xf numFmtId="0" fontId="1" fillId="6" borderId="59" xfId="0" applyFont="1" applyFill="1" applyBorder="1" applyAlignment="1">
      <alignment horizontal="center" vertical="center"/>
    </xf>
    <xf numFmtId="0" fontId="8" fillId="0" borderId="84" xfId="0" applyFont="1" applyBorder="1" applyAlignment="1">
      <alignment horizontal="center" vertical="center" wrapText="1"/>
    </xf>
    <xf numFmtId="0" fontId="12" fillId="7" borderId="59" xfId="0" applyFont="1" applyFill="1" applyBorder="1" applyAlignment="1">
      <alignment horizontal="center" vertical="center"/>
    </xf>
    <xf numFmtId="0" fontId="12" fillId="7" borderId="185" xfId="0" applyFont="1" applyFill="1" applyBorder="1" applyAlignment="1">
      <alignment horizontal="center" vertical="center"/>
    </xf>
    <xf numFmtId="0" fontId="8" fillId="0" borderId="196" xfId="0" applyFont="1" applyBorder="1" applyAlignment="1">
      <alignment horizontal="center" vertical="center" wrapText="1"/>
    </xf>
    <xf numFmtId="0" fontId="10" fillId="7" borderId="209" xfId="0" applyFont="1" applyFill="1" applyBorder="1" applyAlignment="1">
      <alignment horizontal="center" vertical="center"/>
    </xf>
    <xf numFmtId="0" fontId="10" fillId="7" borderId="185" xfId="0" applyFont="1" applyFill="1" applyBorder="1" applyAlignment="1">
      <alignment horizontal="center" vertical="center"/>
    </xf>
    <xf numFmtId="0" fontId="9" fillId="3" borderId="50" xfId="0" applyNumberFormat="1" applyFont="1" applyFill="1" applyBorder="1" applyAlignment="1">
      <alignment horizontal="center" vertical="center"/>
    </xf>
    <xf numFmtId="49" fontId="10" fillId="7" borderId="83" xfId="0" applyNumberFormat="1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1" fontId="35" fillId="13" borderId="76" xfId="0" applyNumberFormat="1" applyFont="1" applyFill="1" applyBorder="1" applyAlignment="1">
      <alignment horizontal="center" vertical="center"/>
    </xf>
    <xf numFmtId="0" fontId="33" fillId="12" borderId="71" xfId="0" applyFont="1" applyFill="1" applyBorder="1" applyAlignment="1">
      <alignment vertical="top" wrapText="1"/>
    </xf>
    <xf numFmtId="0" fontId="12" fillId="12" borderId="50" xfId="0" applyFont="1" applyFill="1" applyBorder="1" applyAlignment="1">
      <alignment vertical="center" wrapText="1"/>
    </xf>
    <xf numFmtId="0" fontId="10" fillId="12" borderId="71" xfId="0" applyFont="1" applyFill="1" applyBorder="1" applyAlignment="1">
      <alignment vertical="top" wrapText="1"/>
    </xf>
    <xf numFmtId="0" fontId="10" fillId="0" borderId="128" xfId="0" applyFont="1" applyBorder="1" applyAlignment="1">
      <alignment wrapText="1"/>
    </xf>
    <xf numFmtId="0" fontId="8" fillId="0" borderId="128" xfId="0" applyFont="1" applyBorder="1" applyAlignment="1">
      <alignment horizontal="center" wrapText="1"/>
    </xf>
    <xf numFmtId="0" fontId="12" fillId="0" borderId="128" xfId="0" applyFont="1" applyFill="1" applyBorder="1" applyAlignment="1">
      <alignment vertical="center" wrapText="1"/>
    </xf>
    <xf numFmtId="0" fontId="0" fillId="0" borderId="128" xfId="0" applyFill="1" applyBorder="1" applyAlignment="1">
      <alignment vertical="top" wrapText="1"/>
    </xf>
    <xf numFmtId="0" fontId="10" fillId="0" borderId="128" xfId="0" applyFont="1" applyFill="1" applyBorder="1" applyAlignment="1">
      <alignment vertical="top" wrapText="1"/>
    </xf>
  </cellXfs>
  <cellStyles count="1">
    <cellStyle name="Normal" xfId="0" builtinId="0"/>
  </cellStyles>
  <dxfs count="5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A61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100666" cy="1507067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100666" cy="1507067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110066</xdr:colOff>
      <xdr:row>1</xdr:row>
      <xdr:rowOff>76200</xdr:rowOff>
    </xdr:from>
    <xdr:ext cx="956733" cy="1422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066" y="304800"/>
          <a:ext cx="956733" cy="14224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2200" cy="1464733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092200" cy="1464733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75267" cy="1473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075267" cy="14732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100666" cy="1549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100666" cy="15494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3732" cy="1464733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"/>
          <a:ext cx="1083732" cy="1464733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W957"/>
  <sheetViews>
    <sheetView zoomScale="150" zoomScaleNormal="150" workbookViewId="0">
      <pane xSplit="7" ySplit="9" topLeftCell="H25" activePane="bottomRight" state="frozen"/>
      <selection pane="topRight" activeCell="H1" sqref="H1"/>
      <selection pane="bottomLeft" activeCell="A10" sqref="A10"/>
      <selection pane="bottomRight" activeCell="E12" sqref="E12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6" width="8.796875" customWidth="1"/>
    <col min="7" max="8" width="9.19921875" customWidth="1"/>
    <col min="9" max="25" width="11.796875" customWidth="1"/>
    <col min="26" max="26" width="8.796875" customWidth="1"/>
    <col min="27" max="38" width="11.796875" customWidth="1"/>
    <col min="39" max="39" width="8.796875" customWidth="1"/>
    <col min="40" max="43" width="11.796875" customWidth="1"/>
    <col min="44" max="44" width="8.796875" customWidth="1"/>
    <col min="45" max="48" width="10.796875" customWidth="1"/>
    <col min="49" max="49" width="18" customWidth="1"/>
  </cols>
  <sheetData>
    <row r="1" spans="1:49" ht="18.75" customHeight="1" thickTop="1" thickBot="1" x14ac:dyDescent="0.25">
      <c r="A1" s="1" t="s">
        <v>0</v>
      </c>
      <c r="B1" s="2"/>
      <c r="C1" s="3"/>
      <c r="D1" s="3"/>
      <c r="E1" s="3"/>
      <c r="F1" s="3"/>
      <c r="G1" s="4"/>
      <c r="H1" s="5"/>
      <c r="I1" s="5"/>
      <c r="J1" s="668" t="s">
        <v>549</v>
      </c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70"/>
      <c r="AA1" s="668" t="s">
        <v>550</v>
      </c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70"/>
      <c r="AN1" s="668" t="s">
        <v>551</v>
      </c>
      <c r="AO1" s="669"/>
      <c r="AP1" s="669"/>
      <c r="AQ1" s="669"/>
      <c r="AR1" s="670"/>
      <c r="AS1" s="668" t="s">
        <v>2</v>
      </c>
      <c r="AT1" s="700"/>
      <c r="AU1" s="668" t="s">
        <v>3</v>
      </c>
      <c r="AV1" s="670"/>
      <c r="AW1" s="675" t="s">
        <v>4</v>
      </c>
    </row>
    <row r="2" spans="1:49" ht="39.75" customHeight="1" thickTop="1" thickBot="1" x14ac:dyDescent="0.3">
      <c r="A2" s="693"/>
      <c r="B2" s="694"/>
      <c r="C2" s="673" t="s">
        <v>5</v>
      </c>
      <c r="D2" s="674"/>
      <c r="E2" s="674"/>
      <c r="F2" s="674"/>
      <c r="G2" s="666"/>
      <c r="H2" s="6"/>
      <c r="I2" s="6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2"/>
      <c r="AA2" s="680"/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1"/>
      <c r="AN2" s="680"/>
      <c r="AO2" s="680"/>
      <c r="AP2" s="680"/>
      <c r="AQ2" s="680"/>
      <c r="AR2" s="681"/>
      <c r="AS2" s="689"/>
      <c r="AT2" s="701"/>
      <c r="AU2" s="689"/>
      <c r="AV2" s="694"/>
      <c r="AW2" s="676"/>
    </row>
    <row r="3" spans="1:49" ht="30.75" customHeight="1" thickTop="1" x14ac:dyDescent="0.2">
      <c r="A3" s="664"/>
      <c r="B3" s="694"/>
      <c r="C3" s="695" t="s">
        <v>6</v>
      </c>
      <c r="D3" s="689"/>
      <c r="E3" s="689"/>
      <c r="F3" s="689"/>
      <c r="G3" s="663"/>
      <c r="H3" s="678" t="s">
        <v>7</v>
      </c>
      <c r="I3" s="679"/>
      <c r="J3" s="678" t="s">
        <v>8</v>
      </c>
      <c r="K3" s="679"/>
      <c r="L3" s="678" t="s">
        <v>9</v>
      </c>
      <c r="M3" s="679"/>
      <c r="N3" s="678" t="s">
        <v>696</v>
      </c>
      <c r="O3" s="679"/>
      <c r="P3" s="678" t="s">
        <v>695</v>
      </c>
      <c r="Q3" s="679"/>
      <c r="R3" s="678" t="s">
        <v>674</v>
      </c>
      <c r="S3" s="679"/>
      <c r="T3" s="678" t="s">
        <v>675</v>
      </c>
      <c r="U3" s="679"/>
      <c r="V3" s="678" t="s">
        <v>676</v>
      </c>
      <c r="W3" s="679"/>
      <c r="X3" s="678" t="s">
        <v>677</v>
      </c>
      <c r="Y3" s="679"/>
      <c r="Z3" s="667"/>
      <c r="AA3" s="662" t="s">
        <v>643</v>
      </c>
      <c r="AB3" s="663"/>
      <c r="AC3" s="662" t="s">
        <v>646</v>
      </c>
      <c r="AD3" s="663"/>
      <c r="AE3" s="662" t="s">
        <v>636</v>
      </c>
      <c r="AF3" s="663"/>
      <c r="AG3" s="662" t="s">
        <v>806</v>
      </c>
      <c r="AH3" s="663"/>
      <c r="AI3" s="662" t="s">
        <v>554</v>
      </c>
      <c r="AJ3" s="663"/>
      <c r="AK3" s="662" t="s">
        <v>555</v>
      </c>
      <c r="AL3" s="663"/>
      <c r="AM3" s="667"/>
      <c r="AN3" s="678" t="s">
        <v>552</v>
      </c>
      <c r="AO3" s="679"/>
      <c r="AP3" s="678" t="s">
        <v>553</v>
      </c>
      <c r="AQ3" s="679"/>
      <c r="AR3" s="682"/>
      <c r="AS3" s="689"/>
      <c r="AT3" s="701"/>
      <c r="AU3" s="689"/>
      <c r="AV3" s="694"/>
      <c r="AW3" s="676"/>
    </row>
    <row r="4" spans="1:49" ht="15.75" customHeight="1" thickBot="1" x14ac:dyDescent="0.25">
      <c r="A4" s="664"/>
      <c r="B4" s="694"/>
      <c r="C4" s="674"/>
      <c r="D4" s="674"/>
      <c r="E4" s="674"/>
      <c r="F4" s="674"/>
      <c r="G4" s="666"/>
      <c r="H4" s="664"/>
      <c r="I4" s="663"/>
      <c r="J4" s="664"/>
      <c r="K4" s="663"/>
      <c r="L4" s="664"/>
      <c r="M4" s="663"/>
      <c r="N4" s="664"/>
      <c r="O4" s="663"/>
      <c r="P4" s="664"/>
      <c r="Q4" s="663"/>
      <c r="R4" s="664"/>
      <c r="S4" s="663"/>
      <c r="T4" s="664"/>
      <c r="U4" s="663"/>
      <c r="V4" s="664"/>
      <c r="W4" s="663"/>
      <c r="X4" s="664"/>
      <c r="Y4" s="663"/>
      <c r="Z4" s="663"/>
      <c r="AA4" s="664"/>
      <c r="AB4" s="663"/>
      <c r="AC4" s="664"/>
      <c r="AD4" s="663"/>
      <c r="AE4" s="664"/>
      <c r="AF4" s="663"/>
      <c r="AG4" s="664"/>
      <c r="AH4" s="663"/>
      <c r="AI4" s="664"/>
      <c r="AJ4" s="663"/>
      <c r="AK4" s="664"/>
      <c r="AL4" s="663"/>
      <c r="AM4" s="663"/>
      <c r="AN4" s="664"/>
      <c r="AO4" s="663"/>
      <c r="AP4" s="664"/>
      <c r="AQ4" s="663"/>
      <c r="AR4" s="664"/>
      <c r="AS4" s="689"/>
      <c r="AT4" s="701"/>
      <c r="AU4" s="689"/>
      <c r="AV4" s="694"/>
      <c r="AW4" s="676"/>
    </row>
    <row r="5" spans="1:49" ht="18.75" customHeight="1" thickTop="1" x14ac:dyDescent="0.2">
      <c r="A5" s="664"/>
      <c r="B5" s="694"/>
      <c r="C5" s="683" t="s">
        <v>10</v>
      </c>
      <c r="D5" s="684"/>
      <c r="E5" s="684"/>
      <c r="F5" s="684"/>
      <c r="G5" s="685"/>
      <c r="H5" s="664"/>
      <c r="I5" s="663"/>
      <c r="J5" s="664"/>
      <c r="K5" s="663"/>
      <c r="L5" s="664"/>
      <c r="M5" s="663"/>
      <c r="N5" s="664"/>
      <c r="O5" s="663"/>
      <c r="P5" s="664"/>
      <c r="Q5" s="663"/>
      <c r="R5" s="664"/>
      <c r="S5" s="663"/>
      <c r="T5" s="664"/>
      <c r="U5" s="663"/>
      <c r="V5" s="664"/>
      <c r="W5" s="663"/>
      <c r="X5" s="664"/>
      <c r="Y5" s="663"/>
      <c r="Z5" s="663"/>
      <c r="AA5" s="664"/>
      <c r="AB5" s="663"/>
      <c r="AC5" s="664"/>
      <c r="AD5" s="663"/>
      <c r="AE5" s="664"/>
      <c r="AF5" s="663"/>
      <c r="AG5" s="664"/>
      <c r="AH5" s="663"/>
      <c r="AI5" s="664"/>
      <c r="AJ5" s="663"/>
      <c r="AK5" s="664"/>
      <c r="AL5" s="663"/>
      <c r="AM5" s="663"/>
      <c r="AN5" s="664"/>
      <c r="AO5" s="663"/>
      <c r="AP5" s="664"/>
      <c r="AQ5" s="663"/>
      <c r="AR5" s="664"/>
      <c r="AS5" s="702" t="s">
        <v>836</v>
      </c>
      <c r="AT5" s="701"/>
      <c r="AU5" s="696" t="s">
        <v>839</v>
      </c>
      <c r="AV5" s="694"/>
      <c r="AW5" s="676"/>
    </row>
    <row r="6" spans="1:49" ht="15.75" customHeight="1" thickBot="1" x14ac:dyDescent="0.25">
      <c r="A6" s="664"/>
      <c r="B6" s="694"/>
      <c r="C6" s="686"/>
      <c r="D6" s="686"/>
      <c r="E6" s="686"/>
      <c r="F6" s="686"/>
      <c r="G6" s="687"/>
      <c r="H6" s="664"/>
      <c r="I6" s="663"/>
      <c r="J6" s="664"/>
      <c r="K6" s="663"/>
      <c r="L6" s="664"/>
      <c r="M6" s="663"/>
      <c r="N6" s="664"/>
      <c r="O6" s="663"/>
      <c r="P6" s="664"/>
      <c r="Q6" s="663"/>
      <c r="R6" s="664"/>
      <c r="S6" s="663"/>
      <c r="T6" s="664"/>
      <c r="U6" s="663"/>
      <c r="V6" s="664"/>
      <c r="W6" s="663"/>
      <c r="X6" s="664"/>
      <c r="Y6" s="663"/>
      <c r="Z6" s="663"/>
      <c r="AA6" s="664"/>
      <c r="AB6" s="663"/>
      <c r="AC6" s="664"/>
      <c r="AD6" s="663"/>
      <c r="AE6" s="664"/>
      <c r="AF6" s="663"/>
      <c r="AG6" s="664"/>
      <c r="AH6" s="663"/>
      <c r="AI6" s="664"/>
      <c r="AJ6" s="663"/>
      <c r="AK6" s="664"/>
      <c r="AL6" s="663"/>
      <c r="AM6" s="663"/>
      <c r="AN6" s="664"/>
      <c r="AO6" s="663"/>
      <c r="AP6" s="664"/>
      <c r="AQ6" s="663"/>
      <c r="AR6" s="664"/>
      <c r="AS6" s="703"/>
      <c r="AT6" s="701"/>
      <c r="AU6" s="689"/>
      <c r="AV6" s="694"/>
      <c r="AW6" s="676"/>
    </row>
    <row r="7" spans="1:49" ht="18.75" customHeight="1" thickTop="1" x14ac:dyDescent="0.2">
      <c r="A7" s="688" t="s">
        <v>11</v>
      </c>
      <c r="B7" s="689"/>
      <c r="C7" s="689"/>
      <c r="D7" s="689"/>
      <c r="E7" s="689"/>
      <c r="F7" s="689"/>
      <c r="G7" s="663"/>
      <c r="H7" s="664"/>
      <c r="I7" s="663"/>
      <c r="J7" s="664"/>
      <c r="K7" s="663"/>
      <c r="L7" s="664"/>
      <c r="M7" s="663"/>
      <c r="N7" s="664"/>
      <c r="O7" s="663"/>
      <c r="P7" s="664"/>
      <c r="Q7" s="663"/>
      <c r="R7" s="664"/>
      <c r="S7" s="663"/>
      <c r="T7" s="664"/>
      <c r="U7" s="663"/>
      <c r="V7" s="664"/>
      <c r="W7" s="663"/>
      <c r="X7" s="664"/>
      <c r="Y7" s="663"/>
      <c r="Z7" s="663"/>
      <c r="AA7" s="664"/>
      <c r="AB7" s="663"/>
      <c r="AC7" s="664"/>
      <c r="AD7" s="663"/>
      <c r="AE7" s="664"/>
      <c r="AF7" s="663"/>
      <c r="AG7" s="664"/>
      <c r="AH7" s="663"/>
      <c r="AI7" s="664"/>
      <c r="AJ7" s="663"/>
      <c r="AK7" s="664"/>
      <c r="AL7" s="663"/>
      <c r="AM7" s="663"/>
      <c r="AN7" s="664"/>
      <c r="AO7" s="663"/>
      <c r="AP7" s="664"/>
      <c r="AQ7" s="663"/>
      <c r="AR7" s="664"/>
      <c r="AS7" s="703"/>
      <c r="AT7" s="701"/>
      <c r="AU7" s="689"/>
      <c r="AV7" s="694"/>
      <c r="AW7" s="676"/>
    </row>
    <row r="8" spans="1:49" ht="18.75" customHeight="1" thickBot="1" x14ac:dyDescent="0.25">
      <c r="A8" s="665"/>
      <c r="B8" s="674"/>
      <c r="C8" s="674"/>
      <c r="D8" s="674"/>
      <c r="E8" s="674"/>
      <c r="F8" s="674"/>
      <c r="G8" s="666"/>
      <c r="H8" s="665"/>
      <c r="I8" s="666"/>
      <c r="J8" s="665"/>
      <c r="K8" s="666"/>
      <c r="L8" s="665"/>
      <c r="M8" s="666"/>
      <c r="N8" s="665"/>
      <c r="O8" s="666"/>
      <c r="P8" s="665"/>
      <c r="Q8" s="666"/>
      <c r="R8" s="665"/>
      <c r="S8" s="666"/>
      <c r="T8" s="665"/>
      <c r="U8" s="666"/>
      <c r="V8" s="665"/>
      <c r="W8" s="666"/>
      <c r="X8" s="665"/>
      <c r="Y8" s="666"/>
      <c r="Z8" s="666"/>
      <c r="AA8" s="665"/>
      <c r="AB8" s="666"/>
      <c r="AC8" s="665"/>
      <c r="AD8" s="666"/>
      <c r="AE8" s="665"/>
      <c r="AF8" s="666"/>
      <c r="AG8" s="665"/>
      <c r="AH8" s="666"/>
      <c r="AI8" s="665"/>
      <c r="AJ8" s="666"/>
      <c r="AK8" s="665"/>
      <c r="AL8" s="666"/>
      <c r="AM8" s="666"/>
      <c r="AN8" s="665"/>
      <c r="AO8" s="666"/>
      <c r="AP8" s="665"/>
      <c r="AQ8" s="666"/>
      <c r="AR8" s="665"/>
      <c r="AS8" s="704"/>
      <c r="AT8" s="705"/>
      <c r="AU8" s="674"/>
      <c r="AV8" s="697"/>
      <c r="AW8" s="677"/>
    </row>
    <row r="9" spans="1:49" ht="30.75" customHeight="1" thickTop="1" thickBot="1" x14ac:dyDescent="0.25">
      <c r="A9" s="7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8" t="s">
        <v>19</v>
      </c>
      <c r="U9" s="8" t="s">
        <v>20</v>
      </c>
      <c r="V9" s="8" t="s">
        <v>19</v>
      </c>
      <c r="W9" s="8" t="s">
        <v>20</v>
      </c>
      <c r="X9" s="8" t="s">
        <v>19</v>
      </c>
      <c r="Y9" s="8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9" t="s">
        <v>19</v>
      </c>
      <c r="AQ9" s="8" t="s">
        <v>20</v>
      </c>
      <c r="AR9" s="8" t="s">
        <v>21</v>
      </c>
      <c r="AS9" s="8" t="s">
        <v>19</v>
      </c>
      <c r="AT9" s="8" t="s">
        <v>20</v>
      </c>
      <c r="AU9" s="8" t="s">
        <v>19</v>
      </c>
      <c r="AV9" s="9" t="s">
        <v>20</v>
      </c>
      <c r="AW9" s="394" t="s">
        <v>22</v>
      </c>
    </row>
    <row r="10" spans="1:49" ht="15" customHeight="1" outlineLevel="1" thickTop="1" x14ac:dyDescent="0.2">
      <c r="A10" s="883" t="s">
        <v>855</v>
      </c>
      <c r="B10" s="880">
        <v>2007</v>
      </c>
      <c r="C10" s="881" t="s">
        <v>91</v>
      </c>
      <c r="D10" s="879" t="s">
        <v>92</v>
      </c>
      <c r="E10" s="879" t="s">
        <v>860</v>
      </c>
      <c r="F10" s="881" t="s">
        <v>94</v>
      </c>
      <c r="G10" s="882" t="s">
        <v>27</v>
      </c>
      <c r="H10" s="12" t="s">
        <v>616</v>
      </c>
      <c r="I10" s="13">
        <v>0</v>
      </c>
      <c r="J10" s="823" t="s">
        <v>616</v>
      </c>
      <c r="K10" s="13">
        <v>0</v>
      </c>
      <c r="L10" s="183" t="s">
        <v>616</v>
      </c>
      <c r="M10" s="16">
        <v>0</v>
      </c>
      <c r="N10" s="17" t="s">
        <v>28</v>
      </c>
      <c r="O10" s="13">
        <v>500</v>
      </c>
      <c r="P10" s="18" t="s">
        <v>616</v>
      </c>
      <c r="Q10" s="13">
        <v>0</v>
      </c>
      <c r="R10" s="18" t="s">
        <v>616</v>
      </c>
      <c r="S10" s="13">
        <v>0</v>
      </c>
      <c r="T10" s="19"/>
      <c r="U10" s="13">
        <v>0</v>
      </c>
      <c r="V10" s="19"/>
      <c r="W10" s="20">
        <v>0</v>
      </c>
      <c r="X10" s="21"/>
      <c r="Y10" s="22">
        <v>0</v>
      </c>
      <c r="Z10" s="23">
        <f>LARGE(I10:Y10, 1)+LARGE(I10:Y10, 2)+LARGE(I10:Y10, 3)+LARGE(I10:Y10, 4)+LARGE(I10:Y10, 5)</f>
        <v>500</v>
      </c>
      <c r="AA10" s="14" t="s">
        <v>616</v>
      </c>
      <c r="AB10" s="20">
        <v>0</v>
      </c>
      <c r="AC10" s="24" t="s">
        <v>58</v>
      </c>
      <c r="AD10" s="20">
        <v>500</v>
      </c>
      <c r="AE10" s="24" t="s">
        <v>616</v>
      </c>
      <c r="AF10" s="20">
        <v>0</v>
      </c>
      <c r="AG10" s="25" t="s">
        <v>616</v>
      </c>
      <c r="AH10" s="20">
        <v>0</v>
      </c>
      <c r="AI10" s="25" t="s">
        <v>43</v>
      </c>
      <c r="AJ10" s="22">
        <v>500</v>
      </c>
      <c r="AK10" s="25" t="s">
        <v>122</v>
      </c>
      <c r="AL10" s="22">
        <v>1000</v>
      </c>
      <c r="AM10" s="822">
        <f>LARGE(AB10:AL10,1)+LARGE(AB10:AL10,2)+LARGE(AB10:AL10,3)+LARGE(AB10:AL10,4)</f>
        <v>2000</v>
      </c>
      <c r="AN10" s="818" t="s">
        <v>30</v>
      </c>
      <c r="AO10" s="20">
        <v>20000</v>
      </c>
      <c r="AP10" s="817"/>
      <c r="AQ10" s="22">
        <v>0</v>
      </c>
      <c r="AR10" s="390">
        <f>LARGE(AO10:AQ10,1)</f>
        <v>20000</v>
      </c>
      <c r="AS10" s="52"/>
      <c r="AT10" s="125">
        <v>0</v>
      </c>
      <c r="AU10" s="53"/>
      <c r="AV10" s="125">
        <v>0</v>
      </c>
      <c r="AW10" s="395">
        <f>SUM(AR10+AM10+Z10)</f>
        <v>22500</v>
      </c>
    </row>
    <row r="11" spans="1:49" ht="15" customHeight="1" outlineLevel="1" x14ac:dyDescent="0.2">
      <c r="A11" s="26">
        <f>RANK(AW11, $AW$11:$AW$22)</f>
        <v>1</v>
      </c>
      <c r="B11" s="27">
        <v>2009</v>
      </c>
      <c r="C11" s="217" t="s">
        <v>23</v>
      </c>
      <c r="D11" s="191" t="s">
        <v>24</v>
      </c>
      <c r="E11" s="446" t="s">
        <v>25</v>
      </c>
      <c r="F11" s="67" t="s">
        <v>26</v>
      </c>
      <c r="G11" s="68" t="s">
        <v>27</v>
      </c>
      <c r="H11" s="31" t="s">
        <v>28</v>
      </c>
      <c r="I11" s="32">
        <v>300</v>
      </c>
      <c r="J11" s="33" t="s">
        <v>29</v>
      </c>
      <c r="K11" s="32">
        <v>150</v>
      </c>
      <c r="L11" s="34" t="s">
        <v>30</v>
      </c>
      <c r="M11" s="32">
        <v>200</v>
      </c>
      <c r="N11" s="35" t="s">
        <v>43</v>
      </c>
      <c r="O11" s="32">
        <v>150</v>
      </c>
      <c r="P11" s="49" t="s">
        <v>28</v>
      </c>
      <c r="Q11" s="32">
        <v>400</v>
      </c>
      <c r="R11" s="49" t="s">
        <v>30</v>
      </c>
      <c r="S11" s="32">
        <v>100</v>
      </c>
      <c r="T11" s="36"/>
      <c r="U11" s="32">
        <v>0</v>
      </c>
      <c r="V11" s="36"/>
      <c r="W11" s="37">
        <v>0</v>
      </c>
      <c r="X11" s="38"/>
      <c r="Y11" s="39">
        <v>0</v>
      </c>
      <c r="Z11" s="23">
        <f>LARGE(I11:Y11, 1)+LARGE(I11:Y11, 2)+LARGE(I11:Y11, 3)+LARGE(I11:Y11, 4)+LARGE(I11:Y11, 5)</f>
        <v>1200</v>
      </c>
      <c r="AA11" s="40" t="s">
        <v>35</v>
      </c>
      <c r="AB11" s="37">
        <v>750</v>
      </c>
      <c r="AC11" s="34" t="s">
        <v>34</v>
      </c>
      <c r="AD11" s="37">
        <v>500</v>
      </c>
      <c r="AE11" s="34" t="s">
        <v>35</v>
      </c>
      <c r="AF11" s="37">
        <v>750</v>
      </c>
      <c r="AG11" s="41" t="s">
        <v>241</v>
      </c>
      <c r="AH11" s="37">
        <v>50</v>
      </c>
      <c r="AI11" s="41" t="s">
        <v>35</v>
      </c>
      <c r="AJ11" s="39">
        <v>1500</v>
      </c>
      <c r="AK11" s="41" t="s">
        <v>30</v>
      </c>
      <c r="AL11" s="39">
        <v>2000</v>
      </c>
      <c r="AM11" s="822">
        <f>LARGE(AB11:AL11,1)+LARGE(AB11:AL11,2)+LARGE(AB11:AL11,3)+LARGE(AB11:AL11,4)</f>
        <v>5000</v>
      </c>
      <c r="AN11" s="129" t="s">
        <v>767</v>
      </c>
      <c r="AO11" s="37">
        <v>1000</v>
      </c>
      <c r="AP11" s="58"/>
      <c r="AQ11" s="39">
        <v>0</v>
      </c>
      <c r="AR11" s="391">
        <f>LARGE(AO11:AQ11,1)</f>
        <v>1000</v>
      </c>
      <c r="AS11" s="52"/>
      <c r="AT11" s="125">
        <v>0</v>
      </c>
      <c r="AU11" s="53"/>
      <c r="AV11" s="125">
        <v>0</v>
      </c>
      <c r="AW11" s="395">
        <f>SUM(AR11+AM11+Z11)</f>
        <v>7200</v>
      </c>
    </row>
    <row r="12" spans="1:49" ht="15" customHeight="1" outlineLevel="1" x14ac:dyDescent="0.2">
      <c r="A12" s="26">
        <f>RANK(AW12, $AW$11:$AW$22)</f>
        <v>2</v>
      </c>
      <c r="B12" s="27">
        <v>2007</v>
      </c>
      <c r="C12" s="40" t="s">
        <v>38</v>
      </c>
      <c r="D12" s="816" t="s">
        <v>39</v>
      </c>
      <c r="E12" s="439" t="s">
        <v>40</v>
      </c>
      <c r="F12" s="46" t="s">
        <v>41</v>
      </c>
      <c r="G12" s="47" t="s">
        <v>27</v>
      </c>
      <c r="H12" s="31" t="s">
        <v>30</v>
      </c>
      <c r="I12" s="32">
        <v>100</v>
      </c>
      <c r="J12" s="48" t="s">
        <v>42</v>
      </c>
      <c r="K12" s="32">
        <v>150</v>
      </c>
      <c r="L12" s="49" t="s">
        <v>43</v>
      </c>
      <c r="M12" s="32">
        <v>100</v>
      </c>
      <c r="N12" s="35" t="s">
        <v>37</v>
      </c>
      <c r="O12" s="32">
        <v>75</v>
      </c>
      <c r="P12" s="34" t="s">
        <v>43</v>
      </c>
      <c r="Q12" s="32">
        <v>100</v>
      </c>
      <c r="R12" s="50" t="s">
        <v>28</v>
      </c>
      <c r="S12" s="32">
        <v>300</v>
      </c>
      <c r="T12" s="51"/>
      <c r="U12" s="32">
        <v>0</v>
      </c>
      <c r="V12" s="36"/>
      <c r="W12" s="37">
        <v>0</v>
      </c>
      <c r="X12" s="38"/>
      <c r="Y12" s="39">
        <v>0</v>
      </c>
      <c r="Z12" s="23">
        <f>LARGE(I12:Y12, 1)+LARGE(I12:Y12, 2)+LARGE(I12:Y12, 3)+LARGE(I12:Y12, 4)+LARGE(I12:Y12, 5)</f>
        <v>750</v>
      </c>
      <c r="AA12" s="40" t="s">
        <v>53</v>
      </c>
      <c r="AB12" s="39">
        <v>50</v>
      </c>
      <c r="AC12" s="34" t="s">
        <v>303</v>
      </c>
      <c r="AD12" s="39">
        <v>250</v>
      </c>
      <c r="AE12" s="34" t="s">
        <v>28</v>
      </c>
      <c r="AF12" s="39">
        <v>1000</v>
      </c>
      <c r="AG12" s="41" t="s">
        <v>231</v>
      </c>
      <c r="AH12" s="39">
        <v>0</v>
      </c>
      <c r="AI12" s="41" t="s">
        <v>122</v>
      </c>
      <c r="AJ12" s="39">
        <v>250</v>
      </c>
      <c r="AK12" s="41" t="s">
        <v>606</v>
      </c>
      <c r="AL12" s="39">
        <v>0</v>
      </c>
      <c r="AM12" s="822">
        <f>LARGE(AB12:AL12,1)+LARGE(AB12:AL12,2)+LARGE(AB12:AL12,3)+LARGE(AB12:AL12,4)</f>
        <v>1550</v>
      </c>
      <c r="AN12" s="129" t="s">
        <v>627</v>
      </c>
      <c r="AO12" s="37">
        <v>0</v>
      </c>
      <c r="AP12" s="52"/>
      <c r="AQ12" s="39">
        <v>0</v>
      </c>
      <c r="AR12" s="391">
        <f>LARGE(AO12:AQ12,1)</f>
        <v>0</v>
      </c>
      <c r="AS12" s="120"/>
      <c r="AT12" s="112">
        <v>0</v>
      </c>
      <c r="AU12" s="121"/>
      <c r="AV12" s="112">
        <v>0</v>
      </c>
      <c r="AW12" s="395">
        <f>SUM(AR12+AM12+Z12)</f>
        <v>2300</v>
      </c>
    </row>
    <row r="13" spans="1:49" ht="15" customHeight="1" outlineLevel="1" x14ac:dyDescent="0.2">
      <c r="A13" s="26">
        <f>RANK(AW13, $AW$11:$AW$22)</f>
        <v>3</v>
      </c>
      <c r="B13" s="54">
        <v>2008</v>
      </c>
      <c r="C13" s="473" t="s">
        <v>31</v>
      </c>
      <c r="D13" s="60" t="s">
        <v>32</v>
      </c>
      <c r="E13" s="440" t="s">
        <v>584</v>
      </c>
      <c r="F13" s="59" t="s">
        <v>33</v>
      </c>
      <c r="G13" s="61" t="s">
        <v>27</v>
      </c>
      <c r="H13" s="31" t="s">
        <v>34</v>
      </c>
      <c r="I13" s="32">
        <v>0</v>
      </c>
      <c r="J13" s="57" t="s">
        <v>35</v>
      </c>
      <c r="K13" s="32">
        <v>400</v>
      </c>
      <c r="L13" s="34" t="s">
        <v>30</v>
      </c>
      <c r="M13" s="32">
        <v>200</v>
      </c>
      <c r="N13" s="35" t="s">
        <v>67</v>
      </c>
      <c r="O13" s="32">
        <v>75</v>
      </c>
      <c r="P13" s="34" t="s">
        <v>47</v>
      </c>
      <c r="Q13" s="32">
        <v>100</v>
      </c>
      <c r="R13" s="34" t="s">
        <v>289</v>
      </c>
      <c r="S13" s="32">
        <v>0</v>
      </c>
      <c r="T13" s="36"/>
      <c r="U13" s="32">
        <v>0</v>
      </c>
      <c r="V13" s="36"/>
      <c r="W13" s="37">
        <v>0</v>
      </c>
      <c r="X13" s="38"/>
      <c r="Y13" s="39">
        <v>0</v>
      </c>
      <c r="Z13" s="23">
        <f>LARGE(I13:Y13, 1)+LARGE(I13:Y13, 2)+LARGE(I13:Y13, 3)+LARGE(I13:Y13, 4)+LARGE(I13:Y13, 5)</f>
        <v>775</v>
      </c>
      <c r="AA13" s="40" t="s">
        <v>254</v>
      </c>
      <c r="AB13" s="37">
        <v>0</v>
      </c>
      <c r="AC13" s="35" t="s">
        <v>612</v>
      </c>
      <c r="AD13" s="37">
        <v>0</v>
      </c>
      <c r="AE13" s="34" t="s">
        <v>74</v>
      </c>
      <c r="AF13" s="37">
        <v>25</v>
      </c>
      <c r="AG13" s="41" t="s">
        <v>681</v>
      </c>
      <c r="AH13" s="37">
        <v>50</v>
      </c>
      <c r="AI13" s="41" t="s">
        <v>607</v>
      </c>
      <c r="AJ13" s="39">
        <v>0</v>
      </c>
      <c r="AK13" s="41" t="s">
        <v>816</v>
      </c>
      <c r="AL13" s="39">
        <v>0</v>
      </c>
      <c r="AM13" s="822">
        <f>LARGE(AB13:AL13,1)+LARGE(AB13:AL13,2)+LARGE(AB13:AL13,3)+LARGE(AB13:AL13,4)</f>
        <v>75</v>
      </c>
      <c r="AN13" s="824" t="s">
        <v>813</v>
      </c>
      <c r="AO13" s="37">
        <v>0</v>
      </c>
      <c r="AP13" s="45"/>
      <c r="AQ13" s="39">
        <v>0</v>
      </c>
      <c r="AR13" s="391">
        <f>LARGE(AO13:AQ13,1)</f>
        <v>0</v>
      </c>
      <c r="AS13" s="52"/>
      <c r="AT13" s="125">
        <v>0</v>
      </c>
      <c r="AU13" s="53"/>
      <c r="AV13" s="125">
        <v>0</v>
      </c>
      <c r="AW13" s="395">
        <f>SUM(AR13+AM13+Z13)</f>
        <v>850</v>
      </c>
    </row>
    <row r="14" spans="1:49" ht="15" customHeight="1" outlineLevel="1" x14ac:dyDescent="0.2">
      <c r="A14" s="26">
        <f>RANK(AW14, $AW$11:$AW$22)</f>
        <v>4</v>
      </c>
      <c r="B14" s="596">
        <v>2007</v>
      </c>
      <c r="C14" s="597" t="s">
        <v>807</v>
      </c>
      <c r="D14" s="335" t="s">
        <v>786</v>
      </c>
      <c r="E14" s="598" t="s">
        <v>787</v>
      </c>
      <c r="F14" s="599" t="s">
        <v>62</v>
      </c>
      <c r="G14" s="600" t="s">
        <v>63</v>
      </c>
      <c r="H14" s="31" t="s">
        <v>29</v>
      </c>
      <c r="I14" s="32">
        <v>50</v>
      </c>
      <c r="J14" s="57" t="s">
        <v>616</v>
      </c>
      <c r="K14" s="32">
        <v>0</v>
      </c>
      <c r="L14" s="34" t="s">
        <v>68</v>
      </c>
      <c r="M14" s="32">
        <v>0</v>
      </c>
      <c r="N14" s="35" t="s">
        <v>53</v>
      </c>
      <c r="O14" s="32">
        <v>0</v>
      </c>
      <c r="P14" s="34" t="s">
        <v>136</v>
      </c>
      <c r="Q14" s="32">
        <v>50</v>
      </c>
      <c r="R14" s="50" t="s">
        <v>57</v>
      </c>
      <c r="S14" s="32">
        <v>25</v>
      </c>
      <c r="T14" s="51"/>
      <c r="U14" s="32">
        <v>0</v>
      </c>
      <c r="V14" s="36"/>
      <c r="W14" s="37">
        <v>0</v>
      </c>
      <c r="X14" s="36"/>
      <c r="Y14" s="39">
        <v>0</v>
      </c>
      <c r="Z14" s="23">
        <f>LARGE(I14:Y14, 1)+LARGE(I14:Y14, 2)+LARGE(I14:Y14, 3)+LARGE(I14:Y14, 4)+LARGE(I14:Y14, 5)</f>
        <v>125</v>
      </c>
      <c r="AA14" s="40" t="s">
        <v>54</v>
      </c>
      <c r="AB14" s="37">
        <v>250</v>
      </c>
      <c r="AC14" s="34" t="s">
        <v>616</v>
      </c>
      <c r="AD14" s="37">
        <v>0</v>
      </c>
      <c r="AE14" s="34" t="s">
        <v>230</v>
      </c>
      <c r="AF14" s="37">
        <v>25</v>
      </c>
      <c r="AG14" s="41" t="s">
        <v>644</v>
      </c>
      <c r="AH14" s="37">
        <v>0</v>
      </c>
      <c r="AI14" s="41" t="s">
        <v>668</v>
      </c>
      <c r="AJ14" s="39">
        <v>100</v>
      </c>
      <c r="AK14" s="41" t="s">
        <v>616</v>
      </c>
      <c r="AL14" s="39">
        <v>0</v>
      </c>
      <c r="AM14" s="822">
        <f>LARGE(AB14:AL14,1)+LARGE(AB14:AL14,2)+LARGE(AB14:AL14,3)+LARGE(AB14:AL14,4)</f>
        <v>375</v>
      </c>
      <c r="AN14" s="129" t="s">
        <v>616</v>
      </c>
      <c r="AO14" s="37">
        <v>0</v>
      </c>
      <c r="AP14" s="45"/>
      <c r="AQ14" s="39">
        <v>0</v>
      </c>
      <c r="AR14" s="391">
        <f>LARGE(AO14:AQ14,1)</f>
        <v>0</v>
      </c>
      <c r="AS14" s="128"/>
      <c r="AT14" s="125">
        <v>0</v>
      </c>
      <c r="AU14" s="126"/>
      <c r="AV14" s="125">
        <v>0</v>
      </c>
      <c r="AW14" s="395">
        <f>SUM(AR14+AM14+Z14)</f>
        <v>500</v>
      </c>
    </row>
    <row r="15" spans="1:49" ht="15" customHeight="1" outlineLevel="1" x14ac:dyDescent="0.2">
      <c r="A15" s="26">
        <f>RANK(AW15, $AW$11:$AW$22)</f>
        <v>5</v>
      </c>
      <c r="B15" s="27">
        <v>2009</v>
      </c>
      <c r="C15" s="65" t="s">
        <v>693</v>
      </c>
      <c r="D15" s="182" t="s">
        <v>585</v>
      </c>
      <c r="E15" s="438" t="s">
        <v>586</v>
      </c>
      <c r="F15" s="65" t="s">
        <v>62</v>
      </c>
      <c r="G15" s="66" t="s">
        <v>63</v>
      </c>
      <c r="H15" s="31" t="s">
        <v>67</v>
      </c>
      <c r="I15" s="32">
        <v>25</v>
      </c>
      <c r="J15" s="33" t="s">
        <v>68</v>
      </c>
      <c r="K15" s="32">
        <v>0</v>
      </c>
      <c r="L15" s="34" t="s">
        <v>69</v>
      </c>
      <c r="M15" s="32">
        <v>0</v>
      </c>
      <c r="N15" s="35" t="s">
        <v>29</v>
      </c>
      <c r="O15" s="32">
        <v>150</v>
      </c>
      <c r="P15" s="34" t="s">
        <v>30</v>
      </c>
      <c r="Q15" s="32">
        <v>200</v>
      </c>
      <c r="R15" s="50" t="s">
        <v>43</v>
      </c>
      <c r="S15" s="32">
        <v>50</v>
      </c>
      <c r="T15" s="51"/>
      <c r="U15" s="32">
        <v>0</v>
      </c>
      <c r="V15" s="36"/>
      <c r="W15" s="37">
        <v>0</v>
      </c>
      <c r="X15" s="36"/>
      <c r="Y15" s="39">
        <v>0</v>
      </c>
      <c r="Z15" s="23">
        <f>LARGE(I15:Y15, 1)+LARGE(I15:Y15, 2)+LARGE(I15:Y15, 3)+LARGE(I15:Y15, 4)+LARGE(I15:Y15, 5)</f>
        <v>425</v>
      </c>
      <c r="AA15" s="40" t="s">
        <v>86</v>
      </c>
      <c r="AB15" s="37">
        <v>50</v>
      </c>
      <c r="AC15" s="35" t="s">
        <v>616</v>
      </c>
      <c r="AD15" s="37">
        <v>0</v>
      </c>
      <c r="AE15" s="34" t="s">
        <v>640</v>
      </c>
      <c r="AF15" s="37">
        <v>0</v>
      </c>
      <c r="AG15" s="41" t="s">
        <v>685</v>
      </c>
      <c r="AH15" s="37">
        <v>0</v>
      </c>
      <c r="AI15" s="41" t="s">
        <v>703</v>
      </c>
      <c r="AJ15" s="39">
        <v>0</v>
      </c>
      <c r="AK15" s="41" t="s">
        <v>632</v>
      </c>
      <c r="AL15" s="39">
        <v>0</v>
      </c>
      <c r="AM15" s="822">
        <f>LARGE(AB15:AL15,1)+LARGE(AB15:AL15,2)+LARGE(AB15:AL15,3)+LARGE(AB15:AL15,4)</f>
        <v>50</v>
      </c>
      <c r="AN15" s="129" t="s">
        <v>656</v>
      </c>
      <c r="AO15" s="37">
        <v>0</v>
      </c>
      <c r="AP15" s="45"/>
      <c r="AQ15" s="39">
        <v>0</v>
      </c>
      <c r="AR15" s="391">
        <f>LARGE(AO15:AQ15,1)</f>
        <v>0</v>
      </c>
      <c r="AS15" s="52"/>
      <c r="AT15" s="125">
        <v>0</v>
      </c>
      <c r="AU15" s="53"/>
      <c r="AV15" s="125">
        <v>0</v>
      </c>
      <c r="AW15" s="395">
        <f>SUM(AR15+AM15+Z15)</f>
        <v>475</v>
      </c>
    </row>
    <row r="16" spans="1:49" ht="15" customHeight="1" outlineLevel="1" x14ac:dyDescent="0.2">
      <c r="A16" s="26">
        <f>RANK(AW16, $AW$11:$AW$22)</f>
        <v>6</v>
      </c>
      <c r="B16" s="27">
        <v>2008</v>
      </c>
      <c r="C16" s="190" t="s">
        <v>44</v>
      </c>
      <c r="D16" s="191" t="s">
        <v>45</v>
      </c>
      <c r="E16" s="446" t="s">
        <v>46</v>
      </c>
      <c r="F16" s="67" t="s">
        <v>26</v>
      </c>
      <c r="G16" s="68" t="s">
        <v>27</v>
      </c>
      <c r="H16" s="31" t="s">
        <v>37</v>
      </c>
      <c r="I16" s="32">
        <v>25</v>
      </c>
      <c r="J16" s="33" t="s">
        <v>47</v>
      </c>
      <c r="K16" s="32">
        <v>150</v>
      </c>
      <c r="L16" s="34" t="s">
        <v>48</v>
      </c>
      <c r="M16" s="32">
        <v>0</v>
      </c>
      <c r="N16" s="35" t="s">
        <v>86</v>
      </c>
      <c r="O16" s="32">
        <v>0</v>
      </c>
      <c r="P16" s="34" t="s">
        <v>42</v>
      </c>
      <c r="Q16" s="32">
        <v>100</v>
      </c>
      <c r="R16" s="50" t="s">
        <v>30</v>
      </c>
      <c r="S16" s="32">
        <v>100</v>
      </c>
      <c r="T16" s="51"/>
      <c r="U16" s="32">
        <v>0</v>
      </c>
      <c r="V16" s="36"/>
      <c r="W16" s="37">
        <v>0</v>
      </c>
      <c r="X16" s="38"/>
      <c r="Y16" s="39">
        <v>0</v>
      </c>
      <c r="Z16" s="23">
        <f>LARGE(I16:Y16, 1)+LARGE(I16:Y16, 2)+LARGE(I16:Y16, 3)+LARGE(I16:Y16, 4)+LARGE(I16:Y16, 5)</f>
        <v>375</v>
      </c>
      <c r="AA16" s="40" t="s">
        <v>68</v>
      </c>
      <c r="AB16" s="37">
        <v>25</v>
      </c>
      <c r="AC16" s="34" t="s">
        <v>647</v>
      </c>
      <c r="AD16" s="37">
        <v>0</v>
      </c>
      <c r="AE16" s="34" t="s">
        <v>637</v>
      </c>
      <c r="AF16" s="37">
        <v>0</v>
      </c>
      <c r="AG16" s="41" t="s">
        <v>682</v>
      </c>
      <c r="AH16" s="37">
        <v>0</v>
      </c>
      <c r="AI16" s="41" t="s">
        <v>616</v>
      </c>
      <c r="AJ16" s="39">
        <v>0</v>
      </c>
      <c r="AK16" s="41" t="s">
        <v>616</v>
      </c>
      <c r="AL16" s="39">
        <v>0</v>
      </c>
      <c r="AM16" s="822">
        <f>LARGE(AB16:AL16,1)+LARGE(AB16:AL16,2)+LARGE(AB16:AL16,3)+LARGE(AB16:AL16,4)</f>
        <v>25</v>
      </c>
      <c r="AN16" s="129" t="s">
        <v>815</v>
      </c>
      <c r="AO16" s="37">
        <v>0</v>
      </c>
      <c r="AP16" s="58"/>
      <c r="AQ16" s="39">
        <v>0</v>
      </c>
      <c r="AR16" s="391">
        <f>LARGE(AO16:AQ16,1)</f>
        <v>0</v>
      </c>
      <c r="AS16" s="52"/>
      <c r="AT16" s="125">
        <v>0</v>
      </c>
      <c r="AU16" s="53"/>
      <c r="AV16" s="125">
        <v>0</v>
      </c>
      <c r="AW16" s="395">
        <f>SUM(AR16+AM16+Z16)</f>
        <v>400</v>
      </c>
    </row>
    <row r="17" spans="1:49" ht="15" customHeight="1" outlineLevel="1" x14ac:dyDescent="0.2">
      <c r="A17" s="26">
        <f>RANK(AW17, $AW$11:$AW$22)</f>
        <v>7</v>
      </c>
      <c r="B17" s="27">
        <v>2009</v>
      </c>
      <c r="C17" s="220" t="s">
        <v>49</v>
      </c>
      <c r="D17" s="526" t="s">
        <v>50</v>
      </c>
      <c r="E17" s="527" t="s">
        <v>51</v>
      </c>
      <c r="F17" s="27" t="s">
        <v>52</v>
      </c>
      <c r="G17" s="30" t="s">
        <v>27</v>
      </c>
      <c r="H17" s="31" t="s">
        <v>53</v>
      </c>
      <c r="I17" s="32">
        <v>0</v>
      </c>
      <c r="J17" s="33" t="s">
        <v>54</v>
      </c>
      <c r="K17" s="32">
        <v>75</v>
      </c>
      <c r="L17" s="34" t="s">
        <v>55</v>
      </c>
      <c r="M17" s="32">
        <v>0</v>
      </c>
      <c r="N17" s="35" t="s">
        <v>136</v>
      </c>
      <c r="O17" s="32">
        <v>75</v>
      </c>
      <c r="P17" s="34" t="s">
        <v>221</v>
      </c>
      <c r="Q17" s="32">
        <v>0</v>
      </c>
      <c r="R17" s="50" t="s">
        <v>56</v>
      </c>
      <c r="S17" s="32">
        <v>0</v>
      </c>
      <c r="T17" s="51"/>
      <c r="U17" s="32">
        <v>0</v>
      </c>
      <c r="V17" s="36"/>
      <c r="W17" s="37">
        <v>0</v>
      </c>
      <c r="X17" s="36"/>
      <c r="Y17" s="39">
        <v>0</v>
      </c>
      <c r="Z17" s="23">
        <f>LARGE(I17:Y17, 1)+LARGE(I17:Y17, 2)+LARGE(I17:Y17, 3)+LARGE(I17:Y17, 4)+LARGE(I17:Y17, 5)</f>
        <v>150</v>
      </c>
      <c r="AA17" s="69" t="s">
        <v>644</v>
      </c>
      <c r="AB17" s="70">
        <v>0</v>
      </c>
      <c r="AC17" s="71" t="s">
        <v>648</v>
      </c>
      <c r="AD17" s="70">
        <v>0</v>
      </c>
      <c r="AE17" s="72" t="s">
        <v>638</v>
      </c>
      <c r="AF17" s="70">
        <v>0</v>
      </c>
      <c r="AG17" s="73" t="s">
        <v>683</v>
      </c>
      <c r="AH17" s="70">
        <v>0</v>
      </c>
      <c r="AI17" s="73" t="s">
        <v>756</v>
      </c>
      <c r="AJ17" s="70">
        <v>0</v>
      </c>
      <c r="AK17" s="73" t="s">
        <v>641</v>
      </c>
      <c r="AL17" s="70">
        <v>0</v>
      </c>
      <c r="AM17" s="822">
        <f>LARGE(AB17:AL17,1)+LARGE(AB17:AL17,2)+LARGE(AB17:AL17,3)+LARGE(AB17:AL17,4)</f>
        <v>0</v>
      </c>
      <c r="AN17" s="820" t="s">
        <v>616</v>
      </c>
      <c r="AO17" s="75">
        <v>0</v>
      </c>
      <c r="AP17" s="79"/>
      <c r="AQ17" s="70">
        <v>0</v>
      </c>
      <c r="AR17" s="392">
        <f>LARGE(AO17:AQ17,1)</f>
        <v>0</v>
      </c>
      <c r="AS17" s="611"/>
      <c r="AT17" s="125">
        <v>0</v>
      </c>
      <c r="AU17" s="610"/>
      <c r="AV17" s="125">
        <v>0</v>
      </c>
      <c r="AW17" s="395">
        <f>SUM(AR17+AM17+Z17)</f>
        <v>150</v>
      </c>
    </row>
    <row r="18" spans="1:49" ht="15" customHeight="1" outlineLevel="1" x14ac:dyDescent="0.2">
      <c r="A18" s="26">
        <f>RANK(AW18, $AW$11:$AW$22)</f>
        <v>8</v>
      </c>
      <c r="B18" s="815">
        <v>2007</v>
      </c>
      <c r="C18" s="190" t="s">
        <v>70</v>
      </c>
      <c r="D18" s="191" t="s">
        <v>71</v>
      </c>
      <c r="E18" s="446" t="s">
        <v>72</v>
      </c>
      <c r="F18" s="67" t="s">
        <v>73</v>
      </c>
      <c r="G18" s="68" t="s">
        <v>63</v>
      </c>
      <c r="H18" s="31" t="s">
        <v>54</v>
      </c>
      <c r="I18" s="32">
        <v>25</v>
      </c>
      <c r="J18" s="33" t="s">
        <v>74</v>
      </c>
      <c r="K18" s="32">
        <v>0</v>
      </c>
      <c r="L18" s="34" t="s">
        <v>75</v>
      </c>
      <c r="M18" s="32">
        <v>0</v>
      </c>
      <c r="N18" s="35" t="s">
        <v>616</v>
      </c>
      <c r="O18" s="32">
        <v>0</v>
      </c>
      <c r="P18" s="34" t="s">
        <v>80</v>
      </c>
      <c r="Q18" s="32">
        <v>50</v>
      </c>
      <c r="R18" s="50" t="s">
        <v>89</v>
      </c>
      <c r="S18" s="32">
        <v>0</v>
      </c>
      <c r="T18" s="51"/>
      <c r="U18" s="32">
        <v>0</v>
      </c>
      <c r="V18" s="36"/>
      <c r="W18" s="37">
        <v>0</v>
      </c>
      <c r="X18" s="38"/>
      <c r="Y18" s="39">
        <v>0</v>
      </c>
      <c r="Z18" s="23">
        <f>LARGE(I18:Y18, 1)+LARGE(I18:Y18, 2)+LARGE(I18:Y18, 3)+LARGE(I18:Y18, 4)+LARGE(I18:Y18, 5)</f>
        <v>75</v>
      </c>
      <c r="AA18" s="40" t="s">
        <v>616</v>
      </c>
      <c r="AB18" s="37">
        <v>0</v>
      </c>
      <c r="AC18" s="35" t="s">
        <v>616</v>
      </c>
      <c r="AD18" s="37">
        <v>0</v>
      </c>
      <c r="AE18" s="34" t="s">
        <v>89</v>
      </c>
      <c r="AF18" s="37">
        <v>50</v>
      </c>
      <c r="AG18" s="41" t="s">
        <v>684</v>
      </c>
      <c r="AH18" s="37">
        <v>0</v>
      </c>
      <c r="AI18" s="41" t="s">
        <v>254</v>
      </c>
      <c r="AJ18" s="39">
        <v>0</v>
      </c>
      <c r="AK18" s="41" t="s">
        <v>817</v>
      </c>
      <c r="AL18" s="39">
        <v>0</v>
      </c>
      <c r="AM18" s="822">
        <f>LARGE(AB18:AL18,1)+LARGE(AB18:AL18,2)+LARGE(AB18:AL18,3)+LARGE(AB18:AL18,4)</f>
        <v>50</v>
      </c>
      <c r="AN18" s="129" t="s">
        <v>616</v>
      </c>
      <c r="AO18" s="37">
        <v>0</v>
      </c>
      <c r="AP18" s="58"/>
      <c r="AQ18" s="39">
        <v>0</v>
      </c>
      <c r="AR18" s="391">
        <f>LARGE(AO18:AQ18,1)</f>
        <v>0</v>
      </c>
      <c r="AS18" s="128"/>
      <c r="AT18" s="125">
        <v>0</v>
      </c>
      <c r="AU18" s="126"/>
      <c r="AV18" s="125">
        <v>0</v>
      </c>
      <c r="AW18" s="395">
        <f>SUM(AR18+AM18+Z18)</f>
        <v>125</v>
      </c>
    </row>
    <row r="19" spans="1:49" ht="15" customHeight="1" outlineLevel="1" x14ac:dyDescent="0.2">
      <c r="A19" s="26">
        <f>RANK(AW19, $AW$11:$AW$22)</f>
        <v>9</v>
      </c>
      <c r="B19" s="27">
        <v>2007</v>
      </c>
      <c r="C19" s="27" t="s">
        <v>76</v>
      </c>
      <c r="D19" s="29" t="s">
        <v>77</v>
      </c>
      <c r="E19" s="438" t="s">
        <v>78</v>
      </c>
      <c r="F19" s="27" t="s">
        <v>79</v>
      </c>
      <c r="G19" s="30" t="s">
        <v>27</v>
      </c>
      <c r="H19" s="31" t="s">
        <v>80</v>
      </c>
      <c r="I19" s="32">
        <v>25</v>
      </c>
      <c r="J19" s="33" t="s">
        <v>75</v>
      </c>
      <c r="K19" s="32">
        <v>0</v>
      </c>
      <c r="L19" s="34" t="s">
        <v>81</v>
      </c>
      <c r="M19" s="32">
        <v>0</v>
      </c>
      <c r="N19" s="35" t="s">
        <v>48</v>
      </c>
      <c r="O19" s="32">
        <v>0</v>
      </c>
      <c r="P19" s="34" t="s">
        <v>54</v>
      </c>
      <c r="Q19" s="32">
        <v>50</v>
      </c>
      <c r="R19" s="50" t="s">
        <v>86</v>
      </c>
      <c r="S19" s="32">
        <v>0</v>
      </c>
      <c r="T19" s="51"/>
      <c r="U19" s="32">
        <v>0</v>
      </c>
      <c r="V19" s="36"/>
      <c r="W19" s="37">
        <v>0</v>
      </c>
      <c r="X19" s="38"/>
      <c r="Y19" s="39">
        <v>0</v>
      </c>
      <c r="Z19" s="23">
        <f>LARGE(I19:Y19, 1)+LARGE(I19:Y19, 2)+LARGE(I19:Y19, 3)+LARGE(I19:Y19, 4)+LARGE(I19:Y19, 5)</f>
        <v>75</v>
      </c>
      <c r="AA19" s="40" t="s">
        <v>64</v>
      </c>
      <c r="AB19" s="37">
        <v>25</v>
      </c>
      <c r="AC19" s="35" t="s">
        <v>649</v>
      </c>
      <c r="AD19" s="37">
        <v>0</v>
      </c>
      <c r="AE19" s="34" t="s">
        <v>641</v>
      </c>
      <c r="AF19" s="37">
        <v>0</v>
      </c>
      <c r="AG19" s="41" t="s">
        <v>641</v>
      </c>
      <c r="AH19" s="37">
        <v>0</v>
      </c>
      <c r="AI19" s="41" t="s">
        <v>818</v>
      </c>
      <c r="AJ19" s="39">
        <v>0</v>
      </c>
      <c r="AK19" s="41" t="s">
        <v>800</v>
      </c>
      <c r="AL19" s="39">
        <v>0</v>
      </c>
      <c r="AM19" s="822">
        <f>LARGE(AB19:AL19,1)+LARGE(AB19:AL19,2)+LARGE(AB19:AL19,3)+LARGE(AB19:AL19,4)</f>
        <v>25</v>
      </c>
      <c r="AN19" s="129" t="s">
        <v>814</v>
      </c>
      <c r="AO19" s="37">
        <v>0</v>
      </c>
      <c r="AP19" s="58"/>
      <c r="AQ19" s="39">
        <v>0</v>
      </c>
      <c r="AR19" s="392">
        <f>LARGE(AO19:AQ19,1)</f>
        <v>0</v>
      </c>
      <c r="AS19" s="128"/>
      <c r="AT19" s="125">
        <v>0</v>
      </c>
      <c r="AU19" s="126"/>
      <c r="AV19" s="125">
        <v>0</v>
      </c>
      <c r="AW19" s="395">
        <f>SUM(AR19+AM19+Z19)</f>
        <v>100</v>
      </c>
    </row>
    <row r="20" spans="1:49" ht="15" customHeight="1" outlineLevel="1" x14ac:dyDescent="0.2">
      <c r="A20" s="26">
        <f>RANK(AW20, $AW$11:$AW$22)</f>
        <v>9</v>
      </c>
      <c r="B20" s="62">
        <v>2007</v>
      </c>
      <c r="C20" s="63" t="s">
        <v>59</v>
      </c>
      <c r="D20" s="64" t="s">
        <v>60</v>
      </c>
      <c r="E20" s="436" t="s">
        <v>61</v>
      </c>
      <c r="F20" s="65" t="s">
        <v>62</v>
      </c>
      <c r="G20" s="66" t="s">
        <v>63</v>
      </c>
      <c r="H20" s="31" t="s">
        <v>47</v>
      </c>
      <c r="I20" s="32">
        <v>50</v>
      </c>
      <c r="J20" s="33" t="s">
        <v>64</v>
      </c>
      <c r="K20" s="32">
        <v>0</v>
      </c>
      <c r="L20" s="34" t="s">
        <v>65</v>
      </c>
      <c r="M20" s="32">
        <v>0</v>
      </c>
      <c r="N20" s="35" t="s">
        <v>616</v>
      </c>
      <c r="O20" s="32">
        <v>0</v>
      </c>
      <c r="P20" s="34" t="s">
        <v>289</v>
      </c>
      <c r="Q20" s="32">
        <v>0</v>
      </c>
      <c r="R20" s="50" t="s">
        <v>42</v>
      </c>
      <c r="S20" s="32">
        <v>50</v>
      </c>
      <c r="T20" s="51"/>
      <c r="U20" s="32">
        <v>0</v>
      </c>
      <c r="V20" s="36"/>
      <c r="W20" s="37">
        <v>0</v>
      </c>
      <c r="X20" s="36"/>
      <c r="Y20" s="39">
        <v>0</v>
      </c>
      <c r="Z20" s="23">
        <f>LARGE(I20:Y20, 1)+LARGE(I20:Y20, 2)+LARGE(I20:Y20, 3)+LARGE(I20:Y20, 4)+LARGE(I20:Y20, 5)</f>
        <v>100</v>
      </c>
      <c r="AA20" s="40" t="s">
        <v>616</v>
      </c>
      <c r="AB20" s="37">
        <v>0</v>
      </c>
      <c r="AC20" s="34" t="s">
        <v>616</v>
      </c>
      <c r="AD20" s="37">
        <v>0</v>
      </c>
      <c r="AE20" s="34" t="s">
        <v>639</v>
      </c>
      <c r="AF20" s="37">
        <v>0</v>
      </c>
      <c r="AG20" s="41" t="s">
        <v>658</v>
      </c>
      <c r="AH20" s="37">
        <v>0</v>
      </c>
      <c r="AI20" s="41" t="s">
        <v>749</v>
      </c>
      <c r="AJ20" s="39">
        <v>0</v>
      </c>
      <c r="AK20" s="41" t="s">
        <v>616</v>
      </c>
      <c r="AL20" s="39">
        <v>0</v>
      </c>
      <c r="AM20" s="822">
        <f>LARGE(AB20:AL20,1)+LARGE(AB20:AL20,2)+LARGE(AB20:AL20,3)+LARGE(AB20:AL20,4)</f>
        <v>0</v>
      </c>
      <c r="AN20" s="129" t="s">
        <v>685</v>
      </c>
      <c r="AO20" s="37">
        <v>0</v>
      </c>
      <c r="AP20" s="45"/>
      <c r="AQ20" s="39">
        <v>0</v>
      </c>
      <c r="AR20" s="391">
        <f>LARGE(AO20:AQ20,1)</f>
        <v>0</v>
      </c>
      <c r="AS20" s="128"/>
      <c r="AT20" s="125">
        <v>0</v>
      </c>
      <c r="AU20" s="126"/>
      <c r="AV20" s="125">
        <v>0</v>
      </c>
      <c r="AW20" s="395">
        <f>SUM(AR20+AM20+Z20)</f>
        <v>100</v>
      </c>
    </row>
    <row r="21" spans="1:49" ht="15" customHeight="1" outlineLevel="1" x14ac:dyDescent="0.2">
      <c r="A21" s="546">
        <f>RANK(AW21, $AW$11:$AW$22)</f>
        <v>11</v>
      </c>
      <c r="B21" s="547">
        <v>2007</v>
      </c>
      <c r="C21" s="548" t="s">
        <v>82</v>
      </c>
      <c r="D21" s="549" t="s">
        <v>83</v>
      </c>
      <c r="E21" s="550" t="s">
        <v>84</v>
      </c>
      <c r="F21" s="548" t="s">
        <v>85</v>
      </c>
      <c r="G21" s="551" t="s">
        <v>63</v>
      </c>
      <c r="H21" s="552" t="s">
        <v>86</v>
      </c>
      <c r="I21" s="495">
        <v>0</v>
      </c>
      <c r="J21" s="553" t="s">
        <v>81</v>
      </c>
      <c r="K21" s="495">
        <v>0</v>
      </c>
      <c r="L21" s="554" t="s">
        <v>87</v>
      </c>
      <c r="M21" s="495">
        <v>0</v>
      </c>
      <c r="N21" s="536" t="s">
        <v>616</v>
      </c>
      <c r="O21" s="495">
        <v>0</v>
      </c>
      <c r="P21" s="554" t="s">
        <v>56</v>
      </c>
      <c r="Q21" s="495">
        <v>0</v>
      </c>
      <c r="R21" s="555" t="s">
        <v>37</v>
      </c>
      <c r="S21" s="495">
        <v>25</v>
      </c>
      <c r="T21" s="556"/>
      <c r="U21" s="495">
        <v>0</v>
      </c>
      <c r="V21" s="557"/>
      <c r="W21" s="558">
        <v>0</v>
      </c>
      <c r="X21" s="557"/>
      <c r="Y21" s="559">
        <v>0</v>
      </c>
      <c r="Z21" s="560">
        <f>LARGE(I21:Y21, 1)+LARGE(I21:Y21, 2)+LARGE(I21:Y21, 3)+LARGE(I21:Y21, 4)+LARGE(I21:Y21, 5)</f>
        <v>25</v>
      </c>
      <c r="AA21" s="561" t="s">
        <v>623</v>
      </c>
      <c r="AB21" s="562">
        <v>0</v>
      </c>
      <c r="AC21" s="563" t="s">
        <v>650</v>
      </c>
      <c r="AD21" s="562">
        <v>0</v>
      </c>
      <c r="AE21" s="564" t="s">
        <v>642</v>
      </c>
      <c r="AF21" s="562">
        <v>0</v>
      </c>
      <c r="AG21" s="565" t="s">
        <v>607</v>
      </c>
      <c r="AH21" s="562">
        <v>0</v>
      </c>
      <c r="AI21" s="565" t="s">
        <v>819</v>
      </c>
      <c r="AJ21" s="562">
        <v>0</v>
      </c>
      <c r="AK21" s="565" t="s">
        <v>757</v>
      </c>
      <c r="AL21" s="562">
        <v>0</v>
      </c>
      <c r="AM21" s="822">
        <f>LARGE(AB21:AL21,1)+LARGE(AB21:AL21,2)+LARGE(AB21:AL21,3)+LARGE(AB21:AL21,4)</f>
        <v>0</v>
      </c>
      <c r="AN21" s="825" t="s">
        <v>616</v>
      </c>
      <c r="AO21" s="566">
        <v>0</v>
      </c>
      <c r="AP21" s="567"/>
      <c r="AQ21" s="562">
        <v>0</v>
      </c>
      <c r="AR21" s="568">
        <f>LARGE(AO21:AQ21,1)</f>
        <v>0</v>
      </c>
      <c r="AS21" s="52"/>
      <c r="AT21" s="125">
        <v>0</v>
      </c>
      <c r="AU21" s="53"/>
      <c r="AV21" s="125">
        <v>0</v>
      </c>
      <c r="AW21" s="569">
        <f>SUM(AR21+AM21+Z21)</f>
        <v>25</v>
      </c>
    </row>
    <row r="22" spans="1:49" s="500" customFormat="1" ht="15" customHeight="1" outlineLevel="1" thickBot="1" x14ac:dyDescent="0.25">
      <c r="A22" s="26">
        <f>RANK(AW22, $AW$11:$AW$22)</f>
        <v>12</v>
      </c>
      <c r="B22" s="27">
        <v>2008</v>
      </c>
      <c r="C22" s="216" t="s">
        <v>694</v>
      </c>
      <c r="D22" s="225" t="s">
        <v>587</v>
      </c>
      <c r="E22" s="439" t="s">
        <v>588</v>
      </c>
      <c r="F22" s="216" t="s">
        <v>33</v>
      </c>
      <c r="G22" s="226" t="s">
        <v>27</v>
      </c>
      <c r="H22" s="31" t="s">
        <v>616</v>
      </c>
      <c r="I22" s="32">
        <v>0</v>
      </c>
      <c r="J22" s="33" t="s">
        <v>616</v>
      </c>
      <c r="K22" s="32">
        <v>0</v>
      </c>
      <c r="L22" s="34" t="s">
        <v>616</v>
      </c>
      <c r="M22" s="32">
        <v>0</v>
      </c>
      <c r="N22" s="35" t="s">
        <v>68</v>
      </c>
      <c r="O22" s="32">
        <v>0</v>
      </c>
      <c r="P22" s="34" t="s">
        <v>69</v>
      </c>
      <c r="Q22" s="32">
        <v>0</v>
      </c>
      <c r="R22" s="50" t="s">
        <v>48</v>
      </c>
      <c r="S22" s="32">
        <v>0</v>
      </c>
      <c r="T22" s="51"/>
      <c r="U22" s="32">
        <v>0</v>
      </c>
      <c r="V22" s="36"/>
      <c r="W22" s="37">
        <v>0</v>
      </c>
      <c r="X22" s="38"/>
      <c r="Y22" s="39">
        <v>0</v>
      </c>
      <c r="Z22" s="23">
        <f>LARGE(I22:Y22, 1)+LARGE(I22:Y22, 2)+LARGE(I22:Y22, 3)+LARGE(I22:Y22, 4)+LARGE(I22:Y22, 5)</f>
        <v>0</v>
      </c>
      <c r="AA22" s="69" t="s">
        <v>645</v>
      </c>
      <c r="AB22" s="70">
        <v>0</v>
      </c>
      <c r="AC22" s="72" t="s">
        <v>616</v>
      </c>
      <c r="AD22" s="70">
        <v>0</v>
      </c>
      <c r="AE22" s="72" t="s">
        <v>616</v>
      </c>
      <c r="AF22" s="70">
        <v>0</v>
      </c>
      <c r="AG22" s="73" t="s">
        <v>616</v>
      </c>
      <c r="AH22" s="70">
        <v>0</v>
      </c>
      <c r="AI22" s="73" t="s">
        <v>616</v>
      </c>
      <c r="AJ22" s="70">
        <v>0</v>
      </c>
      <c r="AK22" s="73" t="s">
        <v>616</v>
      </c>
      <c r="AL22" s="70">
        <v>0</v>
      </c>
      <c r="AM22" s="822">
        <f>LARGE(AB22:AL22,1)+LARGE(AB22:AL22,2)+LARGE(AB22:AL22,3)+LARGE(AB22:AL22,4)</f>
        <v>0</v>
      </c>
      <c r="AN22" s="820" t="s">
        <v>616</v>
      </c>
      <c r="AO22" s="75">
        <v>0</v>
      </c>
      <c r="AP22" s="74"/>
      <c r="AQ22" s="70">
        <v>0</v>
      </c>
      <c r="AR22" s="392">
        <f>LARGE(AO22:AQ22,1)</f>
        <v>0</v>
      </c>
      <c r="AS22" s="128"/>
      <c r="AT22" s="125">
        <v>0</v>
      </c>
      <c r="AU22" s="126"/>
      <c r="AV22" s="125">
        <v>0</v>
      </c>
      <c r="AW22" s="395">
        <f>SUM(AR22+AM22+Z22)</f>
        <v>0</v>
      </c>
    </row>
    <row r="23" spans="1:49" ht="15" customHeight="1" outlineLevel="1" thickTop="1" thickBot="1" x14ac:dyDescent="0.25">
      <c r="A23" s="85"/>
      <c r="B23" s="86"/>
      <c r="C23" s="399"/>
      <c r="D23" s="398"/>
      <c r="E23" s="398"/>
      <c r="F23" s="397"/>
      <c r="G23" s="141"/>
      <c r="H23" s="87"/>
      <c r="I23" s="88"/>
      <c r="J23" s="88"/>
      <c r="K23" s="89"/>
      <c r="L23" s="87"/>
      <c r="M23" s="89"/>
      <c r="N23" s="90"/>
      <c r="O23" s="89"/>
      <c r="P23" s="91"/>
      <c r="Q23" s="89"/>
      <c r="R23" s="92"/>
      <c r="S23" s="89"/>
      <c r="T23" s="92"/>
      <c r="U23" s="89"/>
      <c r="V23" s="91"/>
      <c r="W23" s="93"/>
      <c r="X23" s="91"/>
      <c r="Y23" s="94"/>
      <c r="Z23" s="401"/>
      <c r="AA23" s="95"/>
      <c r="AB23" s="94"/>
      <c r="AC23" s="91"/>
      <c r="AD23" s="94"/>
      <c r="AE23" s="91"/>
      <c r="AF23" s="94"/>
      <c r="AG23" s="96"/>
      <c r="AH23" s="94"/>
      <c r="AI23" s="96"/>
      <c r="AJ23" s="94"/>
      <c r="AK23" s="96"/>
      <c r="AL23" s="94"/>
      <c r="AM23" s="400"/>
      <c r="AN23" s="97"/>
      <c r="AO23" s="93"/>
      <c r="AP23" s="99"/>
      <c r="AQ23" s="94"/>
      <c r="AR23" s="393"/>
      <c r="AS23" s="52"/>
      <c r="AT23" s="125">
        <v>0</v>
      </c>
      <c r="AU23" s="53"/>
      <c r="AV23" s="125">
        <v>0</v>
      </c>
      <c r="AW23" s="402"/>
    </row>
    <row r="24" spans="1:49" ht="12.75" customHeight="1" thickTop="1" x14ac:dyDescent="0.2">
      <c r="A24" s="101"/>
      <c r="B24" s="101"/>
      <c r="C24" s="101"/>
      <c r="D24" s="396"/>
      <c r="E24" s="396"/>
      <c r="F24" s="396"/>
      <c r="G24" s="396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28"/>
      <c r="AT24" s="125">
        <v>0</v>
      </c>
      <c r="AU24" s="126"/>
      <c r="AV24" s="125">
        <v>0</v>
      </c>
      <c r="AW24" s="102"/>
    </row>
    <row r="25" spans="1:49" ht="67" customHeight="1" x14ac:dyDescent="0.2">
      <c r="A25" s="876" t="s">
        <v>811</v>
      </c>
      <c r="B25" s="877"/>
      <c r="C25" s="877"/>
      <c r="D25" s="877"/>
      <c r="E25" s="877"/>
      <c r="F25" s="877"/>
      <c r="G25" s="878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28"/>
      <c r="AT25" s="125">
        <v>0</v>
      </c>
      <c r="AU25" s="126"/>
      <c r="AV25" s="125">
        <v>0</v>
      </c>
      <c r="AW25" s="103"/>
    </row>
    <row r="26" spans="1:49" ht="23" customHeight="1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52"/>
      <c r="AT26" s="125">
        <v>0</v>
      </c>
      <c r="AU26" s="53"/>
      <c r="AV26" s="125">
        <v>0</v>
      </c>
      <c r="AW26" s="103"/>
    </row>
    <row r="27" spans="1:49" ht="49" customHeight="1" thickBot="1" x14ac:dyDescent="0.25">
      <c r="A27" s="904" t="s">
        <v>858</v>
      </c>
      <c r="B27" s="905" t="s">
        <v>859</v>
      </c>
      <c r="C27" s="877"/>
      <c r="D27" s="878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63"/>
      <c r="AT27" s="162"/>
      <c r="AU27" s="159"/>
      <c r="AV27" s="162"/>
      <c r="AW27" s="103"/>
    </row>
    <row r="28" spans="1:49" ht="26" customHeight="1" thickTop="1" thickBot="1" x14ac:dyDescent="0.25">
      <c r="A28" s="908"/>
      <c r="B28" s="910"/>
      <c r="C28" s="909"/>
      <c r="D28" s="909"/>
      <c r="E28" s="906"/>
      <c r="F28" s="906"/>
      <c r="G28" s="906"/>
      <c r="H28" s="906"/>
      <c r="I28" s="906"/>
      <c r="J28" s="906"/>
      <c r="K28" s="906"/>
      <c r="L28" s="906"/>
      <c r="M28" s="906"/>
      <c r="N28" s="906"/>
      <c r="O28" s="906"/>
      <c r="P28" s="906"/>
      <c r="Q28" s="906"/>
      <c r="R28" s="906"/>
      <c r="S28" s="906"/>
      <c r="T28" s="906"/>
      <c r="U28" s="906"/>
      <c r="V28" s="906"/>
      <c r="W28" s="906"/>
      <c r="X28" s="906"/>
      <c r="Y28" s="906"/>
      <c r="Z28" s="906"/>
      <c r="AA28" s="906"/>
      <c r="AB28" s="906"/>
      <c r="AC28" s="906"/>
      <c r="AD28" s="906"/>
      <c r="AE28" s="906"/>
      <c r="AF28" s="906"/>
      <c r="AG28" s="906"/>
      <c r="AH28" s="906"/>
      <c r="AI28" s="906"/>
      <c r="AJ28" s="906"/>
      <c r="AK28" s="906"/>
      <c r="AL28" s="906"/>
      <c r="AM28" s="906"/>
      <c r="AN28" s="906"/>
      <c r="AO28" s="906"/>
      <c r="AP28" s="906"/>
      <c r="AQ28" s="906"/>
      <c r="AR28" s="906"/>
      <c r="AS28" s="906"/>
      <c r="AT28" s="907"/>
      <c r="AU28" s="906"/>
      <c r="AV28" s="907"/>
      <c r="AW28" s="906"/>
    </row>
    <row r="29" spans="1:49" ht="28" customHeight="1" thickTop="1" thickBot="1" x14ac:dyDescent="0.25">
      <c r="A29" s="646"/>
      <c r="B29" s="690" t="s">
        <v>812</v>
      </c>
      <c r="C29" s="691"/>
      <c r="D29" s="691"/>
      <c r="E29" s="691"/>
      <c r="F29" s="691"/>
      <c r="G29" s="692"/>
      <c r="H29" s="637"/>
      <c r="I29" s="637"/>
      <c r="J29" s="637"/>
      <c r="K29" s="637"/>
      <c r="L29" s="637"/>
      <c r="M29" s="637"/>
      <c r="N29" s="637"/>
      <c r="O29" s="637"/>
      <c r="P29" s="637"/>
      <c r="Q29" s="637"/>
      <c r="R29" s="637"/>
      <c r="S29" s="637"/>
      <c r="T29" s="637"/>
      <c r="U29" s="637"/>
      <c r="V29" s="637"/>
      <c r="W29" s="637"/>
      <c r="X29" s="637"/>
      <c r="Y29" s="637"/>
      <c r="Z29" s="637"/>
      <c r="AA29" s="637"/>
      <c r="AB29" s="637"/>
      <c r="AC29" s="637"/>
      <c r="AD29" s="637"/>
      <c r="AE29" s="637"/>
      <c r="AF29" s="637"/>
      <c r="AG29" s="637"/>
      <c r="AH29" s="637"/>
      <c r="AI29" s="637"/>
      <c r="AJ29" s="637"/>
      <c r="AK29" s="637"/>
      <c r="AL29" s="637"/>
      <c r="AM29" s="637"/>
      <c r="AN29" s="637"/>
      <c r="AO29" s="637"/>
      <c r="AP29" s="637"/>
      <c r="AQ29" s="638"/>
      <c r="AS29" s="101"/>
      <c r="AT29" s="101"/>
      <c r="AU29" s="101"/>
      <c r="AV29" s="101"/>
    </row>
    <row r="30" spans="1:49" ht="12.75" customHeight="1" thickTop="1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</row>
    <row r="31" spans="1:49" ht="12.75" customHeight="1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</row>
    <row r="32" spans="1:49" ht="12.75" customHeight="1" thickBo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</row>
    <row r="33" spans="1:49" ht="12.75" customHeight="1" thickTop="1" thickBo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638"/>
      <c r="AW33" s="103"/>
    </row>
    <row r="34" spans="1:49" ht="12.75" customHeight="1" thickTop="1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</row>
    <row r="35" spans="1:49" ht="12.75" customHeight="1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</row>
    <row r="36" spans="1:49" ht="12.75" customHeight="1" x14ac:dyDescent="0.2">
      <c r="A36" s="103"/>
      <c r="B36" s="102"/>
      <c r="C36" s="102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</row>
    <row r="37" spans="1:49" ht="12.75" customHeight="1" x14ac:dyDescent="0.2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3"/>
      <c r="AT37" s="103"/>
      <c r="AU37" s="103"/>
      <c r="AV37" s="103"/>
      <c r="AW37" s="102"/>
    </row>
    <row r="38" spans="1:49" ht="12.75" customHeight="1" x14ac:dyDescent="0.2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</row>
    <row r="39" spans="1:49" ht="12.75" customHeight="1" x14ac:dyDescent="0.2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</row>
    <row r="40" spans="1:49" ht="12.75" customHeight="1" x14ac:dyDescent="0.2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</row>
    <row r="41" spans="1:49" ht="12.75" customHeight="1" x14ac:dyDescent="0.2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</row>
    <row r="42" spans="1:49" ht="12.75" customHeight="1" x14ac:dyDescent="0.2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</row>
    <row r="43" spans="1:49" ht="12.75" customHeight="1" x14ac:dyDescent="0.2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</row>
    <row r="44" spans="1:49" ht="12.75" customHeight="1" x14ac:dyDescent="0.2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</row>
    <row r="45" spans="1:49" ht="12.75" customHeight="1" x14ac:dyDescent="0.2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</row>
    <row r="46" spans="1:49" ht="12.75" customHeight="1" x14ac:dyDescent="0.2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</row>
    <row r="47" spans="1:49" ht="12.75" customHeight="1" x14ac:dyDescent="0.2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</row>
    <row r="48" spans="1:49" ht="12.75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</row>
    <row r="49" spans="1:49" ht="12.75" customHeight="1" x14ac:dyDescent="0.2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</row>
    <row r="50" spans="1:49" ht="12.75" customHeight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</row>
    <row r="51" spans="1:49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</row>
    <row r="52" spans="1:49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</row>
    <row r="53" spans="1:49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</row>
    <row r="54" spans="1:49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</row>
    <row r="55" spans="1:49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</row>
    <row r="56" spans="1:49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</row>
    <row r="57" spans="1:49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</row>
    <row r="58" spans="1:49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</row>
    <row r="59" spans="1:49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</row>
    <row r="60" spans="1:49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</row>
    <row r="61" spans="1:49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</row>
    <row r="62" spans="1:49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</row>
    <row r="63" spans="1:49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</row>
    <row r="64" spans="1:49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</row>
    <row r="65" spans="1:49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</row>
    <row r="66" spans="1:49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</row>
    <row r="67" spans="1:49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</row>
    <row r="68" spans="1:49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</row>
    <row r="69" spans="1:49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</row>
    <row r="70" spans="1:49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</row>
    <row r="71" spans="1:49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</row>
    <row r="72" spans="1:49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</row>
    <row r="73" spans="1:49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</row>
    <row r="74" spans="1:49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</row>
    <row r="75" spans="1:49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</row>
    <row r="76" spans="1:49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</row>
    <row r="77" spans="1:49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</row>
    <row r="78" spans="1:49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</row>
    <row r="79" spans="1:49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</row>
    <row r="80" spans="1:49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</row>
    <row r="81" spans="1:49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</row>
    <row r="82" spans="1:49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</row>
    <row r="83" spans="1:49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</row>
    <row r="84" spans="1:49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</row>
    <row r="85" spans="1:49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</row>
    <row r="86" spans="1:49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</row>
    <row r="87" spans="1:49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</row>
    <row r="88" spans="1:49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49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</row>
    <row r="90" spans="1:49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</row>
    <row r="91" spans="1:49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</row>
    <row r="92" spans="1:49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</row>
    <row r="93" spans="1:49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</row>
    <row r="94" spans="1:49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</row>
    <row r="95" spans="1:49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</row>
    <row r="96" spans="1:49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</row>
    <row r="97" spans="1:49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</row>
    <row r="98" spans="1:49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</row>
    <row r="99" spans="1:49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</row>
    <row r="100" spans="1:49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</row>
    <row r="101" spans="1:49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</row>
    <row r="102" spans="1:49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</row>
    <row r="103" spans="1:49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</row>
    <row r="104" spans="1:49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</row>
    <row r="105" spans="1:49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</row>
    <row r="106" spans="1:49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</row>
    <row r="107" spans="1:49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</row>
    <row r="108" spans="1:49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</row>
    <row r="109" spans="1:49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</row>
    <row r="110" spans="1:49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</row>
    <row r="111" spans="1:49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</row>
    <row r="112" spans="1:49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</row>
    <row r="113" spans="1:49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</row>
    <row r="114" spans="1:49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</row>
    <row r="115" spans="1:49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</row>
    <row r="116" spans="1:49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</row>
    <row r="117" spans="1:49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</row>
    <row r="118" spans="1:49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</row>
    <row r="119" spans="1:49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</row>
    <row r="120" spans="1:49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</row>
    <row r="121" spans="1:49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</row>
    <row r="122" spans="1:49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</row>
    <row r="123" spans="1:49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</row>
    <row r="124" spans="1:49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</row>
    <row r="125" spans="1:49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</row>
    <row r="126" spans="1:49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</row>
    <row r="127" spans="1:49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</row>
    <row r="128" spans="1:49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</row>
    <row r="129" spans="1:49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</row>
    <row r="130" spans="1:49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</row>
    <row r="131" spans="1:49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</row>
    <row r="132" spans="1:49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</row>
    <row r="133" spans="1:49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</row>
    <row r="134" spans="1:49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</row>
    <row r="135" spans="1:49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</row>
    <row r="136" spans="1:49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</row>
    <row r="137" spans="1:49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</row>
    <row r="138" spans="1:49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</row>
    <row r="139" spans="1:49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</row>
    <row r="140" spans="1:49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</row>
    <row r="141" spans="1:49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</row>
    <row r="142" spans="1:49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</row>
    <row r="143" spans="1:49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</row>
    <row r="144" spans="1:49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</row>
    <row r="145" spans="1:49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</row>
    <row r="146" spans="1:49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</row>
    <row r="147" spans="1:49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</row>
    <row r="148" spans="1:49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</row>
    <row r="149" spans="1:49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</row>
    <row r="150" spans="1:49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</row>
    <row r="151" spans="1:49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</row>
    <row r="152" spans="1:49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</row>
    <row r="153" spans="1:49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</row>
    <row r="154" spans="1:49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</row>
    <row r="155" spans="1:49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</row>
    <row r="156" spans="1:49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</row>
    <row r="157" spans="1:49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</row>
    <row r="158" spans="1:49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</row>
    <row r="159" spans="1:49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</row>
    <row r="160" spans="1:49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</row>
    <row r="161" spans="1:49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</row>
    <row r="162" spans="1:49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</row>
    <row r="163" spans="1:49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</row>
    <row r="164" spans="1:49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</row>
    <row r="165" spans="1:49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</row>
    <row r="166" spans="1:49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</row>
    <row r="167" spans="1:49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</row>
    <row r="168" spans="1:49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</row>
    <row r="169" spans="1:49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</row>
    <row r="170" spans="1:49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</row>
    <row r="171" spans="1:49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</row>
    <row r="172" spans="1:49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</row>
    <row r="173" spans="1:49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</row>
    <row r="174" spans="1:49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</row>
    <row r="175" spans="1:49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</row>
    <row r="176" spans="1:49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</row>
    <row r="177" spans="1:49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</row>
    <row r="178" spans="1:49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</row>
    <row r="179" spans="1:49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</row>
    <row r="180" spans="1:49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</row>
    <row r="181" spans="1:49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</row>
    <row r="182" spans="1:49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</row>
    <row r="183" spans="1:49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</row>
    <row r="184" spans="1:49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</row>
    <row r="185" spans="1:49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</row>
    <row r="186" spans="1:49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</row>
    <row r="187" spans="1:49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</row>
    <row r="188" spans="1:49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</row>
    <row r="189" spans="1:49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</row>
    <row r="190" spans="1:49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</row>
    <row r="191" spans="1:49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</row>
    <row r="192" spans="1:49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</row>
    <row r="193" spans="1:49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</row>
    <row r="194" spans="1:49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</row>
    <row r="195" spans="1:49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</row>
    <row r="196" spans="1:49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</row>
    <row r="197" spans="1:49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</row>
    <row r="198" spans="1:49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</row>
    <row r="199" spans="1:49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</row>
    <row r="200" spans="1:49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</row>
    <row r="201" spans="1:49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</row>
    <row r="202" spans="1:49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</row>
    <row r="203" spans="1:49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</row>
    <row r="204" spans="1:49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</row>
    <row r="205" spans="1:49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</row>
    <row r="206" spans="1:49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</row>
    <row r="207" spans="1:49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</row>
    <row r="208" spans="1:49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</row>
    <row r="209" spans="1:49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</row>
    <row r="210" spans="1:49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</row>
    <row r="211" spans="1:49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</row>
    <row r="212" spans="1:49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</row>
    <row r="213" spans="1:49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</row>
    <row r="214" spans="1:49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</row>
    <row r="215" spans="1:49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</row>
    <row r="216" spans="1:49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</row>
    <row r="217" spans="1:49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</row>
    <row r="218" spans="1:49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</row>
    <row r="219" spans="1:49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</row>
    <row r="220" spans="1:49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</row>
    <row r="221" spans="1:49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</row>
    <row r="222" spans="1:49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</row>
    <row r="223" spans="1:49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</row>
    <row r="224" spans="1:49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</row>
    <row r="225" spans="1:49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</row>
    <row r="226" spans="1:49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</row>
    <row r="227" spans="1:49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</row>
    <row r="228" spans="1:49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</row>
    <row r="229" spans="1:49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</row>
    <row r="230" spans="1:49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</row>
    <row r="231" spans="1:49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</row>
    <row r="232" spans="1:49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</row>
    <row r="233" spans="1:49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</row>
    <row r="234" spans="1:49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</row>
    <row r="235" spans="1:49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</row>
    <row r="236" spans="1:49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</row>
    <row r="237" spans="1:49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</row>
    <row r="238" spans="1:49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</row>
    <row r="239" spans="1:49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</row>
    <row r="240" spans="1:49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</row>
    <row r="241" spans="1:49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</row>
    <row r="242" spans="1:49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</row>
    <row r="243" spans="1:49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</row>
    <row r="244" spans="1:49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</row>
    <row r="245" spans="1:49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</row>
    <row r="246" spans="1:49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</row>
    <row r="247" spans="1:49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</row>
    <row r="248" spans="1:49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</row>
    <row r="249" spans="1:49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</row>
    <row r="250" spans="1:49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</row>
    <row r="251" spans="1:49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</row>
    <row r="252" spans="1:49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</row>
    <row r="253" spans="1:49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</row>
    <row r="254" spans="1:49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</row>
    <row r="255" spans="1:49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</row>
    <row r="256" spans="1:49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</row>
    <row r="257" spans="1:49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</row>
    <row r="258" spans="1:49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</row>
    <row r="259" spans="1:49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</row>
    <row r="260" spans="1:49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</row>
    <row r="261" spans="1:49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</row>
    <row r="262" spans="1:49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</row>
    <row r="263" spans="1:49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</row>
    <row r="264" spans="1:49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</row>
    <row r="265" spans="1:49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</row>
    <row r="266" spans="1:49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</row>
    <row r="267" spans="1:49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</row>
    <row r="268" spans="1:49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</row>
    <row r="269" spans="1:49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</row>
    <row r="270" spans="1:49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</row>
    <row r="271" spans="1:49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</row>
    <row r="272" spans="1:49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</row>
    <row r="273" spans="1:49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</row>
    <row r="274" spans="1:49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</row>
    <row r="275" spans="1:49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</row>
    <row r="276" spans="1:49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</row>
    <row r="277" spans="1:49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</row>
    <row r="278" spans="1:49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</row>
    <row r="279" spans="1:49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</row>
    <row r="280" spans="1:49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</row>
    <row r="281" spans="1:49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</row>
    <row r="282" spans="1:49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</row>
    <row r="283" spans="1:49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</row>
    <row r="284" spans="1:49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</row>
    <row r="285" spans="1:49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</row>
    <row r="286" spans="1:49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</row>
    <row r="287" spans="1:49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</row>
    <row r="288" spans="1:49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</row>
    <row r="289" spans="1:49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</row>
    <row r="290" spans="1:49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</row>
    <row r="291" spans="1:49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</row>
    <row r="292" spans="1:49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</row>
    <row r="293" spans="1:49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</row>
    <row r="294" spans="1:49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</row>
    <row r="295" spans="1:49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</row>
    <row r="296" spans="1:49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</row>
    <row r="297" spans="1:49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</row>
    <row r="298" spans="1:49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</row>
    <row r="299" spans="1:49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</row>
    <row r="300" spans="1:49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</row>
    <row r="301" spans="1:49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</row>
    <row r="302" spans="1:49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</row>
    <row r="303" spans="1:49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</row>
    <row r="304" spans="1:49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</row>
    <row r="305" spans="1:49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</row>
    <row r="306" spans="1:49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</row>
    <row r="307" spans="1:49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</row>
    <row r="308" spans="1:49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</row>
    <row r="309" spans="1:49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</row>
    <row r="310" spans="1:49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</row>
    <row r="311" spans="1:49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</row>
    <row r="312" spans="1:49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</row>
    <row r="313" spans="1:49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</row>
    <row r="314" spans="1:49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</row>
    <row r="315" spans="1:49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</row>
    <row r="316" spans="1:49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</row>
    <row r="317" spans="1:49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</row>
    <row r="318" spans="1:49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</row>
    <row r="319" spans="1:49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</row>
    <row r="320" spans="1:49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</row>
    <row r="321" spans="1:49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</row>
    <row r="322" spans="1:49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</row>
    <row r="323" spans="1:49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</row>
    <row r="324" spans="1:49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</row>
    <row r="325" spans="1:49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</row>
    <row r="326" spans="1:49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</row>
    <row r="327" spans="1:49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</row>
    <row r="328" spans="1:49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</row>
    <row r="329" spans="1:49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</row>
    <row r="330" spans="1:49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</row>
    <row r="331" spans="1:49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</row>
    <row r="332" spans="1:49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</row>
    <row r="333" spans="1:49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</row>
    <row r="334" spans="1:49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</row>
    <row r="335" spans="1:49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</row>
    <row r="336" spans="1:49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</row>
    <row r="337" spans="1:49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</row>
    <row r="338" spans="1:49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</row>
    <row r="339" spans="1:49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</row>
    <row r="340" spans="1:49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</row>
    <row r="341" spans="1:49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</row>
    <row r="342" spans="1:49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</row>
    <row r="343" spans="1:49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</row>
    <row r="344" spans="1:49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</row>
    <row r="345" spans="1:49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</row>
    <row r="346" spans="1:49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</row>
    <row r="347" spans="1:49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</row>
    <row r="348" spans="1:49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</row>
    <row r="349" spans="1:49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</row>
    <row r="350" spans="1:49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</row>
    <row r="351" spans="1:49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</row>
    <row r="352" spans="1:49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</row>
    <row r="353" spans="1:49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</row>
    <row r="354" spans="1:49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</row>
    <row r="355" spans="1:49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</row>
    <row r="356" spans="1:49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</row>
    <row r="357" spans="1:49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</row>
    <row r="358" spans="1:49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</row>
    <row r="359" spans="1:49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</row>
    <row r="360" spans="1:49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</row>
    <row r="361" spans="1:49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</row>
    <row r="362" spans="1:49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</row>
    <row r="363" spans="1:49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</row>
    <row r="364" spans="1:49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</row>
    <row r="365" spans="1:49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</row>
    <row r="366" spans="1:49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</row>
    <row r="367" spans="1:49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</row>
    <row r="368" spans="1:49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</row>
    <row r="369" spans="1:49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</row>
    <row r="370" spans="1:49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</row>
    <row r="371" spans="1:49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</row>
    <row r="372" spans="1:49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</row>
    <row r="373" spans="1:49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</row>
    <row r="374" spans="1:49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</row>
    <row r="375" spans="1:49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</row>
    <row r="376" spans="1:49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</row>
    <row r="377" spans="1:49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</row>
    <row r="378" spans="1:49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</row>
    <row r="379" spans="1:49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</row>
    <row r="380" spans="1:49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</row>
    <row r="381" spans="1:49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</row>
    <row r="382" spans="1:49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</row>
    <row r="383" spans="1:49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</row>
    <row r="384" spans="1:49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</row>
    <row r="385" spans="1:49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</row>
    <row r="386" spans="1:49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</row>
    <row r="387" spans="1:49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</row>
    <row r="388" spans="1:49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</row>
    <row r="389" spans="1:49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</row>
    <row r="390" spans="1:49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</row>
    <row r="391" spans="1:49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</row>
    <row r="392" spans="1:49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</row>
    <row r="393" spans="1:49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</row>
    <row r="394" spans="1:49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</row>
    <row r="395" spans="1:49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</row>
    <row r="396" spans="1:49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</row>
    <row r="397" spans="1:49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</row>
    <row r="398" spans="1:49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</row>
    <row r="399" spans="1:49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</row>
    <row r="400" spans="1:49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</row>
    <row r="401" spans="1:49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</row>
    <row r="402" spans="1:49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</row>
    <row r="403" spans="1:49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</row>
    <row r="404" spans="1:49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</row>
    <row r="405" spans="1:49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</row>
    <row r="406" spans="1:49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</row>
    <row r="407" spans="1:49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</row>
    <row r="408" spans="1:49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</row>
    <row r="409" spans="1:49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</row>
    <row r="410" spans="1:49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</row>
    <row r="411" spans="1:49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</row>
    <row r="412" spans="1:49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</row>
    <row r="413" spans="1:49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</row>
    <row r="414" spans="1:49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</row>
    <row r="415" spans="1:49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</row>
    <row r="416" spans="1:49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</row>
    <row r="417" spans="1:49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</row>
    <row r="418" spans="1:49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</row>
    <row r="419" spans="1:49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</row>
    <row r="420" spans="1:49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</row>
    <row r="421" spans="1:49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</row>
    <row r="422" spans="1:49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</row>
    <row r="423" spans="1:49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</row>
    <row r="424" spans="1:49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</row>
    <row r="425" spans="1:49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</row>
    <row r="426" spans="1:49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</row>
    <row r="427" spans="1:49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</row>
    <row r="428" spans="1:49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</row>
    <row r="429" spans="1:49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</row>
    <row r="430" spans="1:49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</row>
    <row r="431" spans="1:49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</row>
    <row r="432" spans="1:49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</row>
    <row r="433" spans="1:49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</row>
    <row r="434" spans="1:49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</row>
    <row r="435" spans="1:49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</row>
    <row r="436" spans="1:49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</row>
    <row r="437" spans="1:49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</row>
    <row r="438" spans="1:49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</row>
    <row r="439" spans="1:49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</row>
    <row r="440" spans="1:49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</row>
    <row r="441" spans="1:49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</row>
    <row r="442" spans="1:49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</row>
    <row r="443" spans="1:49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</row>
    <row r="444" spans="1:49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</row>
    <row r="445" spans="1:49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</row>
    <row r="446" spans="1:49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</row>
    <row r="447" spans="1:49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</row>
    <row r="448" spans="1:49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</row>
    <row r="449" spans="1:49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</row>
    <row r="450" spans="1:49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</row>
    <row r="451" spans="1:49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</row>
    <row r="452" spans="1:49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</row>
    <row r="453" spans="1:49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</row>
    <row r="454" spans="1:49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</row>
    <row r="455" spans="1:49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</row>
    <row r="456" spans="1:49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</row>
    <row r="457" spans="1:49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</row>
    <row r="458" spans="1:49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</row>
    <row r="459" spans="1:49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</row>
    <row r="460" spans="1:49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</row>
    <row r="461" spans="1:49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</row>
    <row r="462" spans="1:49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</row>
    <row r="463" spans="1:49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</row>
    <row r="464" spans="1:49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</row>
    <row r="465" spans="1:49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</row>
    <row r="466" spans="1:49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</row>
    <row r="467" spans="1:49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</row>
    <row r="468" spans="1:49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</row>
    <row r="469" spans="1:49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</row>
    <row r="470" spans="1:49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</row>
    <row r="471" spans="1:49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</row>
    <row r="472" spans="1:49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</row>
    <row r="473" spans="1:49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</row>
    <row r="474" spans="1:49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</row>
    <row r="475" spans="1:49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</row>
    <row r="476" spans="1:49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</row>
    <row r="477" spans="1:49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</row>
    <row r="478" spans="1:49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</row>
    <row r="479" spans="1:49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</row>
    <row r="480" spans="1:49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</row>
    <row r="481" spans="1:49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</row>
    <row r="482" spans="1:49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</row>
    <row r="483" spans="1:49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</row>
    <row r="484" spans="1:49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</row>
    <row r="485" spans="1:49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</row>
    <row r="486" spans="1:49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</row>
    <row r="487" spans="1:49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</row>
    <row r="488" spans="1:49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</row>
    <row r="489" spans="1:49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</row>
    <row r="490" spans="1:49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</row>
    <row r="491" spans="1:49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</row>
    <row r="492" spans="1:49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</row>
    <row r="493" spans="1:49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</row>
    <row r="494" spans="1:49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</row>
    <row r="495" spans="1:49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</row>
    <row r="496" spans="1:49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</row>
    <row r="497" spans="1:49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</row>
    <row r="498" spans="1:49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</row>
    <row r="499" spans="1:49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</row>
    <row r="500" spans="1:49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</row>
    <row r="501" spans="1:49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</row>
    <row r="502" spans="1:49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</row>
    <row r="503" spans="1:49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</row>
    <row r="504" spans="1:49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</row>
    <row r="505" spans="1:49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</row>
    <row r="506" spans="1:49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</row>
    <row r="507" spans="1:49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</row>
    <row r="508" spans="1:49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</row>
    <row r="509" spans="1:49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</row>
    <row r="510" spans="1:49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</row>
    <row r="511" spans="1:49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</row>
    <row r="512" spans="1:49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</row>
    <row r="513" spans="1:49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</row>
    <row r="514" spans="1:49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</row>
    <row r="515" spans="1:49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</row>
    <row r="516" spans="1:49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</row>
    <row r="517" spans="1:49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</row>
    <row r="518" spans="1:49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</row>
    <row r="519" spans="1:49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</row>
    <row r="520" spans="1:49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</row>
    <row r="521" spans="1:49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</row>
    <row r="522" spans="1:49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</row>
    <row r="523" spans="1:49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</row>
    <row r="524" spans="1:49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</row>
    <row r="525" spans="1:49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</row>
    <row r="526" spans="1:49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</row>
    <row r="527" spans="1:49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</row>
    <row r="528" spans="1:49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</row>
    <row r="529" spans="1:49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</row>
    <row r="530" spans="1:49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</row>
    <row r="531" spans="1:49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</row>
    <row r="532" spans="1:49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</row>
    <row r="533" spans="1:49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</row>
    <row r="534" spans="1:49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</row>
    <row r="535" spans="1:49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</row>
    <row r="536" spans="1:49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</row>
    <row r="537" spans="1:49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</row>
    <row r="538" spans="1:49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</row>
    <row r="539" spans="1:49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</row>
    <row r="540" spans="1:49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</row>
    <row r="541" spans="1:49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</row>
    <row r="542" spans="1:49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</row>
    <row r="543" spans="1:49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</row>
    <row r="544" spans="1:49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</row>
    <row r="545" spans="1:49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</row>
    <row r="546" spans="1:49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</row>
    <row r="547" spans="1:49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</row>
    <row r="548" spans="1:49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</row>
    <row r="549" spans="1:49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</row>
    <row r="550" spans="1:49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</row>
    <row r="551" spans="1:49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</row>
    <row r="552" spans="1:49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</row>
    <row r="553" spans="1:49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</row>
    <row r="554" spans="1:49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</row>
    <row r="555" spans="1:49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</row>
    <row r="556" spans="1:49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</row>
    <row r="557" spans="1:49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</row>
    <row r="558" spans="1:49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</row>
    <row r="559" spans="1:49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</row>
    <row r="560" spans="1:49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</row>
    <row r="561" spans="1:49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</row>
    <row r="562" spans="1:49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</row>
    <row r="563" spans="1:49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</row>
    <row r="564" spans="1:49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</row>
    <row r="565" spans="1:49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</row>
    <row r="566" spans="1:49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</row>
    <row r="567" spans="1:49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</row>
    <row r="568" spans="1:49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</row>
    <row r="569" spans="1:49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</row>
    <row r="570" spans="1:49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</row>
    <row r="571" spans="1:49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</row>
    <row r="572" spans="1:49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</row>
    <row r="573" spans="1:49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</row>
    <row r="574" spans="1:49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</row>
    <row r="575" spans="1:49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</row>
    <row r="576" spans="1:49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</row>
    <row r="577" spans="1:49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</row>
    <row r="578" spans="1:49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</row>
    <row r="579" spans="1:49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</row>
    <row r="580" spans="1:49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</row>
    <row r="581" spans="1:49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</row>
    <row r="582" spans="1:49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</row>
    <row r="583" spans="1:49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</row>
    <row r="584" spans="1:49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</row>
    <row r="585" spans="1:49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</row>
    <row r="586" spans="1:49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</row>
    <row r="587" spans="1:49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</row>
    <row r="588" spans="1:49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</row>
    <row r="589" spans="1:49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</row>
    <row r="590" spans="1:49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</row>
    <row r="591" spans="1:49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</row>
    <row r="592" spans="1:49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</row>
    <row r="593" spans="1:49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</row>
    <row r="594" spans="1:49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</row>
    <row r="595" spans="1:49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</row>
    <row r="596" spans="1:49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</row>
    <row r="597" spans="1:49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</row>
    <row r="598" spans="1:49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</row>
    <row r="599" spans="1:49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</row>
    <row r="600" spans="1:49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</row>
    <row r="601" spans="1:49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</row>
    <row r="602" spans="1:49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</row>
    <row r="603" spans="1:49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</row>
    <row r="604" spans="1:49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</row>
    <row r="605" spans="1:49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</row>
    <row r="606" spans="1:49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</row>
    <row r="607" spans="1:49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</row>
    <row r="608" spans="1:49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</row>
    <row r="609" spans="1:49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</row>
    <row r="610" spans="1:49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</row>
    <row r="611" spans="1:49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</row>
    <row r="612" spans="1:49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</row>
    <row r="613" spans="1:49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</row>
    <row r="614" spans="1:49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</row>
    <row r="615" spans="1:49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</row>
    <row r="616" spans="1:49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</row>
    <row r="617" spans="1:49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</row>
    <row r="618" spans="1:49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</row>
    <row r="619" spans="1:49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</row>
    <row r="620" spans="1:49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</row>
    <row r="621" spans="1:49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</row>
    <row r="622" spans="1:49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</row>
    <row r="623" spans="1:49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</row>
    <row r="624" spans="1:49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</row>
    <row r="625" spans="1:49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</row>
    <row r="626" spans="1:49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</row>
    <row r="627" spans="1:49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</row>
    <row r="628" spans="1:49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</row>
    <row r="629" spans="1:49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</row>
    <row r="630" spans="1:49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</row>
    <row r="631" spans="1:49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</row>
    <row r="632" spans="1:49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</row>
    <row r="633" spans="1:49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</row>
    <row r="634" spans="1:49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</row>
    <row r="635" spans="1:49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</row>
    <row r="636" spans="1:49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</row>
    <row r="637" spans="1:49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</row>
    <row r="638" spans="1:49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</row>
    <row r="639" spans="1:49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</row>
    <row r="640" spans="1:49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</row>
    <row r="641" spans="1:49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</row>
    <row r="642" spans="1:49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</row>
    <row r="643" spans="1:49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</row>
    <row r="644" spans="1:49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</row>
    <row r="645" spans="1:49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</row>
    <row r="646" spans="1:49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</row>
    <row r="647" spans="1:49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</row>
    <row r="648" spans="1:49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</row>
    <row r="649" spans="1:49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</row>
    <row r="650" spans="1:49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</row>
    <row r="651" spans="1:49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</row>
    <row r="652" spans="1:49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</row>
    <row r="653" spans="1:49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</row>
    <row r="654" spans="1:49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</row>
    <row r="655" spans="1:49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</row>
    <row r="656" spans="1:49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</row>
    <row r="657" spans="1:49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</row>
    <row r="658" spans="1:49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</row>
    <row r="659" spans="1:49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</row>
    <row r="660" spans="1:49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</row>
    <row r="661" spans="1:49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</row>
    <row r="662" spans="1:49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</row>
    <row r="663" spans="1:49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</row>
    <row r="664" spans="1:49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</row>
    <row r="665" spans="1:49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</row>
    <row r="666" spans="1:49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</row>
    <row r="667" spans="1:49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</row>
    <row r="668" spans="1:49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</row>
    <row r="669" spans="1:49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</row>
    <row r="670" spans="1:49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</row>
    <row r="671" spans="1:49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</row>
    <row r="672" spans="1:49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</row>
    <row r="673" spans="1:49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</row>
    <row r="674" spans="1:49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</row>
    <row r="675" spans="1:49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</row>
    <row r="676" spans="1:49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</row>
    <row r="677" spans="1:49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</row>
    <row r="678" spans="1:49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</row>
    <row r="679" spans="1:49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</row>
    <row r="680" spans="1:49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</row>
    <row r="681" spans="1:49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</row>
    <row r="682" spans="1:49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</row>
    <row r="683" spans="1:49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</row>
    <row r="684" spans="1:49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</row>
    <row r="685" spans="1:49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</row>
    <row r="686" spans="1:49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</row>
    <row r="687" spans="1:49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</row>
    <row r="688" spans="1:49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</row>
    <row r="689" spans="1:49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</row>
    <row r="690" spans="1:49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</row>
    <row r="691" spans="1:49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</row>
    <row r="692" spans="1:49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</row>
    <row r="693" spans="1:49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</row>
    <row r="694" spans="1:49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</row>
    <row r="695" spans="1:49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</row>
    <row r="696" spans="1:49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</row>
    <row r="697" spans="1:49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</row>
    <row r="698" spans="1:49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</row>
    <row r="699" spans="1:49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</row>
    <row r="700" spans="1:49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</row>
    <row r="701" spans="1:49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</row>
    <row r="702" spans="1:49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</row>
    <row r="703" spans="1:49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</row>
    <row r="704" spans="1:49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</row>
    <row r="705" spans="1:49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</row>
    <row r="706" spans="1:49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</row>
    <row r="707" spans="1:49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</row>
    <row r="708" spans="1:49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</row>
    <row r="709" spans="1:49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</row>
    <row r="710" spans="1:49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</row>
    <row r="711" spans="1:49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</row>
    <row r="712" spans="1:49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</row>
    <row r="713" spans="1:49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</row>
    <row r="714" spans="1:49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</row>
    <row r="715" spans="1:49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</row>
    <row r="716" spans="1:49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</row>
    <row r="717" spans="1:49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</row>
    <row r="718" spans="1:49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</row>
    <row r="719" spans="1:49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</row>
    <row r="720" spans="1:49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</row>
    <row r="721" spans="1:49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</row>
    <row r="722" spans="1:49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</row>
    <row r="723" spans="1:49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</row>
    <row r="724" spans="1:49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</row>
    <row r="725" spans="1:49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</row>
    <row r="726" spans="1:49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</row>
    <row r="727" spans="1:49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</row>
    <row r="728" spans="1:49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</row>
    <row r="729" spans="1:49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</row>
    <row r="730" spans="1:49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</row>
    <row r="731" spans="1:49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</row>
    <row r="732" spans="1:49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</row>
    <row r="733" spans="1:49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</row>
    <row r="734" spans="1:49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</row>
    <row r="735" spans="1:49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</row>
    <row r="736" spans="1:49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</row>
    <row r="737" spans="1:49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</row>
    <row r="738" spans="1:49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</row>
    <row r="739" spans="1:49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</row>
    <row r="740" spans="1:49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</row>
    <row r="741" spans="1:49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</row>
    <row r="742" spans="1:49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</row>
    <row r="743" spans="1:49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</row>
    <row r="744" spans="1:49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</row>
    <row r="745" spans="1:49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</row>
    <row r="746" spans="1:49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</row>
    <row r="747" spans="1:49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</row>
    <row r="748" spans="1:49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</row>
    <row r="749" spans="1:49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</row>
    <row r="750" spans="1:49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</row>
    <row r="751" spans="1:49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</row>
    <row r="752" spans="1:49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</row>
    <row r="753" spans="1:49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</row>
    <row r="754" spans="1:49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</row>
    <row r="755" spans="1:49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</row>
    <row r="756" spans="1:49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</row>
    <row r="757" spans="1:49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</row>
    <row r="758" spans="1:49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</row>
    <row r="759" spans="1:49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</row>
    <row r="760" spans="1:49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</row>
    <row r="761" spans="1:49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</row>
    <row r="762" spans="1:49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</row>
    <row r="763" spans="1:49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</row>
    <row r="764" spans="1:49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</row>
    <row r="765" spans="1:49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</row>
    <row r="766" spans="1:49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</row>
    <row r="767" spans="1:49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</row>
    <row r="768" spans="1:49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</row>
    <row r="769" spans="1:49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</row>
    <row r="770" spans="1:49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</row>
    <row r="771" spans="1:49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</row>
    <row r="772" spans="1:49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</row>
    <row r="773" spans="1:49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</row>
    <row r="774" spans="1:49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</row>
    <row r="775" spans="1:49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</row>
    <row r="776" spans="1:49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</row>
    <row r="777" spans="1:49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</row>
    <row r="778" spans="1:49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</row>
    <row r="779" spans="1:49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</row>
    <row r="780" spans="1:49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</row>
    <row r="781" spans="1:49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</row>
    <row r="782" spans="1:49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</row>
    <row r="783" spans="1:49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</row>
    <row r="784" spans="1:49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</row>
    <row r="785" spans="1:49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</row>
    <row r="786" spans="1:49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</row>
    <row r="787" spans="1:49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</row>
    <row r="788" spans="1:49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</row>
    <row r="789" spans="1:49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</row>
    <row r="790" spans="1:49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</row>
    <row r="791" spans="1:49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</row>
    <row r="792" spans="1:49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</row>
    <row r="793" spans="1:49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</row>
    <row r="794" spans="1:49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</row>
    <row r="795" spans="1:49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</row>
    <row r="796" spans="1:49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</row>
    <row r="797" spans="1:49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</row>
    <row r="798" spans="1:49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</row>
    <row r="799" spans="1:49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</row>
    <row r="800" spans="1:49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</row>
    <row r="801" spans="1:49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</row>
    <row r="802" spans="1:49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</row>
    <row r="803" spans="1:49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</row>
    <row r="804" spans="1:49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</row>
    <row r="805" spans="1:49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</row>
    <row r="806" spans="1:49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</row>
    <row r="807" spans="1:49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</row>
    <row r="808" spans="1:49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</row>
    <row r="809" spans="1:49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</row>
    <row r="810" spans="1:49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</row>
    <row r="811" spans="1:49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</row>
    <row r="812" spans="1:49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</row>
    <row r="813" spans="1:49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</row>
    <row r="814" spans="1:49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</row>
    <row r="815" spans="1:49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</row>
    <row r="816" spans="1:49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</row>
    <row r="817" spans="1:49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</row>
    <row r="818" spans="1:49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</row>
    <row r="819" spans="1:49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</row>
    <row r="820" spans="1:49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</row>
    <row r="821" spans="1:49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</row>
    <row r="822" spans="1:49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</row>
    <row r="823" spans="1:49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</row>
    <row r="824" spans="1:49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</row>
    <row r="825" spans="1:49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</row>
    <row r="826" spans="1:49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</row>
    <row r="827" spans="1:49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</row>
    <row r="828" spans="1:49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</row>
    <row r="829" spans="1:49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</row>
    <row r="830" spans="1:49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</row>
    <row r="831" spans="1:49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</row>
    <row r="832" spans="1:49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</row>
    <row r="833" spans="1:49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</row>
    <row r="834" spans="1:49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</row>
    <row r="835" spans="1:49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</row>
    <row r="836" spans="1:49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</row>
    <row r="837" spans="1:49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</row>
    <row r="838" spans="1:49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</row>
    <row r="839" spans="1:49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</row>
    <row r="840" spans="1:49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</row>
    <row r="841" spans="1:49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</row>
    <row r="842" spans="1:49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</row>
    <row r="843" spans="1:49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</row>
    <row r="844" spans="1:49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</row>
    <row r="845" spans="1:49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</row>
    <row r="846" spans="1:49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</row>
    <row r="847" spans="1:49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</row>
    <row r="848" spans="1:49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</row>
    <row r="849" spans="1:49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</row>
    <row r="850" spans="1:49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</row>
    <row r="851" spans="1:49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</row>
    <row r="852" spans="1:49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</row>
    <row r="853" spans="1:49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</row>
    <row r="854" spans="1:49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</row>
    <row r="855" spans="1:49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</row>
    <row r="856" spans="1:49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</row>
    <row r="857" spans="1:49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</row>
    <row r="858" spans="1:49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</row>
    <row r="859" spans="1:49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</row>
    <row r="860" spans="1:49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</row>
    <row r="861" spans="1:49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</row>
    <row r="862" spans="1:49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</row>
    <row r="863" spans="1:49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</row>
    <row r="864" spans="1:49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</row>
    <row r="865" spans="1:49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</row>
    <row r="866" spans="1:49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</row>
    <row r="867" spans="1:49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</row>
    <row r="868" spans="1:49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</row>
    <row r="869" spans="1:49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</row>
    <row r="870" spans="1:49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</row>
    <row r="871" spans="1:49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</row>
    <row r="872" spans="1:49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</row>
    <row r="873" spans="1:49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</row>
    <row r="874" spans="1:49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</row>
    <row r="875" spans="1:49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</row>
    <row r="876" spans="1:49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</row>
    <row r="877" spans="1:49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</row>
    <row r="878" spans="1:49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</row>
    <row r="879" spans="1:49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</row>
    <row r="880" spans="1:49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</row>
    <row r="881" spans="1:49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</row>
    <row r="882" spans="1:49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</row>
    <row r="883" spans="1:49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</row>
    <row r="884" spans="1:49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</row>
    <row r="885" spans="1:49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</row>
    <row r="886" spans="1:49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</row>
    <row r="887" spans="1:49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</row>
    <row r="888" spans="1:49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</row>
    <row r="889" spans="1:49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</row>
    <row r="890" spans="1:49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</row>
    <row r="891" spans="1:49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</row>
    <row r="892" spans="1:49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</row>
    <row r="893" spans="1:49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</row>
    <row r="894" spans="1:49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</row>
    <row r="895" spans="1:49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</row>
    <row r="896" spans="1:49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</row>
    <row r="897" spans="1:49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</row>
    <row r="898" spans="1:49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</row>
    <row r="899" spans="1:49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</row>
    <row r="900" spans="1:49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</row>
    <row r="901" spans="1:49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</row>
    <row r="902" spans="1:49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</row>
    <row r="903" spans="1:49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</row>
    <row r="904" spans="1:49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</row>
    <row r="905" spans="1:49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</row>
    <row r="906" spans="1:49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</row>
    <row r="907" spans="1:49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</row>
    <row r="908" spans="1:49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</row>
    <row r="909" spans="1:49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</row>
    <row r="910" spans="1:49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</row>
    <row r="911" spans="1:49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</row>
    <row r="912" spans="1:49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</row>
    <row r="913" spans="1:49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</row>
    <row r="914" spans="1:49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</row>
    <row r="915" spans="1:49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</row>
    <row r="916" spans="1:49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</row>
    <row r="917" spans="1:49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</row>
    <row r="918" spans="1:49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</row>
    <row r="919" spans="1:49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</row>
    <row r="920" spans="1:49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</row>
    <row r="921" spans="1:49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</row>
    <row r="922" spans="1:49" ht="12.75" customHeight="1" x14ac:dyDescent="0.2">
      <c r="A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</row>
    <row r="923" spans="1:49" ht="15" customHeight="1" x14ac:dyDescent="0.2">
      <c r="AS923" s="102"/>
      <c r="AT923" s="102"/>
      <c r="AU923" s="102"/>
      <c r="AV923" s="102"/>
    </row>
    <row r="924" spans="1:49" ht="15" customHeight="1" x14ac:dyDescent="0.2">
      <c r="AS924" s="102"/>
      <c r="AT924" s="102"/>
      <c r="AU924" s="102"/>
      <c r="AV924" s="102"/>
    </row>
    <row r="925" spans="1:49" ht="15" customHeight="1" x14ac:dyDescent="0.2">
      <c r="AS925" s="102"/>
      <c r="AT925" s="102"/>
      <c r="AU925" s="102"/>
      <c r="AV925" s="102"/>
    </row>
    <row r="926" spans="1:49" ht="15" customHeight="1" x14ac:dyDescent="0.2">
      <c r="AS926" s="102"/>
      <c r="AT926" s="102"/>
      <c r="AU926" s="102"/>
      <c r="AV926" s="102"/>
    </row>
    <row r="927" spans="1:49" ht="15" customHeight="1" x14ac:dyDescent="0.2">
      <c r="AS927" s="102"/>
      <c r="AT927" s="102"/>
      <c r="AU927" s="102"/>
      <c r="AV927" s="102"/>
    </row>
    <row r="928" spans="1:49" ht="15" customHeight="1" x14ac:dyDescent="0.2">
      <c r="AS928" s="102"/>
      <c r="AT928" s="102"/>
      <c r="AU928" s="102"/>
      <c r="AV928" s="102"/>
    </row>
    <row r="929" spans="45:48" ht="15" customHeight="1" x14ac:dyDescent="0.2">
      <c r="AS929" s="102"/>
      <c r="AT929" s="102"/>
      <c r="AU929" s="102"/>
      <c r="AV929" s="102"/>
    </row>
    <row r="930" spans="45:48" ht="15" customHeight="1" x14ac:dyDescent="0.2">
      <c r="AS930" s="102"/>
      <c r="AT930" s="102"/>
      <c r="AU930" s="102"/>
      <c r="AV930" s="102"/>
    </row>
    <row r="931" spans="45:48" ht="15" customHeight="1" x14ac:dyDescent="0.2">
      <c r="AS931" s="102"/>
      <c r="AT931" s="102"/>
      <c r="AU931" s="102"/>
      <c r="AV931" s="102"/>
    </row>
    <row r="932" spans="45:48" ht="15" customHeight="1" x14ac:dyDescent="0.2">
      <c r="AS932" s="102"/>
      <c r="AT932" s="102"/>
      <c r="AU932" s="102"/>
      <c r="AV932" s="102"/>
    </row>
    <row r="933" spans="45:48" ht="15" customHeight="1" x14ac:dyDescent="0.2">
      <c r="AS933" s="102"/>
      <c r="AT933" s="102"/>
      <c r="AU933" s="102"/>
      <c r="AV933" s="102"/>
    </row>
    <row r="934" spans="45:48" ht="15" customHeight="1" x14ac:dyDescent="0.2">
      <c r="AS934" s="102"/>
      <c r="AT934" s="102"/>
      <c r="AU934" s="102"/>
      <c r="AV934" s="102"/>
    </row>
    <row r="935" spans="45:48" ht="15" customHeight="1" x14ac:dyDescent="0.2">
      <c r="AS935" s="102"/>
      <c r="AT935" s="102"/>
      <c r="AU935" s="102"/>
      <c r="AV935" s="102"/>
    </row>
    <row r="936" spans="45:48" ht="15" customHeight="1" x14ac:dyDescent="0.2">
      <c r="AS936" s="102"/>
      <c r="AT936" s="102"/>
      <c r="AU936" s="102"/>
      <c r="AV936" s="102"/>
    </row>
    <row r="937" spans="45:48" ht="15" customHeight="1" x14ac:dyDescent="0.2">
      <c r="AS937" s="102"/>
      <c r="AT937" s="102"/>
      <c r="AU937" s="102"/>
      <c r="AV937" s="102"/>
    </row>
    <row r="938" spans="45:48" ht="15" customHeight="1" x14ac:dyDescent="0.2">
      <c r="AS938" s="102"/>
      <c r="AT938" s="102"/>
      <c r="AU938" s="102"/>
      <c r="AV938" s="102"/>
    </row>
    <row r="939" spans="45:48" ht="15" customHeight="1" x14ac:dyDescent="0.2">
      <c r="AS939" s="102"/>
      <c r="AT939" s="102"/>
      <c r="AU939" s="102"/>
      <c r="AV939" s="102"/>
    </row>
    <row r="940" spans="45:48" ht="15" customHeight="1" x14ac:dyDescent="0.2">
      <c r="AS940" s="102"/>
      <c r="AT940" s="102"/>
      <c r="AU940" s="102"/>
      <c r="AV940" s="102"/>
    </row>
    <row r="941" spans="45:48" ht="15" customHeight="1" x14ac:dyDescent="0.2">
      <c r="AS941" s="102"/>
      <c r="AT941" s="102"/>
      <c r="AU941" s="102"/>
      <c r="AV941" s="102"/>
    </row>
    <row r="942" spans="45:48" ht="15" customHeight="1" x14ac:dyDescent="0.2">
      <c r="AS942" s="102"/>
      <c r="AT942" s="102"/>
      <c r="AU942" s="102"/>
      <c r="AV942" s="102"/>
    </row>
    <row r="943" spans="45:48" ht="15" customHeight="1" x14ac:dyDescent="0.2">
      <c r="AS943" s="102"/>
      <c r="AT943" s="102"/>
      <c r="AU943" s="102"/>
      <c r="AV943" s="102"/>
    </row>
    <row r="944" spans="45:48" ht="15" customHeight="1" x14ac:dyDescent="0.2">
      <c r="AS944" s="102"/>
      <c r="AT944" s="102"/>
      <c r="AU944" s="102"/>
      <c r="AV944" s="102"/>
    </row>
    <row r="945" spans="45:48" ht="15" customHeight="1" x14ac:dyDescent="0.2">
      <c r="AS945" s="102"/>
      <c r="AT945" s="102"/>
      <c r="AU945" s="102"/>
      <c r="AV945" s="102"/>
    </row>
    <row r="946" spans="45:48" ht="15" customHeight="1" x14ac:dyDescent="0.2">
      <c r="AS946" s="102"/>
      <c r="AT946" s="102"/>
      <c r="AU946" s="102"/>
      <c r="AV946" s="102"/>
    </row>
    <row r="947" spans="45:48" ht="15" customHeight="1" x14ac:dyDescent="0.2">
      <c r="AS947" s="102"/>
      <c r="AT947" s="102"/>
      <c r="AU947" s="102"/>
      <c r="AV947" s="102"/>
    </row>
    <row r="948" spans="45:48" ht="15" customHeight="1" x14ac:dyDescent="0.2">
      <c r="AS948" s="102"/>
      <c r="AT948" s="102"/>
      <c r="AU948" s="102"/>
      <c r="AV948" s="102"/>
    </row>
    <row r="949" spans="45:48" ht="15" customHeight="1" x14ac:dyDescent="0.2">
      <c r="AS949" s="102"/>
      <c r="AT949" s="102"/>
      <c r="AU949" s="102"/>
      <c r="AV949" s="102"/>
    </row>
    <row r="950" spans="45:48" ht="15" customHeight="1" x14ac:dyDescent="0.2">
      <c r="AS950" s="102"/>
      <c r="AT950" s="102"/>
      <c r="AU950" s="102"/>
      <c r="AV950" s="102"/>
    </row>
    <row r="951" spans="45:48" ht="15" customHeight="1" x14ac:dyDescent="0.2">
      <c r="AS951" s="102"/>
      <c r="AT951" s="102"/>
      <c r="AU951" s="102"/>
      <c r="AV951" s="102"/>
    </row>
    <row r="952" spans="45:48" ht="15" customHeight="1" x14ac:dyDescent="0.2">
      <c r="AS952" s="102"/>
      <c r="AT952" s="102"/>
      <c r="AU952" s="102"/>
      <c r="AV952" s="102"/>
    </row>
    <row r="953" spans="45:48" ht="15" customHeight="1" x14ac:dyDescent="0.2">
      <c r="AS953" s="102"/>
      <c r="AT953" s="102"/>
      <c r="AU953" s="102"/>
      <c r="AV953" s="102"/>
    </row>
    <row r="954" spans="45:48" ht="15" customHeight="1" x14ac:dyDescent="0.2">
      <c r="AS954" s="102"/>
      <c r="AT954" s="102"/>
      <c r="AU954" s="102"/>
      <c r="AV954" s="102"/>
    </row>
    <row r="955" spans="45:48" ht="15" customHeight="1" x14ac:dyDescent="0.2">
      <c r="AS955" s="102"/>
      <c r="AT955" s="102"/>
      <c r="AU955" s="102"/>
      <c r="AV955" s="102"/>
    </row>
    <row r="956" spans="45:48" ht="15" customHeight="1" x14ac:dyDescent="0.2">
      <c r="AS956" s="102"/>
      <c r="AT956" s="102"/>
      <c r="AU956" s="102"/>
      <c r="AV956" s="102"/>
    </row>
    <row r="957" spans="45:48" ht="15" customHeight="1" x14ac:dyDescent="0.2">
      <c r="AS957" s="102"/>
      <c r="AT957" s="102"/>
      <c r="AU957" s="102"/>
      <c r="AV957" s="102"/>
    </row>
  </sheetData>
  <autoFilter ref="A9:AW23" xr:uid="{00000000-0009-0000-0000-000000000000}">
    <sortState xmlns:xlrd2="http://schemas.microsoft.com/office/spreadsheetml/2017/richdata2" ref="A10:AW23">
      <sortCondition ref="A9:A23"/>
    </sortState>
  </autoFilter>
  <mergeCells count="36">
    <mergeCell ref="AS1:AT4"/>
    <mergeCell ref="AU1:AV4"/>
    <mergeCell ref="AS5:AT8"/>
    <mergeCell ref="AU5:AV8"/>
    <mergeCell ref="B27:D27"/>
    <mergeCell ref="A25:G25"/>
    <mergeCell ref="B29:G29"/>
    <mergeCell ref="A2:B6"/>
    <mergeCell ref="C3:G4"/>
    <mergeCell ref="H3:I8"/>
    <mergeCell ref="AR3:AR8"/>
    <mergeCell ref="AG3:AH8"/>
    <mergeCell ref="R3:S8"/>
    <mergeCell ref="T3:U8"/>
    <mergeCell ref="C5:G6"/>
    <mergeCell ref="A7:G8"/>
    <mergeCell ref="J3:K8"/>
    <mergeCell ref="L3:M8"/>
    <mergeCell ref="N3:O8"/>
    <mergeCell ref="P3:Q8"/>
    <mergeCell ref="AI3:AJ8"/>
    <mergeCell ref="AM3:AM8"/>
    <mergeCell ref="J1:Z2"/>
    <mergeCell ref="C2:G2"/>
    <mergeCell ref="AW1:AW8"/>
    <mergeCell ref="V3:W8"/>
    <mergeCell ref="X3:Y8"/>
    <mergeCell ref="Z3:Z8"/>
    <mergeCell ref="AA3:AB8"/>
    <mergeCell ref="AC3:AD8"/>
    <mergeCell ref="AE3:AF8"/>
    <mergeCell ref="AK3:AL8"/>
    <mergeCell ref="AA1:AM2"/>
    <mergeCell ref="AN1:AR2"/>
    <mergeCell ref="AN3:AO8"/>
    <mergeCell ref="AP3:AQ8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E990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39843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760"/>
      <c r="B1" s="761"/>
      <c r="C1" s="762" t="s">
        <v>341</v>
      </c>
      <c r="D1" s="763"/>
      <c r="E1" s="764" t="s">
        <v>443</v>
      </c>
      <c r="F1" s="763"/>
      <c r="G1" s="763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7"/>
      <c r="AA1" s="807" t="s">
        <v>343</v>
      </c>
      <c r="AB1" s="671"/>
      <c r="AC1" s="671"/>
      <c r="AD1" s="671"/>
      <c r="AE1" s="671"/>
      <c r="AF1" s="671"/>
      <c r="AG1" s="671"/>
      <c r="AH1" s="671"/>
      <c r="AI1" s="731"/>
      <c r="AJ1" s="808" t="s">
        <v>344</v>
      </c>
      <c r="AK1" s="671"/>
      <c r="AL1" s="731"/>
      <c r="AM1" s="808" t="s">
        <v>345</v>
      </c>
      <c r="AN1" s="671"/>
      <c r="AO1" s="671"/>
      <c r="AP1" s="671"/>
      <c r="AQ1" s="731"/>
      <c r="AR1" s="810" t="s">
        <v>346</v>
      </c>
      <c r="AS1" s="776"/>
      <c r="AT1" s="811" t="s">
        <v>347</v>
      </c>
      <c r="AU1" s="735"/>
      <c r="AV1" s="360" t="s">
        <v>22</v>
      </c>
      <c r="AW1" s="102"/>
      <c r="AX1" s="102"/>
      <c r="AY1" s="102"/>
      <c r="AZ1" s="102"/>
      <c r="BA1" s="102"/>
      <c r="BB1" s="102"/>
      <c r="BC1" s="102"/>
      <c r="BD1" s="102"/>
    </row>
    <row r="2" spans="1:57" ht="18.75" customHeight="1" x14ac:dyDescent="0.25">
      <c r="A2" s="742"/>
      <c r="B2" s="689"/>
      <c r="C2" s="780" t="s">
        <v>521</v>
      </c>
      <c r="D2" s="781"/>
      <c r="E2" s="782" t="s">
        <v>522</v>
      </c>
      <c r="F2" s="781"/>
      <c r="G2" s="781"/>
      <c r="H2" s="791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7"/>
      <c r="AA2" s="813" t="s">
        <v>350</v>
      </c>
      <c r="AB2" s="671"/>
      <c r="AC2" s="671"/>
      <c r="AD2" s="671"/>
      <c r="AE2" s="671"/>
      <c r="AF2" s="671"/>
      <c r="AG2" s="671"/>
      <c r="AH2" s="671"/>
      <c r="AI2" s="731"/>
      <c r="AJ2" s="812" t="s">
        <v>351</v>
      </c>
      <c r="AK2" s="671"/>
      <c r="AL2" s="731"/>
      <c r="AM2" s="812" t="s">
        <v>351</v>
      </c>
      <c r="AN2" s="671"/>
      <c r="AO2" s="671"/>
      <c r="AP2" s="671"/>
      <c r="AQ2" s="731"/>
      <c r="AR2" s="811" t="s">
        <v>352</v>
      </c>
      <c r="AS2" s="735"/>
      <c r="AT2" s="811" t="s">
        <v>352</v>
      </c>
      <c r="AU2" s="735"/>
      <c r="AV2" s="361"/>
      <c r="AW2" s="262"/>
      <c r="AX2" s="262"/>
      <c r="AY2" s="262"/>
      <c r="AZ2" s="262"/>
      <c r="BA2" s="262"/>
      <c r="BB2" s="262"/>
      <c r="BC2" s="262"/>
      <c r="BD2" s="262"/>
    </row>
    <row r="3" spans="1:57" ht="20.25" customHeight="1" x14ac:dyDescent="0.2">
      <c r="A3" s="742"/>
      <c r="B3" s="689"/>
      <c r="C3" s="780" t="s">
        <v>353</v>
      </c>
      <c r="D3" s="781"/>
      <c r="E3" s="787" t="s">
        <v>354</v>
      </c>
      <c r="F3" s="781"/>
      <c r="G3" s="788"/>
      <c r="H3" s="771" t="s">
        <v>355</v>
      </c>
      <c r="I3" s="772"/>
      <c r="J3" s="771" t="s">
        <v>355</v>
      </c>
      <c r="K3" s="772"/>
      <c r="L3" s="771" t="s">
        <v>355</v>
      </c>
      <c r="M3" s="772"/>
      <c r="N3" s="789" t="s">
        <v>356</v>
      </c>
      <c r="O3" s="772"/>
      <c r="P3" s="790" t="s">
        <v>356</v>
      </c>
      <c r="Q3" s="772"/>
      <c r="R3" s="790" t="s">
        <v>356</v>
      </c>
      <c r="S3" s="772"/>
      <c r="T3" s="774" t="s">
        <v>357</v>
      </c>
      <c r="U3" s="733"/>
      <c r="V3" s="774" t="s">
        <v>357</v>
      </c>
      <c r="W3" s="733"/>
      <c r="X3" s="774" t="s">
        <v>357</v>
      </c>
      <c r="Y3" s="733"/>
      <c r="Z3" s="263" t="s">
        <v>21</v>
      </c>
      <c r="AA3" s="814" t="s">
        <v>358</v>
      </c>
      <c r="AB3" s="731"/>
      <c r="AC3" s="809" t="s">
        <v>358</v>
      </c>
      <c r="AD3" s="733"/>
      <c r="AE3" s="809" t="s">
        <v>358</v>
      </c>
      <c r="AF3" s="733"/>
      <c r="AG3" s="809" t="s">
        <v>358</v>
      </c>
      <c r="AH3" s="731"/>
      <c r="AI3" s="362" t="s">
        <v>21</v>
      </c>
      <c r="AJ3" s="809" t="s">
        <v>359</v>
      </c>
      <c r="AK3" s="731"/>
      <c r="AL3" s="362" t="s">
        <v>21</v>
      </c>
      <c r="AM3" s="809" t="s">
        <v>360</v>
      </c>
      <c r="AN3" s="731"/>
      <c r="AO3" s="809" t="s">
        <v>360</v>
      </c>
      <c r="AP3" s="731"/>
      <c r="AQ3" s="362" t="s">
        <v>21</v>
      </c>
      <c r="AR3" s="759"/>
      <c r="AS3" s="735"/>
      <c r="AT3" s="759"/>
      <c r="AU3" s="735"/>
      <c r="AV3" s="361"/>
      <c r="AW3" s="262"/>
      <c r="AX3" s="262"/>
      <c r="AY3" s="262"/>
      <c r="AZ3" s="262"/>
      <c r="BA3" s="262"/>
      <c r="BB3" s="262"/>
      <c r="BC3" s="262"/>
      <c r="BD3" s="262"/>
    </row>
    <row r="4" spans="1:57" ht="15.75" customHeight="1" x14ac:dyDescent="0.2">
      <c r="A4" s="741" t="s">
        <v>361</v>
      </c>
      <c r="B4" s="689"/>
      <c r="C4" s="689"/>
      <c r="D4" s="689"/>
      <c r="E4" s="689"/>
      <c r="F4" s="689"/>
      <c r="G4" s="735"/>
      <c r="H4" s="744" t="s">
        <v>362</v>
      </c>
      <c r="I4" s="745"/>
      <c r="J4" s="744" t="s">
        <v>362</v>
      </c>
      <c r="K4" s="745"/>
      <c r="L4" s="744" t="s">
        <v>362</v>
      </c>
      <c r="M4" s="745"/>
      <c r="N4" s="746" t="s">
        <v>447</v>
      </c>
      <c r="O4" s="701"/>
      <c r="P4" s="751" t="s">
        <v>447</v>
      </c>
      <c r="Q4" s="701"/>
      <c r="R4" s="751" t="s">
        <v>447</v>
      </c>
      <c r="S4" s="701"/>
      <c r="T4" s="744"/>
      <c r="U4" s="745"/>
      <c r="V4" s="744"/>
      <c r="W4" s="745"/>
      <c r="X4" s="744"/>
      <c r="Y4" s="745"/>
      <c r="Z4" s="265"/>
      <c r="AA4" s="756"/>
      <c r="AB4" s="701"/>
      <c r="AC4" s="773"/>
      <c r="AD4" s="701"/>
      <c r="AE4" s="773"/>
      <c r="AF4" s="701"/>
      <c r="AG4" s="757"/>
      <c r="AH4" s="735"/>
      <c r="AI4" s="321"/>
      <c r="AJ4" s="798" t="s">
        <v>483</v>
      </c>
      <c r="AK4" s="735"/>
      <c r="AL4" s="321"/>
      <c r="AM4" s="798" t="s">
        <v>365</v>
      </c>
      <c r="AN4" s="735"/>
      <c r="AO4" s="798" t="s">
        <v>523</v>
      </c>
      <c r="AP4" s="735"/>
      <c r="AQ4" s="321"/>
      <c r="AR4" s="806">
        <v>2023</v>
      </c>
      <c r="AS4" s="735"/>
      <c r="AT4" s="806">
        <v>2023</v>
      </c>
      <c r="AU4" s="735"/>
      <c r="AV4" s="361"/>
      <c r="AW4" s="262"/>
      <c r="AX4" s="262"/>
      <c r="AY4" s="262"/>
      <c r="AZ4" s="262"/>
      <c r="BA4" s="262"/>
      <c r="BB4" s="262"/>
      <c r="BC4" s="262"/>
      <c r="BD4" s="262"/>
    </row>
    <row r="5" spans="1:57" ht="15.75" customHeight="1" x14ac:dyDescent="0.2">
      <c r="A5" s="742"/>
      <c r="B5" s="689"/>
      <c r="C5" s="689"/>
      <c r="D5" s="689"/>
      <c r="E5" s="689"/>
      <c r="F5" s="689"/>
      <c r="G5" s="735"/>
      <c r="H5" s="750">
        <v>2022</v>
      </c>
      <c r="I5" s="701"/>
      <c r="J5" s="750">
        <v>2022</v>
      </c>
      <c r="K5" s="701"/>
      <c r="L5" s="750">
        <v>2022</v>
      </c>
      <c r="M5" s="701"/>
      <c r="N5" s="746">
        <v>2022</v>
      </c>
      <c r="O5" s="701"/>
      <c r="P5" s="751">
        <v>2022</v>
      </c>
      <c r="Q5" s="701"/>
      <c r="R5" s="751">
        <v>2022</v>
      </c>
      <c r="S5" s="701"/>
      <c r="T5" s="750"/>
      <c r="U5" s="701"/>
      <c r="V5" s="750"/>
      <c r="W5" s="701"/>
      <c r="X5" s="750"/>
      <c r="Y5" s="701"/>
      <c r="Z5" s="265"/>
      <c r="AA5" s="758">
        <v>2022</v>
      </c>
      <c r="AB5" s="701"/>
      <c r="AC5" s="759">
        <v>2022</v>
      </c>
      <c r="AD5" s="701"/>
      <c r="AE5" s="759">
        <v>2022</v>
      </c>
      <c r="AF5" s="701"/>
      <c r="AG5" s="750">
        <v>2023</v>
      </c>
      <c r="AH5" s="735"/>
      <c r="AI5" s="321"/>
      <c r="AJ5" s="751">
        <v>2023</v>
      </c>
      <c r="AK5" s="735"/>
      <c r="AL5" s="321"/>
      <c r="AM5" s="751">
        <v>2022</v>
      </c>
      <c r="AN5" s="735"/>
      <c r="AO5" s="751">
        <v>2023</v>
      </c>
      <c r="AP5" s="735"/>
      <c r="AQ5" s="321"/>
      <c r="AR5" s="759"/>
      <c r="AS5" s="735"/>
      <c r="AT5" s="759"/>
      <c r="AU5" s="735"/>
      <c r="AV5" s="361"/>
      <c r="AW5" s="262"/>
      <c r="AX5" s="262"/>
      <c r="AY5" s="262"/>
      <c r="AZ5" s="262"/>
      <c r="BA5" s="262"/>
      <c r="BB5" s="262"/>
      <c r="BC5" s="262"/>
      <c r="BD5" s="262"/>
    </row>
    <row r="6" spans="1:57" ht="13.5" customHeight="1" x14ac:dyDescent="0.2">
      <c r="A6" s="742"/>
      <c r="B6" s="689"/>
      <c r="C6" s="689"/>
      <c r="D6" s="689"/>
      <c r="E6" s="689"/>
      <c r="F6" s="689"/>
      <c r="G6" s="735"/>
      <c r="H6" s="747" t="s">
        <v>451</v>
      </c>
      <c r="I6" s="701"/>
      <c r="J6" s="747" t="s">
        <v>451</v>
      </c>
      <c r="K6" s="701"/>
      <c r="L6" s="747" t="s">
        <v>451</v>
      </c>
      <c r="M6" s="701"/>
      <c r="N6" s="749" t="s">
        <v>370</v>
      </c>
      <c r="O6" s="701"/>
      <c r="P6" s="748" t="s">
        <v>370</v>
      </c>
      <c r="Q6" s="701"/>
      <c r="R6" s="748" t="s">
        <v>370</v>
      </c>
      <c r="S6" s="701"/>
      <c r="T6" s="747"/>
      <c r="U6" s="701"/>
      <c r="V6" s="747"/>
      <c r="W6" s="701"/>
      <c r="X6" s="747"/>
      <c r="Y6" s="701"/>
      <c r="Z6" s="265"/>
      <c r="AA6" s="754" t="s">
        <v>370</v>
      </c>
      <c r="AB6" s="701"/>
      <c r="AC6" s="755" t="s">
        <v>371</v>
      </c>
      <c r="AD6" s="701"/>
      <c r="AE6" s="755" t="s">
        <v>371</v>
      </c>
      <c r="AF6" s="701"/>
      <c r="AG6" s="747" t="s">
        <v>372</v>
      </c>
      <c r="AH6" s="735"/>
      <c r="AI6" s="321"/>
      <c r="AJ6" s="748" t="s">
        <v>372</v>
      </c>
      <c r="AK6" s="735"/>
      <c r="AL6" s="321"/>
      <c r="AM6" s="748" t="s">
        <v>373</v>
      </c>
      <c r="AN6" s="735"/>
      <c r="AO6" s="748" t="s">
        <v>372</v>
      </c>
      <c r="AP6" s="735"/>
      <c r="AQ6" s="321"/>
      <c r="AR6" s="759"/>
      <c r="AS6" s="735"/>
      <c r="AT6" s="759"/>
      <c r="AU6" s="735"/>
      <c r="AV6" s="361"/>
      <c r="AW6" s="262"/>
      <c r="AX6" s="262"/>
      <c r="AY6" s="262"/>
      <c r="AZ6" s="262"/>
      <c r="BA6" s="262"/>
      <c r="BB6" s="262"/>
      <c r="BC6" s="262"/>
      <c r="BD6" s="262"/>
    </row>
    <row r="7" spans="1:57" ht="12.75" customHeight="1" x14ac:dyDescent="0.2">
      <c r="A7" s="742"/>
      <c r="B7" s="689"/>
      <c r="C7" s="689"/>
      <c r="D7" s="689"/>
      <c r="E7" s="689"/>
      <c r="F7" s="689"/>
      <c r="G7" s="735"/>
      <c r="H7" s="747" t="s">
        <v>375</v>
      </c>
      <c r="I7" s="701"/>
      <c r="J7" s="747" t="s">
        <v>375</v>
      </c>
      <c r="K7" s="701"/>
      <c r="L7" s="747" t="s">
        <v>375</v>
      </c>
      <c r="M7" s="701"/>
      <c r="N7" s="749" t="s">
        <v>376</v>
      </c>
      <c r="O7" s="701"/>
      <c r="P7" s="748" t="s">
        <v>376</v>
      </c>
      <c r="Q7" s="701"/>
      <c r="R7" s="748" t="s">
        <v>376</v>
      </c>
      <c r="S7" s="701"/>
      <c r="T7" s="747"/>
      <c r="U7" s="701"/>
      <c r="V7" s="747"/>
      <c r="W7" s="701"/>
      <c r="X7" s="747"/>
      <c r="Y7" s="701"/>
      <c r="Z7" s="265"/>
      <c r="AA7" s="754"/>
      <c r="AB7" s="701"/>
      <c r="AC7" s="755"/>
      <c r="AD7" s="701"/>
      <c r="AE7" s="755"/>
      <c r="AF7" s="701"/>
      <c r="AG7" s="747"/>
      <c r="AH7" s="735"/>
      <c r="AI7" s="321"/>
      <c r="AJ7" s="752"/>
      <c r="AK7" s="735"/>
      <c r="AL7" s="321"/>
      <c r="AM7" s="748" t="s">
        <v>524</v>
      </c>
      <c r="AN7" s="735"/>
      <c r="AO7" s="748" t="s">
        <v>525</v>
      </c>
      <c r="AP7" s="735"/>
      <c r="AQ7" s="321"/>
      <c r="AR7" s="759"/>
      <c r="AS7" s="735"/>
      <c r="AT7" s="759"/>
      <c r="AU7" s="735"/>
      <c r="AV7" s="361"/>
      <c r="AW7" s="262"/>
      <c r="AX7" s="262"/>
      <c r="AY7" s="262"/>
      <c r="AZ7" s="262"/>
      <c r="BA7" s="262"/>
      <c r="BB7" s="262"/>
      <c r="BC7" s="262"/>
      <c r="BD7" s="262"/>
    </row>
    <row r="8" spans="1:57" ht="12.75" customHeight="1" x14ac:dyDescent="0.2">
      <c r="A8" s="743"/>
      <c r="B8" s="671"/>
      <c r="C8" s="671"/>
      <c r="D8" s="671"/>
      <c r="E8" s="671"/>
      <c r="F8" s="671"/>
      <c r="G8" s="731"/>
      <c r="H8" s="737" t="s">
        <v>380</v>
      </c>
      <c r="I8" s="733"/>
      <c r="J8" s="737" t="s">
        <v>381</v>
      </c>
      <c r="K8" s="733"/>
      <c r="L8" s="737" t="s">
        <v>382</v>
      </c>
      <c r="M8" s="733"/>
      <c r="N8" s="738" t="s">
        <v>380</v>
      </c>
      <c r="O8" s="739"/>
      <c r="P8" s="740" t="s">
        <v>381</v>
      </c>
      <c r="Q8" s="739"/>
      <c r="R8" s="737" t="s">
        <v>382</v>
      </c>
      <c r="S8" s="733"/>
      <c r="T8" s="737" t="s">
        <v>380</v>
      </c>
      <c r="U8" s="733"/>
      <c r="V8" s="737" t="s">
        <v>381</v>
      </c>
      <c r="W8" s="733"/>
      <c r="X8" s="737" t="s">
        <v>382</v>
      </c>
      <c r="Y8" s="733"/>
      <c r="Z8" s="265"/>
      <c r="AA8" s="732" t="s">
        <v>382</v>
      </c>
      <c r="AB8" s="733"/>
      <c r="AC8" s="737" t="s">
        <v>382</v>
      </c>
      <c r="AD8" s="733"/>
      <c r="AE8" s="737" t="s">
        <v>381</v>
      </c>
      <c r="AF8" s="733"/>
      <c r="AG8" s="730" t="s">
        <v>381</v>
      </c>
      <c r="AH8" s="731"/>
      <c r="AI8" s="323"/>
      <c r="AJ8" s="794" t="s">
        <v>382</v>
      </c>
      <c r="AK8" s="731"/>
      <c r="AL8" s="323"/>
      <c r="AM8" s="794" t="s">
        <v>381</v>
      </c>
      <c r="AN8" s="731"/>
      <c r="AO8" s="794" t="s">
        <v>381</v>
      </c>
      <c r="AP8" s="731"/>
      <c r="AQ8" s="323"/>
      <c r="AR8" s="804" t="s">
        <v>382</v>
      </c>
      <c r="AS8" s="805"/>
      <c r="AT8" s="804" t="s">
        <v>382</v>
      </c>
      <c r="AU8" s="805"/>
      <c r="AV8" s="363"/>
      <c r="AW8" s="262"/>
      <c r="AX8" s="262"/>
      <c r="AY8" s="262"/>
      <c r="AZ8" s="262"/>
      <c r="BA8" s="262"/>
      <c r="BB8" s="262"/>
      <c r="BC8" s="262"/>
      <c r="BD8" s="262"/>
    </row>
    <row r="9" spans="1:57" ht="30.75" customHeight="1" x14ac:dyDescent="0.2">
      <c r="A9" s="270" t="s">
        <v>383</v>
      </c>
      <c r="B9" s="271" t="s">
        <v>384</v>
      </c>
      <c r="C9" s="271" t="s">
        <v>385</v>
      </c>
      <c r="D9" s="271" t="s">
        <v>386</v>
      </c>
      <c r="E9" s="271" t="s">
        <v>387</v>
      </c>
      <c r="F9" s="271" t="s">
        <v>17</v>
      </c>
      <c r="G9" s="272" t="s">
        <v>18</v>
      </c>
      <c r="H9" s="277" t="s">
        <v>19</v>
      </c>
      <c r="I9" s="274" t="s">
        <v>20</v>
      </c>
      <c r="J9" s="273" t="s">
        <v>19</v>
      </c>
      <c r="K9" s="274" t="s">
        <v>20</v>
      </c>
      <c r="L9" s="275" t="s">
        <v>19</v>
      </c>
      <c r="M9" s="276" t="s">
        <v>20</v>
      </c>
      <c r="N9" s="277" t="s">
        <v>19</v>
      </c>
      <c r="O9" s="277" t="s">
        <v>20</v>
      </c>
      <c r="P9" s="277" t="s">
        <v>19</v>
      </c>
      <c r="Q9" s="271" t="s">
        <v>20</v>
      </c>
      <c r="R9" s="275" t="s">
        <v>19</v>
      </c>
      <c r="S9" s="276" t="s">
        <v>20</v>
      </c>
      <c r="T9" s="277" t="s">
        <v>19</v>
      </c>
      <c r="U9" s="277" t="s">
        <v>20</v>
      </c>
      <c r="V9" s="277" t="s">
        <v>19</v>
      </c>
      <c r="W9" s="271" t="s">
        <v>20</v>
      </c>
      <c r="X9" s="275" t="s">
        <v>19</v>
      </c>
      <c r="Y9" s="276" t="s">
        <v>20</v>
      </c>
      <c r="Z9" s="279"/>
      <c r="AA9" s="364" t="s">
        <v>19</v>
      </c>
      <c r="AB9" s="325" t="s">
        <v>20</v>
      </c>
      <c r="AC9" s="325" t="s">
        <v>19</v>
      </c>
      <c r="AD9" s="325" t="s">
        <v>20</v>
      </c>
      <c r="AE9" s="325" t="s">
        <v>19</v>
      </c>
      <c r="AF9" s="325" t="s">
        <v>20</v>
      </c>
      <c r="AG9" s="325" t="s">
        <v>19</v>
      </c>
      <c r="AH9" s="326" t="s">
        <v>20</v>
      </c>
      <c r="AI9" s="365"/>
      <c r="AJ9" s="325" t="s">
        <v>19</v>
      </c>
      <c r="AK9" s="326" t="s">
        <v>20</v>
      </c>
      <c r="AL9" s="365"/>
      <c r="AM9" s="325" t="s">
        <v>19</v>
      </c>
      <c r="AN9" s="325" t="s">
        <v>20</v>
      </c>
      <c r="AO9" s="325" t="s">
        <v>19</v>
      </c>
      <c r="AP9" s="326" t="s">
        <v>20</v>
      </c>
      <c r="AQ9" s="365"/>
      <c r="AR9" s="325" t="s">
        <v>19</v>
      </c>
      <c r="AS9" s="326" t="s">
        <v>20</v>
      </c>
      <c r="AT9" s="325" t="s">
        <v>19</v>
      </c>
      <c r="AU9" s="326" t="s">
        <v>20</v>
      </c>
      <c r="AV9" s="366" t="s">
        <v>22</v>
      </c>
      <c r="AW9" s="282"/>
      <c r="AX9" s="282"/>
      <c r="AY9" s="282"/>
      <c r="AZ9" s="282"/>
      <c r="BA9" s="282"/>
      <c r="BB9" s="282"/>
      <c r="BC9" s="282"/>
      <c r="BD9" s="282"/>
      <c r="BE9" s="283"/>
    </row>
    <row r="10" spans="1:57" ht="15" customHeight="1" outlineLevel="1" x14ac:dyDescent="0.2">
      <c r="A10" s="284">
        <f t="shared" ref="A10:A20" si="0">RANK(AV10,$AV$10:$AV$29)</f>
        <v>1</v>
      </c>
      <c r="B10" s="67">
        <v>2006</v>
      </c>
      <c r="C10" s="28" t="s">
        <v>273</v>
      </c>
      <c r="D10" s="218" t="s">
        <v>151</v>
      </c>
      <c r="E10" s="218" t="s">
        <v>274</v>
      </c>
      <c r="F10" s="299" t="s">
        <v>275</v>
      </c>
      <c r="G10" s="333" t="s">
        <v>27</v>
      </c>
      <c r="H10" s="287"/>
      <c r="I10" s="287">
        <v>0</v>
      </c>
      <c r="J10" s="287" t="s">
        <v>398</v>
      </c>
      <c r="K10" s="287">
        <v>100</v>
      </c>
      <c r="L10" s="287" t="s">
        <v>400</v>
      </c>
      <c r="M10" s="134">
        <v>100</v>
      </c>
      <c r="N10" s="287"/>
      <c r="O10" s="287">
        <v>0</v>
      </c>
      <c r="P10" s="287"/>
      <c r="Q10" s="287">
        <v>0</v>
      </c>
      <c r="R10" s="287"/>
      <c r="S10" s="287">
        <v>0</v>
      </c>
      <c r="T10" s="287"/>
      <c r="U10" s="287">
        <v>0</v>
      </c>
      <c r="V10" s="287"/>
      <c r="W10" s="287">
        <v>0</v>
      </c>
      <c r="X10" s="287"/>
      <c r="Y10" s="287">
        <v>0</v>
      </c>
      <c r="Z10" s="288">
        <f t="shared" ref="Z10:Z29" si="1">LARGE(H10:Y10,1)+LARGE(H10:Y10,2)+LARGE(H10:Y10,3)+LARGE(H10:Y10,4)+LARGE(H10:Y10,5)+LARGE(H10:Y10,6)</f>
        <v>200</v>
      </c>
      <c r="AA10" s="367"/>
      <c r="AB10" s="330">
        <v>0</v>
      </c>
      <c r="AC10" s="339"/>
      <c r="AD10" s="330">
        <v>0</v>
      </c>
      <c r="AE10" s="339"/>
      <c r="AF10" s="330">
        <v>0</v>
      </c>
      <c r="AG10" s="339"/>
      <c r="AH10" s="209">
        <v>0</v>
      </c>
      <c r="AI10" s="288">
        <f t="shared" ref="AI10:AI29" si="2">LARGE(AB10:AH10,1)+LARGE(AB10:AH10, 2)+LARGE(AB10:AH10, 3)</f>
        <v>0</v>
      </c>
      <c r="AJ10" s="339"/>
      <c r="AK10" s="209">
        <v>0</v>
      </c>
      <c r="AL10" s="368">
        <f t="shared" ref="AL10:AL29" si="3">AK10</f>
        <v>0</v>
      </c>
      <c r="AM10" s="339"/>
      <c r="AN10" s="330">
        <v>0</v>
      </c>
      <c r="AO10" s="339"/>
      <c r="AP10" s="209">
        <v>0</v>
      </c>
      <c r="AQ10" s="368">
        <f t="shared" ref="AQ10:AQ29" si="4">LARGE(AM10:AP10,1)</f>
        <v>0</v>
      </c>
      <c r="AR10" s="335"/>
      <c r="AS10" s="209">
        <v>0</v>
      </c>
      <c r="AT10" s="335"/>
      <c r="AU10" s="209">
        <v>0</v>
      </c>
      <c r="AV10" s="369">
        <f t="shared" ref="AV10:AV29" si="5">Z10+AI10+AL10+AQ10+AS10+AU10</f>
        <v>200</v>
      </c>
      <c r="AW10" s="304"/>
      <c r="AX10" s="304"/>
      <c r="AY10" s="304"/>
      <c r="AZ10" s="304"/>
      <c r="BA10" s="304"/>
      <c r="BB10" s="304"/>
      <c r="BC10" s="304"/>
      <c r="BD10" s="304"/>
      <c r="BE10" s="295"/>
    </row>
    <row r="11" spans="1:57" ht="15" customHeight="1" outlineLevel="1" x14ac:dyDescent="0.2">
      <c r="A11" s="284">
        <f t="shared" si="0"/>
        <v>2</v>
      </c>
      <c r="B11" s="62">
        <v>2009</v>
      </c>
      <c r="C11" s="370" t="s">
        <v>278</v>
      </c>
      <c r="D11" s="64" t="s">
        <v>90</v>
      </c>
      <c r="E11" s="64" t="s">
        <v>279</v>
      </c>
      <c r="F11" s="62" t="s">
        <v>62</v>
      </c>
      <c r="G11" s="337" t="s">
        <v>63</v>
      </c>
      <c r="H11" s="287"/>
      <c r="I11" s="287">
        <v>0</v>
      </c>
      <c r="J11" s="297" t="s">
        <v>395</v>
      </c>
      <c r="K11" s="286">
        <v>100</v>
      </c>
      <c r="L11" s="287" t="s">
        <v>391</v>
      </c>
      <c r="M11" s="134">
        <v>50</v>
      </c>
      <c r="N11" s="134"/>
      <c r="O11" s="287">
        <v>0</v>
      </c>
      <c r="P11" s="134"/>
      <c r="Q11" s="287">
        <v>0</v>
      </c>
      <c r="R11" s="134"/>
      <c r="S11" s="287">
        <v>0</v>
      </c>
      <c r="T11" s="287"/>
      <c r="U11" s="287">
        <v>0</v>
      </c>
      <c r="V11" s="287"/>
      <c r="W11" s="287">
        <v>0</v>
      </c>
      <c r="X11" s="287"/>
      <c r="Y11" s="287">
        <v>0</v>
      </c>
      <c r="Z11" s="288">
        <f t="shared" si="1"/>
        <v>150</v>
      </c>
      <c r="AA11" s="367"/>
      <c r="AB11" s="330">
        <v>0</v>
      </c>
      <c r="AC11" s="339"/>
      <c r="AD11" s="330">
        <v>0</v>
      </c>
      <c r="AE11" s="339"/>
      <c r="AF11" s="330">
        <v>0</v>
      </c>
      <c r="AG11" s="339"/>
      <c r="AH11" s="209">
        <v>0</v>
      </c>
      <c r="AI11" s="288">
        <f t="shared" si="2"/>
        <v>0</v>
      </c>
      <c r="AJ11" s="339"/>
      <c r="AK11" s="209">
        <v>0</v>
      </c>
      <c r="AL11" s="368">
        <f t="shared" si="3"/>
        <v>0</v>
      </c>
      <c r="AM11" s="339"/>
      <c r="AN11" s="330">
        <v>0</v>
      </c>
      <c r="AO11" s="339"/>
      <c r="AP11" s="209">
        <v>0</v>
      </c>
      <c r="AQ11" s="368">
        <f t="shared" si="4"/>
        <v>0</v>
      </c>
      <c r="AR11" s="335"/>
      <c r="AS11" s="209">
        <v>0</v>
      </c>
      <c r="AT11" s="335"/>
      <c r="AU11" s="209">
        <v>0</v>
      </c>
      <c r="AV11" s="369">
        <f t="shared" si="5"/>
        <v>150</v>
      </c>
      <c r="AW11" s="304"/>
      <c r="AX11" s="304"/>
      <c r="AY11" s="304"/>
      <c r="AZ11" s="304"/>
      <c r="BA11" s="304"/>
      <c r="BB11" s="304"/>
      <c r="BC11" s="304"/>
      <c r="BD11" s="304"/>
      <c r="BE11" s="295"/>
    </row>
    <row r="12" spans="1:57" ht="15" customHeight="1" outlineLevel="1" x14ac:dyDescent="0.2">
      <c r="A12" s="284">
        <f t="shared" si="0"/>
        <v>3</v>
      </c>
      <c r="B12" s="67">
        <v>2007</v>
      </c>
      <c r="C12" s="190" t="s">
        <v>284</v>
      </c>
      <c r="D12" s="191" t="s">
        <v>286</v>
      </c>
      <c r="E12" s="191" t="s">
        <v>285</v>
      </c>
      <c r="F12" s="67" t="s">
        <v>275</v>
      </c>
      <c r="G12" s="298" t="s">
        <v>27</v>
      </c>
      <c r="H12" s="287"/>
      <c r="I12" s="287">
        <v>0</v>
      </c>
      <c r="J12" s="287"/>
      <c r="K12" s="287">
        <v>0</v>
      </c>
      <c r="L12" s="287" t="s">
        <v>400</v>
      </c>
      <c r="M12" s="134">
        <v>100</v>
      </c>
      <c r="N12" s="123"/>
      <c r="O12" s="287">
        <v>0</v>
      </c>
      <c r="P12" s="123"/>
      <c r="Q12" s="287">
        <v>0</v>
      </c>
      <c r="R12" s="134"/>
      <c r="S12" s="287">
        <v>0</v>
      </c>
      <c r="T12" s="286"/>
      <c r="U12" s="287">
        <v>0</v>
      </c>
      <c r="V12" s="286"/>
      <c r="W12" s="287">
        <v>0</v>
      </c>
      <c r="X12" s="287"/>
      <c r="Y12" s="287">
        <v>0</v>
      </c>
      <c r="Z12" s="288">
        <f t="shared" si="1"/>
        <v>100</v>
      </c>
      <c r="AA12" s="367"/>
      <c r="AB12" s="330">
        <v>0</v>
      </c>
      <c r="AC12" s="339"/>
      <c r="AD12" s="330">
        <v>0</v>
      </c>
      <c r="AE12" s="339"/>
      <c r="AF12" s="330">
        <v>0</v>
      </c>
      <c r="AG12" s="339"/>
      <c r="AH12" s="209">
        <v>0</v>
      </c>
      <c r="AI12" s="288">
        <f t="shared" si="2"/>
        <v>0</v>
      </c>
      <c r="AJ12" s="339"/>
      <c r="AK12" s="209">
        <v>0</v>
      </c>
      <c r="AL12" s="368">
        <f t="shared" si="3"/>
        <v>0</v>
      </c>
      <c r="AM12" s="339"/>
      <c r="AN12" s="330">
        <v>0</v>
      </c>
      <c r="AO12" s="339"/>
      <c r="AP12" s="209">
        <v>0</v>
      </c>
      <c r="AQ12" s="368">
        <f t="shared" si="4"/>
        <v>0</v>
      </c>
      <c r="AR12" s="335"/>
      <c r="AS12" s="209">
        <v>0</v>
      </c>
      <c r="AT12" s="335"/>
      <c r="AU12" s="209">
        <v>0</v>
      </c>
      <c r="AV12" s="369">
        <f t="shared" si="5"/>
        <v>100</v>
      </c>
      <c r="AW12" s="304"/>
      <c r="AX12" s="304"/>
      <c r="AY12" s="304"/>
      <c r="AZ12" s="304"/>
      <c r="BA12" s="304"/>
      <c r="BB12" s="304"/>
      <c r="BC12" s="304"/>
      <c r="BD12" s="304"/>
      <c r="BE12" s="295"/>
    </row>
    <row r="13" spans="1:57" ht="15" customHeight="1" outlineLevel="1" x14ac:dyDescent="0.2">
      <c r="A13" s="284">
        <f t="shared" si="0"/>
        <v>3</v>
      </c>
      <c r="B13" s="67">
        <v>2008</v>
      </c>
      <c r="C13" s="28" t="s">
        <v>270</v>
      </c>
      <c r="D13" s="218" t="s">
        <v>272</v>
      </c>
      <c r="E13" s="218" t="s">
        <v>271</v>
      </c>
      <c r="F13" s="299" t="s">
        <v>62</v>
      </c>
      <c r="G13" s="300" t="s">
        <v>63</v>
      </c>
      <c r="H13" s="287"/>
      <c r="I13" s="287">
        <v>0</v>
      </c>
      <c r="J13" s="286" t="s">
        <v>405</v>
      </c>
      <c r="K13" s="286">
        <v>50</v>
      </c>
      <c r="L13" s="287" t="s">
        <v>395</v>
      </c>
      <c r="M13" s="134">
        <v>50</v>
      </c>
      <c r="N13" s="134"/>
      <c r="O13" s="287">
        <v>0</v>
      </c>
      <c r="P13" s="134"/>
      <c r="Q13" s="287">
        <v>0</v>
      </c>
      <c r="R13" s="134"/>
      <c r="S13" s="287">
        <v>0</v>
      </c>
      <c r="T13" s="287"/>
      <c r="U13" s="287">
        <v>0</v>
      </c>
      <c r="V13" s="286"/>
      <c r="W13" s="287">
        <v>0</v>
      </c>
      <c r="X13" s="287"/>
      <c r="Y13" s="287">
        <v>0</v>
      </c>
      <c r="Z13" s="288">
        <f t="shared" si="1"/>
        <v>100</v>
      </c>
      <c r="AA13" s="367"/>
      <c r="AB13" s="330">
        <v>0</v>
      </c>
      <c r="AC13" s="339"/>
      <c r="AD13" s="330">
        <v>0</v>
      </c>
      <c r="AE13" s="339"/>
      <c r="AF13" s="330">
        <v>0</v>
      </c>
      <c r="AG13" s="339"/>
      <c r="AH13" s="209">
        <v>0</v>
      </c>
      <c r="AI13" s="288">
        <f t="shared" si="2"/>
        <v>0</v>
      </c>
      <c r="AJ13" s="339"/>
      <c r="AK13" s="209">
        <v>0</v>
      </c>
      <c r="AL13" s="368">
        <f t="shared" si="3"/>
        <v>0</v>
      </c>
      <c r="AM13" s="339"/>
      <c r="AN13" s="330">
        <v>0</v>
      </c>
      <c r="AO13" s="339"/>
      <c r="AP13" s="209">
        <v>0</v>
      </c>
      <c r="AQ13" s="368">
        <f t="shared" si="4"/>
        <v>0</v>
      </c>
      <c r="AR13" s="335"/>
      <c r="AS13" s="209">
        <v>0</v>
      </c>
      <c r="AT13" s="335"/>
      <c r="AU13" s="209">
        <v>0</v>
      </c>
      <c r="AV13" s="369">
        <f t="shared" si="5"/>
        <v>100</v>
      </c>
      <c r="AW13" s="304"/>
      <c r="AX13" s="304"/>
      <c r="AY13" s="304"/>
      <c r="AZ13" s="304"/>
      <c r="BA13" s="304"/>
      <c r="BB13" s="304"/>
      <c r="BC13" s="304"/>
      <c r="BD13" s="304"/>
      <c r="BE13" s="295"/>
    </row>
    <row r="14" spans="1:57" ht="15" customHeight="1" outlineLevel="1" x14ac:dyDescent="0.2">
      <c r="A14" s="284">
        <f t="shared" si="0"/>
        <v>5</v>
      </c>
      <c r="B14" s="67">
        <v>2006</v>
      </c>
      <c r="C14" s="190" t="s">
        <v>304</v>
      </c>
      <c r="D14" s="191" t="s">
        <v>306</v>
      </c>
      <c r="E14" s="191" t="s">
        <v>305</v>
      </c>
      <c r="F14" s="67" t="s">
        <v>275</v>
      </c>
      <c r="G14" s="296" t="s">
        <v>27</v>
      </c>
      <c r="H14" s="287"/>
      <c r="I14" s="287">
        <v>0</v>
      </c>
      <c r="J14" s="287" t="s">
        <v>432</v>
      </c>
      <c r="K14" s="287">
        <v>50</v>
      </c>
      <c r="L14" s="287" t="s">
        <v>410</v>
      </c>
      <c r="M14" s="134">
        <v>25</v>
      </c>
      <c r="N14" s="134"/>
      <c r="O14" s="287">
        <v>0</v>
      </c>
      <c r="P14" s="134"/>
      <c r="Q14" s="287">
        <v>0</v>
      </c>
      <c r="R14" s="134"/>
      <c r="S14" s="287">
        <v>0</v>
      </c>
      <c r="T14" s="287"/>
      <c r="U14" s="287">
        <v>0</v>
      </c>
      <c r="V14" s="287"/>
      <c r="W14" s="287">
        <v>0</v>
      </c>
      <c r="X14" s="287"/>
      <c r="Y14" s="287">
        <v>0</v>
      </c>
      <c r="Z14" s="288">
        <f t="shared" si="1"/>
        <v>75</v>
      </c>
      <c r="AA14" s="367"/>
      <c r="AB14" s="330">
        <v>0</v>
      </c>
      <c r="AC14" s="339"/>
      <c r="AD14" s="330">
        <v>0</v>
      </c>
      <c r="AE14" s="339"/>
      <c r="AF14" s="330">
        <v>0</v>
      </c>
      <c r="AG14" s="339"/>
      <c r="AH14" s="209">
        <v>0</v>
      </c>
      <c r="AI14" s="288">
        <f t="shared" si="2"/>
        <v>0</v>
      </c>
      <c r="AJ14" s="339"/>
      <c r="AK14" s="209">
        <v>0</v>
      </c>
      <c r="AL14" s="368">
        <f t="shared" si="3"/>
        <v>0</v>
      </c>
      <c r="AM14" s="339"/>
      <c r="AN14" s="330">
        <v>0</v>
      </c>
      <c r="AO14" s="339"/>
      <c r="AP14" s="209">
        <v>0</v>
      </c>
      <c r="AQ14" s="368">
        <f t="shared" si="4"/>
        <v>0</v>
      </c>
      <c r="AR14" s="335"/>
      <c r="AS14" s="209">
        <v>0</v>
      </c>
      <c r="AT14" s="335"/>
      <c r="AU14" s="209">
        <v>0</v>
      </c>
      <c r="AV14" s="369">
        <f t="shared" si="5"/>
        <v>75</v>
      </c>
      <c r="AW14" s="304"/>
      <c r="AX14" s="304"/>
      <c r="AY14" s="304"/>
      <c r="AZ14" s="304"/>
      <c r="BA14" s="304"/>
      <c r="BB14" s="304"/>
      <c r="BC14" s="304"/>
      <c r="BD14" s="304"/>
      <c r="BE14" s="295"/>
    </row>
    <row r="15" spans="1:57" ht="15" customHeight="1" outlineLevel="1" x14ac:dyDescent="0.2">
      <c r="A15" s="284">
        <f t="shared" si="0"/>
        <v>6</v>
      </c>
      <c r="B15" s="62">
        <v>2008</v>
      </c>
      <c r="C15" s="370" t="s">
        <v>287</v>
      </c>
      <c r="D15" s="81" t="s">
        <v>90</v>
      </c>
      <c r="E15" s="81" t="s">
        <v>288</v>
      </c>
      <c r="F15" s="82" t="s">
        <v>275</v>
      </c>
      <c r="G15" s="82" t="s">
        <v>27</v>
      </c>
      <c r="H15" s="287"/>
      <c r="I15" s="287">
        <v>0</v>
      </c>
      <c r="J15" s="297" t="s">
        <v>404</v>
      </c>
      <c r="K15" s="371">
        <v>50</v>
      </c>
      <c r="L15" s="287"/>
      <c r="M15" s="134">
        <v>0</v>
      </c>
      <c r="N15" s="134"/>
      <c r="O15" s="287">
        <v>0</v>
      </c>
      <c r="P15" s="134"/>
      <c r="Q15" s="287">
        <v>0</v>
      </c>
      <c r="R15" s="134"/>
      <c r="S15" s="287">
        <v>0</v>
      </c>
      <c r="T15" s="287"/>
      <c r="U15" s="287">
        <v>0</v>
      </c>
      <c r="V15" s="287"/>
      <c r="W15" s="287">
        <v>0</v>
      </c>
      <c r="X15" s="287"/>
      <c r="Y15" s="287">
        <v>0</v>
      </c>
      <c r="Z15" s="288">
        <f t="shared" si="1"/>
        <v>50</v>
      </c>
      <c r="AA15" s="367"/>
      <c r="AB15" s="330">
        <v>0</v>
      </c>
      <c r="AC15" s="339"/>
      <c r="AD15" s="330">
        <v>0</v>
      </c>
      <c r="AE15" s="339"/>
      <c r="AF15" s="330">
        <v>0</v>
      </c>
      <c r="AG15" s="339"/>
      <c r="AH15" s="209">
        <v>0</v>
      </c>
      <c r="AI15" s="288">
        <f t="shared" si="2"/>
        <v>0</v>
      </c>
      <c r="AJ15" s="339"/>
      <c r="AK15" s="209">
        <v>0</v>
      </c>
      <c r="AL15" s="368">
        <f t="shared" si="3"/>
        <v>0</v>
      </c>
      <c r="AM15" s="339"/>
      <c r="AN15" s="330">
        <v>0</v>
      </c>
      <c r="AO15" s="339"/>
      <c r="AP15" s="209">
        <v>0</v>
      </c>
      <c r="AQ15" s="368">
        <f t="shared" si="4"/>
        <v>0</v>
      </c>
      <c r="AR15" s="335"/>
      <c r="AS15" s="209">
        <v>0</v>
      </c>
      <c r="AT15" s="335"/>
      <c r="AU15" s="209">
        <v>0</v>
      </c>
      <c r="AV15" s="369">
        <f t="shared" si="5"/>
        <v>50</v>
      </c>
      <c r="AW15" s="304"/>
      <c r="AX15" s="304"/>
      <c r="AY15" s="304"/>
      <c r="AZ15" s="304"/>
      <c r="BA15" s="304"/>
      <c r="BB15" s="304"/>
      <c r="BC15" s="304"/>
      <c r="BD15" s="304"/>
      <c r="BE15" s="295"/>
    </row>
    <row r="16" spans="1:57" ht="15" customHeight="1" outlineLevel="1" x14ac:dyDescent="0.2">
      <c r="A16" s="284">
        <f t="shared" si="0"/>
        <v>7</v>
      </c>
      <c r="B16" s="67">
        <v>2007</v>
      </c>
      <c r="C16" s="190" t="s">
        <v>526</v>
      </c>
      <c r="D16" s="55" t="s">
        <v>66</v>
      </c>
      <c r="E16" s="55" t="s">
        <v>527</v>
      </c>
      <c r="F16" s="56" t="s">
        <v>104</v>
      </c>
      <c r="G16" s="56" t="s">
        <v>27</v>
      </c>
      <c r="H16" s="287"/>
      <c r="I16" s="287">
        <v>0</v>
      </c>
      <c r="J16" s="372"/>
      <c r="K16" s="120">
        <v>0</v>
      </c>
      <c r="L16" s="287" t="s">
        <v>405</v>
      </c>
      <c r="M16" s="134">
        <v>25</v>
      </c>
      <c r="N16" s="134"/>
      <c r="O16" s="287">
        <v>0</v>
      </c>
      <c r="P16" s="134"/>
      <c r="Q16" s="287">
        <v>0</v>
      </c>
      <c r="R16" s="134"/>
      <c r="S16" s="287">
        <v>0</v>
      </c>
      <c r="T16" s="287"/>
      <c r="U16" s="287">
        <v>0</v>
      </c>
      <c r="V16" s="287"/>
      <c r="W16" s="287">
        <v>0</v>
      </c>
      <c r="X16" s="287"/>
      <c r="Y16" s="287">
        <v>0</v>
      </c>
      <c r="Z16" s="288">
        <f t="shared" si="1"/>
        <v>25</v>
      </c>
      <c r="AA16" s="367"/>
      <c r="AB16" s="330">
        <v>0</v>
      </c>
      <c r="AC16" s="339"/>
      <c r="AD16" s="330">
        <v>0</v>
      </c>
      <c r="AE16" s="339"/>
      <c r="AF16" s="330">
        <v>0</v>
      </c>
      <c r="AG16" s="339"/>
      <c r="AH16" s="209">
        <v>0</v>
      </c>
      <c r="AI16" s="288">
        <f t="shared" si="2"/>
        <v>0</v>
      </c>
      <c r="AJ16" s="339"/>
      <c r="AK16" s="209">
        <v>0</v>
      </c>
      <c r="AL16" s="368">
        <f t="shared" si="3"/>
        <v>0</v>
      </c>
      <c r="AM16" s="339"/>
      <c r="AN16" s="330">
        <v>0</v>
      </c>
      <c r="AO16" s="339"/>
      <c r="AP16" s="209">
        <v>0</v>
      </c>
      <c r="AQ16" s="368">
        <f t="shared" si="4"/>
        <v>0</v>
      </c>
      <c r="AR16" s="335"/>
      <c r="AS16" s="209">
        <v>0</v>
      </c>
      <c r="AT16" s="335"/>
      <c r="AU16" s="209">
        <v>0</v>
      </c>
      <c r="AV16" s="369">
        <f t="shared" si="5"/>
        <v>25</v>
      </c>
      <c r="AW16" s="304"/>
      <c r="AX16" s="304"/>
      <c r="AY16" s="304"/>
      <c r="AZ16" s="304"/>
      <c r="BA16" s="304"/>
      <c r="BB16" s="304"/>
      <c r="BC16" s="304"/>
      <c r="BD16" s="304"/>
      <c r="BE16" s="295"/>
    </row>
    <row r="17" spans="1:57" ht="15" customHeight="1" outlineLevel="1" x14ac:dyDescent="0.2">
      <c r="A17" s="284">
        <f t="shared" si="0"/>
        <v>7</v>
      </c>
      <c r="B17" s="67">
        <v>2007</v>
      </c>
      <c r="C17" s="190" t="s">
        <v>280</v>
      </c>
      <c r="D17" s="191" t="s">
        <v>282</v>
      </c>
      <c r="E17" s="191" t="s">
        <v>281</v>
      </c>
      <c r="F17" s="67" t="s">
        <v>283</v>
      </c>
      <c r="G17" s="296" t="s">
        <v>27</v>
      </c>
      <c r="H17" s="287"/>
      <c r="I17" s="287">
        <v>0</v>
      </c>
      <c r="J17" s="287"/>
      <c r="K17" s="287">
        <v>0</v>
      </c>
      <c r="L17" s="287" t="s">
        <v>415</v>
      </c>
      <c r="M17" s="134">
        <v>25</v>
      </c>
      <c r="N17" s="134"/>
      <c r="O17" s="287">
        <v>0</v>
      </c>
      <c r="P17" s="134"/>
      <c r="Q17" s="287">
        <v>0</v>
      </c>
      <c r="R17" s="134"/>
      <c r="S17" s="287">
        <v>0</v>
      </c>
      <c r="T17" s="287"/>
      <c r="U17" s="287">
        <v>0</v>
      </c>
      <c r="V17" s="287"/>
      <c r="W17" s="287">
        <v>0</v>
      </c>
      <c r="X17" s="287"/>
      <c r="Y17" s="287">
        <v>0</v>
      </c>
      <c r="Z17" s="288">
        <f t="shared" si="1"/>
        <v>25</v>
      </c>
      <c r="AA17" s="367"/>
      <c r="AB17" s="330">
        <v>0</v>
      </c>
      <c r="AC17" s="339"/>
      <c r="AD17" s="330">
        <v>0</v>
      </c>
      <c r="AE17" s="339"/>
      <c r="AF17" s="330">
        <v>0</v>
      </c>
      <c r="AG17" s="339"/>
      <c r="AH17" s="209">
        <v>0</v>
      </c>
      <c r="AI17" s="288">
        <f t="shared" si="2"/>
        <v>0</v>
      </c>
      <c r="AJ17" s="339"/>
      <c r="AK17" s="209">
        <v>0</v>
      </c>
      <c r="AL17" s="368">
        <f t="shared" si="3"/>
        <v>0</v>
      </c>
      <c r="AM17" s="339"/>
      <c r="AN17" s="330">
        <v>0</v>
      </c>
      <c r="AO17" s="339"/>
      <c r="AP17" s="209">
        <v>0</v>
      </c>
      <c r="AQ17" s="368">
        <f t="shared" si="4"/>
        <v>0</v>
      </c>
      <c r="AR17" s="335"/>
      <c r="AS17" s="209">
        <v>0</v>
      </c>
      <c r="AT17" s="335"/>
      <c r="AU17" s="209">
        <v>0</v>
      </c>
      <c r="AV17" s="369">
        <f t="shared" si="5"/>
        <v>25</v>
      </c>
      <c r="AW17" s="304"/>
      <c r="AX17" s="304"/>
      <c r="AY17" s="304"/>
      <c r="AZ17" s="304"/>
      <c r="BA17" s="304"/>
      <c r="BB17" s="304"/>
      <c r="BC17" s="304"/>
      <c r="BD17" s="304"/>
      <c r="BE17" s="295"/>
    </row>
    <row r="18" spans="1:57" ht="15" customHeight="1" outlineLevel="1" x14ac:dyDescent="0.2">
      <c r="A18" s="284">
        <f t="shared" si="0"/>
        <v>7</v>
      </c>
      <c r="B18" s="67">
        <v>2009</v>
      </c>
      <c r="C18" s="190" t="s">
        <v>276</v>
      </c>
      <c r="D18" s="191" t="s">
        <v>220</v>
      </c>
      <c r="E18" s="191" t="s">
        <v>277</v>
      </c>
      <c r="F18" s="67" t="s">
        <v>62</v>
      </c>
      <c r="G18" s="296" t="s">
        <v>63</v>
      </c>
      <c r="H18" s="287"/>
      <c r="I18" s="287">
        <v>0</v>
      </c>
      <c r="J18" s="287"/>
      <c r="K18" s="287">
        <v>0</v>
      </c>
      <c r="L18" s="287" t="s">
        <v>404</v>
      </c>
      <c r="M18" s="134">
        <v>25</v>
      </c>
      <c r="N18" s="134"/>
      <c r="O18" s="287">
        <v>0</v>
      </c>
      <c r="P18" s="134"/>
      <c r="Q18" s="287">
        <v>0</v>
      </c>
      <c r="R18" s="134"/>
      <c r="S18" s="287">
        <v>0</v>
      </c>
      <c r="T18" s="287"/>
      <c r="U18" s="287">
        <v>0</v>
      </c>
      <c r="V18" s="287"/>
      <c r="W18" s="287">
        <v>0</v>
      </c>
      <c r="X18" s="287"/>
      <c r="Y18" s="287">
        <v>0</v>
      </c>
      <c r="Z18" s="288">
        <f t="shared" si="1"/>
        <v>25</v>
      </c>
      <c r="AA18" s="367"/>
      <c r="AB18" s="330">
        <v>0</v>
      </c>
      <c r="AC18" s="339"/>
      <c r="AD18" s="330">
        <v>0</v>
      </c>
      <c r="AE18" s="339"/>
      <c r="AF18" s="330">
        <v>0</v>
      </c>
      <c r="AG18" s="339"/>
      <c r="AH18" s="209">
        <v>0</v>
      </c>
      <c r="AI18" s="288">
        <f t="shared" si="2"/>
        <v>0</v>
      </c>
      <c r="AJ18" s="339"/>
      <c r="AK18" s="209">
        <v>0</v>
      </c>
      <c r="AL18" s="368">
        <f t="shared" si="3"/>
        <v>0</v>
      </c>
      <c r="AM18" s="339"/>
      <c r="AN18" s="330">
        <v>0</v>
      </c>
      <c r="AO18" s="339"/>
      <c r="AP18" s="209">
        <v>0</v>
      </c>
      <c r="AQ18" s="368">
        <f t="shared" si="4"/>
        <v>0</v>
      </c>
      <c r="AR18" s="335"/>
      <c r="AS18" s="209">
        <v>0</v>
      </c>
      <c r="AT18" s="335"/>
      <c r="AU18" s="368">
        <f>LARGE(AQ18:AT18,1)</f>
        <v>0</v>
      </c>
      <c r="AV18" s="369">
        <f t="shared" si="5"/>
        <v>25</v>
      </c>
      <c r="AW18" s="304"/>
      <c r="AX18" s="304"/>
      <c r="AY18" s="304"/>
      <c r="AZ18" s="304"/>
      <c r="BA18" s="304"/>
      <c r="BB18" s="304"/>
      <c r="BC18" s="304"/>
      <c r="BD18" s="304"/>
      <c r="BE18" s="295"/>
    </row>
    <row r="19" spans="1:57" ht="15" customHeight="1" outlineLevel="1" x14ac:dyDescent="0.2">
      <c r="A19" s="284">
        <f t="shared" si="0"/>
        <v>7</v>
      </c>
      <c r="B19" s="67">
        <v>2008</v>
      </c>
      <c r="C19" s="190" t="s">
        <v>290</v>
      </c>
      <c r="D19" s="191" t="s">
        <v>159</v>
      </c>
      <c r="E19" s="191" t="s">
        <v>291</v>
      </c>
      <c r="F19" s="67" t="s">
        <v>528</v>
      </c>
      <c r="G19" s="296" t="s">
        <v>63</v>
      </c>
      <c r="H19" s="287"/>
      <c r="I19" s="287">
        <v>0</v>
      </c>
      <c r="J19" s="287"/>
      <c r="K19" s="287">
        <v>0</v>
      </c>
      <c r="L19" s="287" t="s">
        <v>394</v>
      </c>
      <c r="M19" s="134">
        <v>25</v>
      </c>
      <c r="N19" s="134"/>
      <c r="O19" s="287">
        <v>0</v>
      </c>
      <c r="P19" s="134"/>
      <c r="Q19" s="287">
        <v>0</v>
      </c>
      <c r="R19" s="134"/>
      <c r="S19" s="287">
        <v>0</v>
      </c>
      <c r="T19" s="287"/>
      <c r="U19" s="287">
        <v>0</v>
      </c>
      <c r="V19" s="287"/>
      <c r="W19" s="287">
        <v>0</v>
      </c>
      <c r="X19" s="287"/>
      <c r="Y19" s="287">
        <v>0</v>
      </c>
      <c r="Z19" s="288">
        <f t="shared" si="1"/>
        <v>25</v>
      </c>
      <c r="AA19" s="367"/>
      <c r="AB19" s="330">
        <v>0</v>
      </c>
      <c r="AC19" s="339"/>
      <c r="AD19" s="330">
        <v>0</v>
      </c>
      <c r="AE19" s="339"/>
      <c r="AF19" s="330">
        <v>0</v>
      </c>
      <c r="AG19" s="339"/>
      <c r="AH19" s="209">
        <v>0</v>
      </c>
      <c r="AI19" s="288">
        <f t="shared" si="2"/>
        <v>0</v>
      </c>
      <c r="AJ19" s="339"/>
      <c r="AK19" s="209">
        <v>0</v>
      </c>
      <c r="AL19" s="368">
        <f t="shared" si="3"/>
        <v>0</v>
      </c>
      <c r="AM19" s="339"/>
      <c r="AN19" s="330">
        <v>0</v>
      </c>
      <c r="AO19" s="339"/>
      <c r="AP19" s="209">
        <v>0</v>
      </c>
      <c r="AQ19" s="368">
        <f t="shared" si="4"/>
        <v>0</v>
      </c>
      <c r="AR19" s="335"/>
      <c r="AS19" s="209">
        <v>0</v>
      </c>
      <c r="AT19" s="335"/>
      <c r="AU19" s="209">
        <v>0</v>
      </c>
      <c r="AV19" s="369">
        <f t="shared" si="5"/>
        <v>25</v>
      </c>
      <c r="AW19" s="304"/>
      <c r="AX19" s="304"/>
      <c r="AY19" s="304"/>
      <c r="AZ19" s="304"/>
      <c r="BA19" s="304"/>
      <c r="BB19" s="304"/>
      <c r="BC19" s="304"/>
      <c r="BD19" s="304"/>
      <c r="BE19" s="295"/>
    </row>
    <row r="20" spans="1:57" ht="15" customHeight="1" outlineLevel="1" x14ac:dyDescent="0.2">
      <c r="A20" s="284">
        <f t="shared" si="0"/>
        <v>7</v>
      </c>
      <c r="B20" s="67">
        <v>2007</v>
      </c>
      <c r="C20" s="190" t="s">
        <v>529</v>
      </c>
      <c r="D20" s="191" t="s">
        <v>530</v>
      </c>
      <c r="E20" s="191" t="s">
        <v>531</v>
      </c>
      <c r="F20" s="67" t="s">
        <v>532</v>
      </c>
      <c r="G20" s="296" t="s">
        <v>126</v>
      </c>
      <c r="H20" s="287"/>
      <c r="I20" s="287">
        <v>0</v>
      </c>
      <c r="J20" s="287"/>
      <c r="K20" s="287">
        <v>0</v>
      </c>
      <c r="L20" s="287" t="s">
        <v>432</v>
      </c>
      <c r="M20" s="134">
        <v>25</v>
      </c>
      <c r="N20" s="134"/>
      <c r="O20" s="287">
        <v>0</v>
      </c>
      <c r="P20" s="134"/>
      <c r="Q20" s="287">
        <v>0</v>
      </c>
      <c r="R20" s="134"/>
      <c r="S20" s="287">
        <v>0</v>
      </c>
      <c r="T20" s="287"/>
      <c r="U20" s="287">
        <v>0</v>
      </c>
      <c r="V20" s="287"/>
      <c r="W20" s="287">
        <v>0</v>
      </c>
      <c r="X20" s="287"/>
      <c r="Y20" s="287">
        <v>0</v>
      </c>
      <c r="Z20" s="288">
        <f t="shared" si="1"/>
        <v>25</v>
      </c>
      <c r="AA20" s="367"/>
      <c r="AB20" s="330">
        <v>0</v>
      </c>
      <c r="AC20" s="339"/>
      <c r="AD20" s="330">
        <v>0</v>
      </c>
      <c r="AE20" s="339"/>
      <c r="AF20" s="330">
        <v>0</v>
      </c>
      <c r="AG20" s="339"/>
      <c r="AH20" s="209">
        <v>0</v>
      </c>
      <c r="AI20" s="288">
        <f t="shared" si="2"/>
        <v>0</v>
      </c>
      <c r="AJ20" s="339"/>
      <c r="AK20" s="209">
        <v>0</v>
      </c>
      <c r="AL20" s="368">
        <f t="shared" si="3"/>
        <v>0</v>
      </c>
      <c r="AM20" s="339"/>
      <c r="AN20" s="330">
        <v>0</v>
      </c>
      <c r="AO20" s="339"/>
      <c r="AP20" s="209">
        <v>0</v>
      </c>
      <c r="AQ20" s="368">
        <f t="shared" si="4"/>
        <v>0</v>
      </c>
      <c r="AR20" s="335"/>
      <c r="AS20" s="209">
        <v>0</v>
      </c>
      <c r="AT20" s="335"/>
      <c r="AU20" s="209">
        <v>0</v>
      </c>
      <c r="AV20" s="369">
        <f t="shared" si="5"/>
        <v>25</v>
      </c>
      <c r="AW20" s="304"/>
      <c r="AX20" s="304"/>
      <c r="AY20" s="304"/>
      <c r="AZ20" s="304"/>
      <c r="BA20" s="304"/>
      <c r="BB20" s="304"/>
      <c r="BC20" s="304"/>
      <c r="BD20" s="304"/>
      <c r="BE20" s="295"/>
    </row>
    <row r="21" spans="1:57" ht="15" customHeight="1" outlineLevel="1" x14ac:dyDescent="0.2">
      <c r="A21" s="284">
        <f t="shared" ref="A21:A29" si="6">RANK(AL21,$AL$10:$AL$29)</f>
        <v>1</v>
      </c>
      <c r="B21" s="67"/>
      <c r="C21" s="190"/>
      <c r="D21" s="191"/>
      <c r="E21" s="191"/>
      <c r="F21" s="67"/>
      <c r="G21" s="296"/>
      <c r="H21" s="287"/>
      <c r="I21" s="287">
        <v>0</v>
      </c>
      <c r="J21" s="287"/>
      <c r="K21" s="287">
        <v>0</v>
      </c>
      <c r="L21" s="287"/>
      <c r="M21" s="134">
        <v>0</v>
      </c>
      <c r="N21" s="134"/>
      <c r="O21" s="287">
        <v>0</v>
      </c>
      <c r="P21" s="134"/>
      <c r="Q21" s="287">
        <v>0</v>
      </c>
      <c r="R21" s="134"/>
      <c r="S21" s="287">
        <v>0</v>
      </c>
      <c r="T21" s="287"/>
      <c r="U21" s="287">
        <v>0</v>
      </c>
      <c r="V21" s="287"/>
      <c r="W21" s="287">
        <v>0</v>
      </c>
      <c r="X21" s="287"/>
      <c r="Y21" s="287">
        <v>0</v>
      </c>
      <c r="Z21" s="288">
        <f t="shared" si="1"/>
        <v>0</v>
      </c>
      <c r="AA21" s="367"/>
      <c r="AB21" s="330">
        <v>0</v>
      </c>
      <c r="AC21" s="339"/>
      <c r="AD21" s="330">
        <v>0</v>
      </c>
      <c r="AE21" s="339"/>
      <c r="AF21" s="330">
        <v>0</v>
      </c>
      <c r="AG21" s="339"/>
      <c r="AH21" s="209">
        <v>0</v>
      </c>
      <c r="AI21" s="288">
        <f t="shared" si="2"/>
        <v>0</v>
      </c>
      <c r="AJ21" s="339"/>
      <c r="AK21" s="209">
        <v>0</v>
      </c>
      <c r="AL21" s="368">
        <f t="shared" si="3"/>
        <v>0</v>
      </c>
      <c r="AM21" s="339"/>
      <c r="AN21" s="330">
        <v>0</v>
      </c>
      <c r="AO21" s="339"/>
      <c r="AP21" s="209">
        <v>0</v>
      </c>
      <c r="AQ21" s="368">
        <f t="shared" si="4"/>
        <v>0</v>
      </c>
      <c r="AR21" s="335"/>
      <c r="AS21" s="209">
        <v>0</v>
      </c>
      <c r="AT21" s="335"/>
      <c r="AU21" s="209">
        <v>0</v>
      </c>
      <c r="AV21" s="369">
        <f t="shared" si="5"/>
        <v>0</v>
      </c>
      <c r="AW21" s="304"/>
      <c r="AX21" s="304"/>
      <c r="AY21" s="304"/>
      <c r="AZ21" s="304"/>
      <c r="BA21" s="304"/>
      <c r="BB21" s="304"/>
      <c r="BC21" s="304"/>
      <c r="BD21" s="304"/>
      <c r="BE21" s="295"/>
    </row>
    <row r="22" spans="1:57" ht="15" customHeight="1" outlineLevel="1" x14ac:dyDescent="0.2">
      <c r="A22" s="284">
        <f t="shared" si="6"/>
        <v>1</v>
      </c>
      <c r="B22" s="67"/>
      <c r="C22" s="190"/>
      <c r="D22" s="191"/>
      <c r="E22" s="191"/>
      <c r="F22" s="67"/>
      <c r="G22" s="296"/>
      <c r="H22" s="287"/>
      <c r="I22" s="287">
        <v>0</v>
      </c>
      <c r="J22" s="287"/>
      <c r="K22" s="287">
        <v>0</v>
      </c>
      <c r="L22" s="287"/>
      <c r="M22" s="134">
        <v>0</v>
      </c>
      <c r="N22" s="134"/>
      <c r="O22" s="287">
        <v>0</v>
      </c>
      <c r="P22" s="134"/>
      <c r="Q22" s="287">
        <v>0</v>
      </c>
      <c r="R22" s="134"/>
      <c r="S22" s="287">
        <v>0</v>
      </c>
      <c r="T22" s="287"/>
      <c r="U22" s="287">
        <v>0</v>
      </c>
      <c r="V22" s="287"/>
      <c r="W22" s="287">
        <v>0</v>
      </c>
      <c r="X22" s="287"/>
      <c r="Y22" s="287">
        <v>0</v>
      </c>
      <c r="Z22" s="288">
        <f t="shared" si="1"/>
        <v>0</v>
      </c>
      <c r="AA22" s="367"/>
      <c r="AB22" s="330">
        <v>0</v>
      </c>
      <c r="AC22" s="339"/>
      <c r="AD22" s="330">
        <v>0</v>
      </c>
      <c r="AE22" s="339"/>
      <c r="AF22" s="330">
        <v>0</v>
      </c>
      <c r="AG22" s="339"/>
      <c r="AH22" s="209">
        <v>0</v>
      </c>
      <c r="AI22" s="288">
        <f t="shared" si="2"/>
        <v>0</v>
      </c>
      <c r="AJ22" s="339"/>
      <c r="AK22" s="209">
        <v>0</v>
      </c>
      <c r="AL22" s="368">
        <f t="shared" si="3"/>
        <v>0</v>
      </c>
      <c r="AM22" s="339"/>
      <c r="AN22" s="330">
        <v>0</v>
      </c>
      <c r="AO22" s="339"/>
      <c r="AP22" s="209">
        <v>0</v>
      </c>
      <c r="AQ22" s="368">
        <f t="shared" si="4"/>
        <v>0</v>
      </c>
      <c r="AR22" s="335"/>
      <c r="AS22" s="209">
        <v>0</v>
      </c>
      <c r="AT22" s="335"/>
      <c r="AU22" s="209">
        <v>0</v>
      </c>
      <c r="AV22" s="369">
        <f t="shared" si="5"/>
        <v>0</v>
      </c>
      <c r="AW22" s="304"/>
      <c r="AX22" s="304"/>
      <c r="AY22" s="304"/>
      <c r="AZ22" s="304"/>
      <c r="BA22" s="304"/>
      <c r="BB22" s="304"/>
      <c r="BC22" s="304"/>
      <c r="BD22" s="304"/>
      <c r="BE22" s="295"/>
    </row>
    <row r="23" spans="1:57" ht="15" customHeight="1" outlineLevel="1" x14ac:dyDescent="0.2">
      <c r="A23" s="284">
        <f t="shared" si="6"/>
        <v>1</v>
      </c>
      <c r="B23" s="67"/>
      <c r="C23" s="190"/>
      <c r="D23" s="191"/>
      <c r="E23" s="191"/>
      <c r="F23" s="67"/>
      <c r="G23" s="296"/>
      <c r="H23" s="287"/>
      <c r="I23" s="287">
        <v>0</v>
      </c>
      <c r="J23" s="287"/>
      <c r="K23" s="287">
        <v>0</v>
      </c>
      <c r="L23" s="287"/>
      <c r="M23" s="134">
        <v>0</v>
      </c>
      <c r="N23" s="134"/>
      <c r="O23" s="287">
        <v>0</v>
      </c>
      <c r="P23" s="134"/>
      <c r="Q23" s="287">
        <v>0</v>
      </c>
      <c r="R23" s="134"/>
      <c r="S23" s="287">
        <v>0</v>
      </c>
      <c r="T23" s="287"/>
      <c r="U23" s="287">
        <v>0</v>
      </c>
      <c r="V23" s="287"/>
      <c r="W23" s="287">
        <v>0</v>
      </c>
      <c r="X23" s="287"/>
      <c r="Y23" s="287">
        <v>0</v>
      </c>
      <c r="Z23" s="288">
        <f t="shared" si="1"/>
        <v>0</v>
      </c>
      <c r="AA23" s="367"/>
      <c r="AB23" s="330">
        <v>0</v>
      </c>
      <c r="AC23" s="339"/>
      <c r="AD23" s="330">
        <v>0</v>
      </c>
      <c r="AE23" s="339"/>
      <c r="AF23" s="330">
        <v>0</v>
      </c>
      <c r="AG23" s="339"/>
      <c r="AH23" s="209">
        <v>0</v>
      </c>
      <c r="AI23" s="288">
        <f t="shared" si="2"/>
        <v>0</v>
      </c>
      <c r="AJ23" s="339"/>
      <c r="AK23" s="209">
        <v>0</v>
      </c>
      <c r="AL23" s="368">
        <f t="shared" si="3"/>
        <v>0</v>
      </c>
      <c r="AM23" s="339"/>
      <c r="AN23" s="330">
        <v>0</v>
      </c>
      <c r="AO23" s="339"/>
      <c r="AP23" s="209">
        <v>0</v>
      </c>
      <c r="AQ23" s="368">
        <f t="shared" si="4"/>
        <v>0</v>
      </c>
      <c r="AR23" s="335"/>
      <c r="AS23" s="209">
        <v>0</v>
      </c>
      <c r="AT23" s="335"/>
      <c r="AU23" s="209">
        <v>0</v>
      </c>
      <c r="AV23" s="369">
        <f t="shared" si="5"/>
        <v>0</v>
      </c>
      <c r="AW23" s="304"/>
      <c r="AX23" s="304"/>
      <c r="AY23" s="304"/>
      <c r="AZ23" s="304"/>
      <c r="BA23" s="304"/>
      <c r="BB23" s="304"/>
      <c r="BC23" s="304"/>
      <c r="BD23" s="304"/>
      <c r="BE23" s="295"/>
    </row>
    <row r="24" spans="1:57" ht="15" customHeight="1" outlineLevel="1" x14ac:dyDescent="0.2">
      <c r="A24" s="284">
        <f t="shared" si="6"/>
        <v>1</v>
      </c>
      <c r="B24" s="67"/>
      <c r="C24" s="190"/>
      <c r="D24" s="191"/>
      <c r="E24" s="191"/>
      <c r="F24" s="67"/>
      <c r="G24" s="296"/>
      <c r="H24" s="287"/>
      <c r="I24" s="287">
        <v>0</v>
      </c>
      <c r="J24" s="287"/>
      <c r="K24" s="287">
        <v>0</v>
      </c>
      <c r="L24" s="287"/>
      <c r="M24" s="134">
        <v>0</v>
      </c>
      <c r="N24" s="134"/>
      <c r="O24" s="287">
        <v>0</v>
      </c>
      <c r="P24" s="134"/>
      <c r="Q24" s="287">
        <v>0</v>
      </c>
      <c r="R24" s="134"/>
      <c r="S24" s="287">
        <v>0</v>
      </c>
      <c r="T24" s="287"/>
      <c r="U24" s="287">
        <v>0</v>
      </c>
      <c r="V24" s="287"/>
      <c r="W24" s="287">
        <v>0</v>
      </c>
      <c r="X24" s="287"/>
      <c r="Y24" s="287">
        <v>0</v>
      </c>
      <c r="Z24" s="288">
        <f t="shared" si="1"/>
        <v>0</v>
      </c>
      <c r="AA24" s="367"/>
      <c r="AB24" s="330">
        <v>0</v>
      </c>
      <c r="AC24" s="339"/>
      <c r="AD24" s="330">
        <v>0</v>
      </c>
      <c r="AE24" s="339"/>
      <c r="AF24" s="330">
        <v>0</v>
      </c>
      <c r="AG24" s="339"/>
      <c r="AH24" s="209">
        <v>0</v>
      </c>
      <c r="AI24" s="288">
        <f t="shared" si="2"/>
        <v>0</v>
      </c>
      <c r="AJ24" s="339"/>
      <c r="AK24" s="209">
        <v>0</v>
      </c>
      <c r="AL24" s="368">
        <f t="shared" si="3"/>
        <v>0</v>
      </c>
      <c r="AM24" s="339"/>
      <c r="AN24" s="330">
        <v>0</v>
      </c>
      <c r="AO24" s="339"/>
      <c r="AP24" s="209">
        <v>0</v>
      </c>
      <c r="AQ24" s="368">
        <f t="shared" si="4"/>
        <v>0</v>
      </c>
      <c r="AR24" s="335"/>
      <c r="AS24" s="209">
        <v>0</v>
      </c>
      <c r="AT24" s="335"/>
      <c r="AU24" s="209">
        <v>0</v>
      </c>
      <c r="AV24" s="369">
        <f t="shared" si="5"/>
        <v>0</v>
      </c>
      <c r="AW24" s="304"/>
      <c r="AX24" s="304"/>
      <c r="AY24" s="304"/>
      <c r="AZ24" s="304"/>
      <c r="BA24" s="304"/>
      <c r="BB24" s="304"/>
      <c r="BC24" s="304"/>
      <c r="BD24" s="304"/>
      <c r="BE24" s="295"/>
    </row>
    <row r="25" spans="1:57" ht="15" customHeight="1" outlineLevel="1" x14ac:dyDescent="0.2">
      <c r="A25" s="284">
        <f t="shared" si="6"/>
        <v>1</v>
      </c>
      <c r="B25" s="67"/>
      <c r="C25" s="190"/>
      <c r="D25" s="191"/>
      <c r="E25" s="191"/>
      <c r="F25" s="67"/>
      <c r="G25" s="296"/>
      <c r="H25" s="287"/>
      <c r="I25" s="287">
        <v>0</v>
      </c>
      <c r="J25" s="287"/>
      <c r="K25" s="287">
        <v>0</v>
      </c>
      <c r="L25" s="287"/>
      <c r="M25" s="134">
        <v>0</v>
      </c>
      <c r="N25" s="134"/>
      <c r="O25" s="287">
        <v>0</v>
      </c>
      <c r="P25" s="134"/>
      <c r="Q25" s="287">
        <v>0</v>
      </c>
      <c r="R25" s="134"/>
      <c r="S25" s="287">
        <v>0</v>
      </c>
      <c r="T25" s="287"/>
      <c r="U25" s="287">
        <v>0</v>
      </c>
      <c r="V25" s="287"/>
      <c r="W25" s="287">
        <v>0</v>
      </c>
      <c r="X25" s="287"/>
      <c r="Y25" s="287">
        <v>0</v>
      </c>
      <c r="Z25" s="288">
        <f t="shared" si="1"/>
        <v>0</v>
      </c>
      <c r="AA25" s="367"/>
      <c r="AB25" s="330">
        <v>0</v>
      </c>
      <c r="AC25" s="339"/>
      <c r="AD25" s="330">
        <v>0</v>
      </c>
      <c r="AE25" s="339"/>
      <c r="AF25" s="330">
        <v>0</v>
      </c>
      <c r="AG25" s="339"/>
      <c r="AH25" s="209">
        <v>0</v>
      </c>
      <c r="AI25" s="288">
        <f t="shared" si="2"/>
        <v>0</v>
      </c>
      <c r="AJ25" s="339"/>
      <c r="AK25" s="209">
        <v>0</v>
      </c>
      <c r="AL25" s="368">
        <f t="shared" si="3"/>
        <v>0</v>
      </c>
      <c r="AM25" s="339"/>
      <c r="AN25" s="330">
        <v>0</v>
      </c>
      <c r="AO25" s="339"/>
      <c r="AP25" s="209">
        <v>0</v>
      </c>
      <c r="AQ25" s="368">
        <f t="shared" si="4"/>
        <v>0</v>
      </c>
      <c r="AR25" s="335"/>
      <c r="AS25" s="209">
        <v>0</v>
      </c>
      <c r="AT25" s="335"/>
      <c r="AU25" s="209">
        <v>0</v>
      </c>
      <c r="AV25" s="369">
        <f t="shared" si="5"/>
        <v>0</v>
      </c>
      <c r="AW25" s="304"/>
      <c r="AX25" s="304"/>
      <c r="AY25" s="304"/>
      <c r="AZ25" s="304"/>
      <c r="BA25" s="304"/>
      <c r="BB25" s="304"/>
      <c r="BC25" s="304"/>
      <c r="BD25" s="304"/>
      <c r="BE25" s="295"/>
    </row>
    <row r="26" spans="1:57" ht="15" customHeight="1" outlineLevel="1" x14ac:dyDescent="0.2">
      <c r="A26" s="284">
        <f t="shared" si="6"/>
        <v>1</v>
      </c>
      <c r="B26" s="67"/>
      <c r="C26" s="190"/>
      <c r="D26" s="191"/>
      <c r="E26" s="191"/>
      <c r="F26" s="67"/>
      <c r="G26" s="296"/>
      <c r="H26" s="287"/>
      <c r="I26" s="287">
        <v>0</v>
      </c>
      <c r="J26" s="287"/>
      <c r="K26" s="287">
        <v>0</v>
      </c>
      <c r="L26" s="287"/>
      <c r="M26" s="134">
        <v>0</v>
      </c>
      <c r="N26" s="134"/>
      <c r="O26" s="287">
        <v>0</v>
      </c>
      <c r="P26" s="134"/>
      <c r="Q26" s="287">
        <v>0</v>
      </c>
      <c r="R26" s="134"/>
      <c r="S26" s="287">
        <v>0</v>
      </c>
      <c r="T26" s="287"/>
      <c r="U26" s="287">
        <v>0</v>
      </c>
      <c r="V26" s="287"/>
      <c r="W26" s="287">
        <v>0</v>
      </c>
      <c r="X26" s="287"/>
      <c r="Y26" s="287">
        <v>0</v>
      </c>
      <c r="Z26" s="288">
        <f t="shared" si="1"/>
        <v>0</v>
      </c>
      <c r="AA26" s="373"/>
      <c r="AB26" s="330">
        <v>0</v>
      </c>
      <c r="AC26" s="339"/>
      <c r="AD26" s="330">
        <v>0</v>
      </c>
      <c r="AE26" s="339"/>
      <c r="AF26" s="330">
        <v>0</v>
      </c>
      <c r="AG26" s="339"/>
      <c r="AH26" s="209">
        <v>0</v>
      </c>
      <c r="AI26" s="288">
        <f t="shared" si="2"/>
        <v>0</v>
      </c>
      <c r="AJ26" s="330"/>
      <c r="AK26" s="209">
        <v>0</v>
      </c>
      <c r="AL26" s="368">
        <f t="shared" si="3"/>
        <v>0</v>
      </c>
      <c r="AM26" s="335"/>
      <c r="AN26" s="330">
        <v>0</v>
      </c>
      <c r="AO26" s="339"/>
      <c r="AP26" s="209">
        <v>0</v>
      </c>
      <c r="AQ26" s="368">
        <f t="shared" si="4"/>
        <v>0</v>
      </c>
      <c r="AR26" s="188"/>
      <c r="AS26" s="209">
        <v>0</v>
      </c>
      <c r="AT26" s="188"/>
      <c r="AU26" s="209">
        <v>0</v>
      </c>
      <c r="AV26" s="369">
        <f t="shared" si="5"/>
        <v>0</v>
      </c>
      <c r="AW26" s="304"/>
      <c r="AX26" s="304"/>
      <c r="AY26" s="304"/>
      <c r="AZ26" s="304"/>
      <c r="BA26" s="304"/>
      <c r="BB26" s="304"/>
      <c r="BC26" s="304"/>
      <c r="BD26" s="304"/>
      <c r="BE26" s="295"/>
    </row>
    <row r="27" spans="1:57" ht="15" customHeight="1" outlineLevel="1" x14ac:dyDescent="0.2">
      <c r="A27" s="284">
        <f t="shared" si="6"/>
        <v>1</v>
      </c>
      <c r="B27" s="67"/>
      <c r="C27" s="190"/>
      <c r="D27" s="191"/>
      <c r="E27" s="191"/>
      <c r="F27" s="67"/>
      <c r="G27" s="296"/>
      <c r="H27" s="287"/>
      <c r="I27" s="287">
        <v>0</v>
      </c>
      <c r="J27" s="287"/>
      <c r="K27" s="287">
        <v>0</v>
      </c>
      <c r="L27" s="287"/>
      <c r="M27" s="134">
        <v>0</v>
      </c>
      <c r="N27" s="134"/>
      <c r="O27" s="287">
        <v>0</v>
      </c>
      <c r="P27" s="134"/>
      <c r="Q27" s="287">
        <v>0</v>
      </c>
      <c r="R27" s="134"/>
      <c r="S27" s="287">
        <v>0</v>
      </c>
      <c r="T27" s="287"/>
      <c r="U27" s="287">
        <v>0</v>
      </c>
      <c r="V27" s="287"/>
      <c r="W27" s="287">
        <v>0</v>
      </c>
      <c r="X27" s="287"/>
      <c r="Y27" s="287">
        <v>0</v>
      </c>
      <c r="Z27" s="288">
        <f t="shared" si="1"/>
        <v>0</v>
      </c>
      <c r="AA27" s="373"/>
      <c r="AB27" s="330">
        <v>0</v>
      </c>
      <c r="AC27" s="339"/>
      <c r="AD27" s="330">
        <v>0</v>
      </c>
      <c r="AE27" s="339"/>
      <c r="AF27" s="330">
        <v>0</v>
      </c>
      <c r="AG27" s="339"/>
      <c r="AH27" s="209">
        <v>0</v>
      </c>
      <c r="AI27" s="288">
        <f t="shared" si="2"/>
        <v>0</v>
      </c>
      <c r="AJ27" s="330"/>
      <c r="AK27" s="209">
        <v>0</v>
      </c>
      <c r="AL27" s="368">
        <f t="shared" si="3"/>
        <v>0</v>
      </c>
      <c r="AM27" s="335"/>
      <c r="AN27" s="330">
        <v>0</v>
      </c>
      <c r="AO27" s="339"/>
      <c r="AP27" s="209">
        <v>0</v>
      </c>
      <c r="AQ27" s="368">
        <f t="shared" si="4"/>
        <v>0</v>
      </c>
      <c r="AR27" s="188"/>
      <c r="AS27" s="209">
        <v>0</v>
      </c>
      <c r="AT27" s="188"/>
      <c r="AU27" s="209">
        <v>0</v>
      </c>
      <c r="AV27" s="369">
        <f t="shared" si="5"/>
        <v>0</v>
      </c>
      <c r="AW27" s="304"/>
      <c r="AX27" s="304"/>
      <c r="AY27" s="304"/>
      <c r="AZ27" s="304"/>
      <c r="BA27" s="304"/>
      <c r="BB27" s="304"/>
      <c r="BC27" s="304"/>
      <c r="BD27" s="304"/>
      <c r="BE27" s="295"/>
    </row>
    <row r="28" spans="1:57" ht="15" customHeight="1" outlineLevel="1" x14ac:dyDescent="0.2">
      <c r="A28" s="284">
        <f t="shared" si="6"/>
        <v>1</v>
      </c>
      <c r="B28" s="67"/>
      <c r="C28" s="190"/>
      <c r="D28" s="191"/>
      <c r="E28" s="191"/>
      <c r="F28" s="67"/>
      <c r="G28" s="296"/>
      <c r="H28" s="287"/>
      <c r="I28" s="287">
        <v>0</v>
      </c>
      <c r="J28" s="287"/>
      <c r="K28" s="287">
        <v>0</v>
      </c>
      <c r="L28" s="287"/>
      <c r="M28" s="134">
        <v>0</v>
      </c>
      <c r="N28" s="134"/>
      <c r="O28" s="287">
        <v>0</v>
      </c>
      <c r="P28" s="134"/>
      <c r="Q28" s="287">
        <v>0</v>
      </c>
      <c r="R28" s="134"/>
      <c r="S28" s="287">
        <v>0</v>
      </c>
      <c r="T28" s="287"/>
      <c r="U28" s="287">
        <v>0</v>
      </c>
      <c r="V28" s="287"/>
      <c r="W28" s="287">
        <v>0</v>
      </c>
      <c r="X28" s="287"/>
      <c r="Y28" s="287">
        <v>0</v>
      </c>
      <c r="Z28" s="288">
        <f t="shared" si="1"/>
        <v>0</v>
      </c>
      <c r="AA28" s="373"/>
      <c r="AB28" s="330">
        <v>0</v>
      </c>
      <c r="AC28" s="339"/>
      <c r="AD28" s="330">
        <v>0</v>
      </c>
      <c r="AE28" s="339"/>
      <c r="AF28" s="330">
        <v>0</v>
      </c>
      <c r="AG28" s="339"/>
      <c r="AH28" s="209">
        <v>0</v>
      </c>
      <c r="AI28" s="288">
        <f t="shared" si="2"/>
        <v>0</v>
      </c>
      <c r="AJ28" s="330"/>
      <c r="AK28" s="209">
        <v>0</v>
      </c>
      <c r="AL28" s="368">
        <f t="shared" si="3"/>
        <v>0</v>
      </c>
      <c r="AM28" s="335"/>
      <c r="AN28" s="330">
        <v>0</v>
      </c>
      <c r="AO28" s="339"/>
      <c r="AP28" s="209">
        <v>0</v>
      </c>
      <c r="AQ28" s="368">
        <f t="shared" si="4"/>
        <v>0</v>
      </c>
      <c r="AR28" s="188"/>
      <c r="AS28" s="209">
        <v>0</v>
      </c>
      <c r="AT28" s="188"/>
      <c r="AU28" s="209">
        <v>0</v>
      </c>
      <c r="AV28" s="369">
        <f t="shared" si="5"/>
        <v>0</v>
      </c>
      <c r="AW28" s="304"/>
      <c r="AX28" s="304"/>
      <c r="AY28" s="304"/>
      <c r="AZ28" s="304"/>
      <c r="BA28" s="304"/>
      <c r="BB28" s="304"/>
      <c r="BC28" s="304"/>
      <c r="BD28" s="304"/>
      <c r="BE28" s="295"/>
    </row>
    <row r="29" spans="1:57" ht="15" customHeight="1" outlineLevel="1" x14ac:dyDescent="0.2">
      <c r="A29" s="284">
        <f t="shared" si="6"/>
        <v>1</v>
      </c>
      <c r="B29" s="67"/>
      <c r="C29" s="190"/>
      <c r="D29" s="191"/>
      <c r="E29" s="191"/>
      <c r="F29" s="67"/>
      <c r="G29" s="296"/>
      <c r="H29" s="287"/>
      <c r="I29" s="287">
        <v>0</v>
      </c>
      <c r="J29" s="287"/>
      <c r="K29" s="287">
        <v>0</v>
      </c>
      <c r="L29" s="287"/>
      <c r="M29" s="134">
        <v>0</v>
      </c>
      <c r="N29" s="134"/>
      <c r="O29" s="309">
        <v>0</v>
      </c>
      <c r="P29" s="340"/>
      <c r="Q29" s="309">
        <v>0</v>
      </c>
      <c r="R29" s="340"/>
      <c r="S29" s="309">
        <v>0</v>
      </c>
      <c r="T29" s="309"/>
      <c r="U29" s="309">
        <v>0</v>
      </c>
      <c r="V29" s="309"/>
      <c r="W29" s="309">
        <v>0</v>
      </c>
      <c r="X29" s="309"/>
      <c r="Y29" s="309">
        <v>0</v>
      </c>
      <c r="Z29" s="374">
        <f t="shared" si="1"/>
        <v>0</v>
      </c>
      <c r="AA29" s="375"/>
      <c r="AB29" s="376">
        <v>0</v>
      </c>
      <c r="AC29" s="377"/>
      <c r="AD29" s="376">
        <v>0</v>
      </c>
      <c r="AE29" s="377"/>
      <c r="AF29" s="376">
        <v>0</v>
      </c>
      <c r="AG29" s="377"/>
      <c r="AH29" s="378">
        <v>0</v>
      </c>
      <c r="AI29" s="288">
        <f t="shared" si="2"/>
        <v>0</v>
      </c>
      <c r="AJ29" s="376"/>
      <c r="AK29" s="378">
        <v>0</v>
      </c>
      <c r="AL29" s="379">
        <f t="shared" si="3"/>
        <v>0</v>
      </c>
      <c r="AM29" s="380"/>
      <c r="AN29" s="376">
        <v>0</v>
      </c>
      <c r="AO29" s="377"/>
      <c r="AP29" s="378">
        <v>0</v>
      </c>
      <c r="AQ29" s="379">
        <f t="shared" si="4"/>
        <v>0</v>
      </c>
      <c r="AR29" s="381"/>
      <c r="AS29" s="378">
        <v>0</v>
      </c>
      <c r="AT29" s="381"/>
      <c r="AU29" s="378">
        <v>0</v>
      </c>
      <c r="AV29" s="382">
        <f t="shared" si="5"/>
        <v>0</v>
      </c>
      <c r="AW29" s="304"/>
      <c r="AX29" s="304"/>
      <c r="AY29" s="304"/>
      <c r="AZ29" s="304"/>
      <c r="BA29" s="304"/>
      <c r="BB29" s="304"/>
      <c r="BC29" s="304"/>
      <c r="BD29" s="304"/>
      <c r="BE29" s="295"/>
    </row>
    <row r="30" spans="1:57" ht="15" customHeight="1" x14ac:dyDescent="0.2">
      <c r="A30" s="316" t="s">
        <v>441</v>
      </c>
      <c r="B30" s="316"/>
      <c r="C30" s="316"/>
      <c r="D30" s="316"/>
      <c r="E30" s="316"/>
      <c r="F30" s="316"/>
      <c r="G30" s="316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83"/>
      <c r="AB30" s="384"/>
      <c r="AC30" s="385"/>
      <c r="AD30" s="384"/>
      <c r="AE30" s="385"/>
      <c r="AF30" s="384"/>
      <c r="AG30" s="385"/>
      <c r="AH30" s="384"/>
      <c r="AI30" s="384"/>
      <c r="AJ30" s="384"/>
      <c r="AK30" s="384"/>
      <c r="AL30" s="386"/>
      <c r="AM30" s="383"/>
      <c r="AN30" s="384"/>
      <c r="AO30" s="385"/>
      <c r="AP30" s="384"/>
      <c r="AQ30" s="386"/>
      <c r="AR30" s="387"/>
      <c r="AS30" s="384"/>
      <c r="AT30" s="387"/>
      <c r="AU30" s="384"/>
      <c r="AV30" s="388"/>
      <c r="AW30" s="317"/>
      <c r="AX30" s="317"/>
      <c r="AY30" s="317"/>
      <c r="AZ30" s="317"/>
      <c r="BA30" s="317"/>
      <c r="BB30" s="317"/>
      <c r="BC30" s="317"/>
      <c r="BD30" s="317"/>
    </row>
    <row r="31" spans="1:57" ht="15" customHeight="1" x14ac:dyDescent="0.2">
      <c r="A31" s="316" t="s">
        <v>442</v>
      </c>
      <c r="B31" s="316"/>
      <c r="C31" s="316"/>
      <c r="D31" s="316"/>
      <c r="E31" s="316"/>
      <c r="F31" s="316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83"/>
      <c r="AB31" s="384"/>
      <c r="AC31" s="385"/>
      <c r="AD31" s="384"/>
      <c r="AE31" s="385"/>
      <c r="AF31" s="384"/>
      <c r="AG31" s="385"/>
      <c r="AH31" s="384"/>
      <c r="AI31" s="384"/>
      <c r="AJ31" s="384"/>
      <c r="AK31" s="384"/>
      <c r="AL31" s="386"/>
      <c r="AM31" s="383"/>
      <c r="AN31" s="384"/>
      <c r="AO31" s="385"/>
      <c r="AP31" s="384"/>
      <c r="AQ31" s="386"/>
      <c r="AR31" s="387"/>
      <c r="AS31" s="384"/>
      <c r="AT31" s="387"/>
      <c r="AU31" s="384"/>
      <c r="AV31" s="388"/>
      <c r="AW31" s="317"/>
      <c r="AX31" s="317"/>
      <c r="AY31" s="317"/>
      <c r="AZ31" s="317"/>
      <c r="BA31" s="317"/>
      <c r="BB31" s="317"/>
      <c r="BC31" s="317"/>
      <c r="BD31" s="317"/>
    </row>
    <row r="32" spans="1:57" ht="12.75" customHeight="1" x14ac:dyDescent="0.2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383"/>
      <c r="AB32" s="384"/>
      <c r="AC32" s="385"/>
      <c r="AD32" s="384"/>
      <c r="AE32" s="385"/>
      <c r="AF32" s="384"/>
      <c r="AG32" s="385"/>
      <c r="AH32" s="384"/>
      <c r="AI32" s="384"/>
      <c r="AJ32" s="384"/>
      <c r="AK32" s="384"/>
      <c r="AL32" s="386"/>
      <c r="AM32" s="383"/>
      <c r="AN32" s="384"/>
      <c r="AO32" s="385"/>
      <c r="AP32" s="384"/>
      <c r="AQ32" s="386"/>
      <c r="AR32" s="387"/>
      <c r="AS32" s="384"/>
      <c r="AT32" s="387"/>
      <c r="AU32" s="384"/>
      <c r="AV32" s="388"/>
      <c r="AW32" s="102"/>
      <c r="AX32" s="102"/>
      <c r="AY32" s="102"/>
      <c r="AZ32" s="102"/>
      <c r="BA32" s="102"/>
      <c r="BB32" s="102"/>
      <c r="BC32" s="102"/>
      <c r="BD32" s="102"/>
    </row>
    <row r="33" spans="1:56" ht="12.75" customHeight="1" x14ac:dyDescent="0.2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383"/>
      <c r="AB33" s="384"/>
      <c r="AC33" s="385"/>
      <c r="AD33" s="384"/>
      <c r="AE33" s="385"/>
      <c r="AF33" s="384"/>
      <c r="AG33" s="385"/>
      <c r="AH33" s="384"/>
      <c r="AI33" s="384"/>
      <c r="AJ33" s="384"/>
      <c r="AK33" s="384"/>
      <c r="AL33" s="386"/>
      <c r="AM33" s="383"/>
      <c r="AN33" s="384"/>
      <c r="AO33" s="385"/>
      <c r="AP33" s="384"/>
      <c r="AQ33" s="386"/>
      <c r="AR33" s="387"/>
      <c r="AS33" s="384"/>
      <c r="AT33" s="387"/>
      <c r="AU33" s="384"/>
      <c r="AV33" s="388"/>
      <c r="AW33" s="102"/>
      <c r="AX33" s="102"/>
      <c r="AY33" s="102"/>
      <c r="AZ33" s="102"/>
      <c r="BA33" s="102"/>
      <c r="BB33" s="102"/>
      <c r="BC33" s="102"/>
      <c r="BD33" s="102"/>
    </row>
    <row r="34" spans="1:56" ht="12.75" customHeight="1" x14ac:dyDescent="0.2">
      <c r="A34" s="102"/>
      <c r="B34" s="102"/>
      <c r="C34" s="102"/>
      <c r="D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383"/>
      <c r="AB34" s="384"/>
      <c r="AC34" s="385"/>
      <c r="AD34" s="384"/>
      <c r="AE34" s="385"/>
      <c r="AF34" s="384"/>
      <c r="AG34" s="385"/>
      <c r="AH34" s="384"/>
      <c r="AI34" s="384"/>
      <c r="AJ34" s="384"/>
      <c r="AK34" s="384"/>
      <c r="AL34" s="386"/>
      <c r="AM34" s="383"/>
      <c r="AN34" s="384"/>
      <c r="AO34" s="385"/>
      <c r="AP34" s="384"/>
      <c r="AQ34" s="386"/>
      <c r="AR34" s="387"/>
      <c r="AS34" s="384"/>
      <c r="AT34" s="387"/>
      <c r="AU34" s="384"/>
      <c r="AV34" s="388"/>
      <c r="AW34" s="102"/>
      <c r="AX34" s="102"/>
      <c r="AY34" s="102"/>
      <c r="AZ34" s="102"/>
      <c r="BA34" s="102"/>
      <c r="BB34" s="102"/>
      <c r="BC34" s="102"/>
      <c r="BD34" s="102"/>
    </row>
    <row r="35" spans="1:56" ht="12.75" customHeight="1" x14ac:dyDescent="0.2">
      <c r="A35" s="102"/>
      <c r="B35" s="102"/>
      <c r="C35" s="102"/>
      <c r="D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383"/>
      <c r="AB35" s="384"/>
      <c r="AC35" s="385"/>
      <c r="AD35" s="384"/>
      <c r="AE35" s="385"/>
      <c r="AF35" s="384"/>
      <c r="AG35" s="385"/>
      <c r="AH35" s="384"/>
      <c r="AI35" s="384"/>
      <c r="AJ35" s="384"/>
      <c r="AK35" s="384"/>
      <c r="AL35" s="386"/>
      <c r="AM35" s="383"/>
      <c r="AN35" s="384"/>
      <c r="AO35" s="385"/>
      <c r="AP35" s="384"/>
      <c r="AQ35" s="386"/>
      <c r="AR35" s="387"/>
      <c r="AS35" s="384"/>
      <c r="AT35" s="387"/>
      <c r="AU35" s="384"/>
      <c r="AV35" s="388"/>
      <c r="AW35" s="102"/>
      <c r="AX35" s="102"/>
      <c r="AY35" s="102"/>
      <c r="AZ35" s="102"/>
      <c r="BA35" s="102"/>
      <c r="BB35" s="102"/>
      <c r="BC35" s="102"/>
      <c r="BD35" s="102"/>
    </row>
    <row r="36" spans="1:56" ht="12.75" customHeight="1" x14ac:dyDescent="0.2">
      <c r="A36" s="102"/>
      <c r="B36" s="102"/>
      <c r="C36" s="102"/>
      <c r="D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383"/>
      <c r="AB36" s="384"/>
      <c r="AC36" s="385"/>
      <c r="AD36" s="384"/>
      <c r="AE36" s="385"/>
      <c r="AF36" s="384"/>
      <c r="AG36" s="385"/>
      <c r="AH36" s="384"/>
      <c r="AI36" s="384"/>
      <c r="AJ36" s="384"/>
      <c r="AK36" s="384"/>
      <c r="AL36" s="386"/>
      <c r="AM36" s="383"/>
      <c r="AN36" s="384"/>
      <c r="AO36" s="385"/>
      <c r="AP36" s="384"/>
      <c r="AQ36" s="386"/>
      <c r="AR36" s="387"/>
      <c r="AS36" s="384"/>
      <c r="AT36" s="387"/>
      <c r="AU36" s="384"/>
      <c r="AV36" s="388"/>
      <c r="AW36" s="102"/>
      <c r="AX36" s="102"/>
      <c r="AY36" s="102"/>
      <c r="AZ36" s="102"/>
      <c r="BA36" s="102"/>
      <c r="BB36" s="102"/>
      <c r="BC36" s="102"/>
      <c r="BD36" s="102"/>
    </row>
    <row r="37" spans="1:56" ht="12.75" customHeight="1" x14ac:dyDescent="0.2">
      <c r="A37" s="102"/>
      <c r="B37" s="102"/>
      <c r="C37" s="102"/>
      <c r="D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383"/>
      <c r="AB37" s="384"/>
      <c r="AC37" s="385"/>
      <c r="AD37" s="384"/>
      <c r="AE37" s="385"/>
      <c r="AF37" s="384"/>
      <c r="AG37" s="385"/>
      <c r="AH37" s="384"/>
      <c r="AI37" s="384"/>
      <c r="AJ37" s="384"/>
      <c r="AK37" s="384"/>
      <c r="AL37" s="386"/>
      <c r="AM37" s="383"/>
      <c r="AN37" s="384"/>
      <c r="AO37" s="385"/>
      <c r="AP37" s="384"/>
      <c r="AQ37" s="386"/>
      <c r="AR37" s="387"/>
      <c r="AS37" s="384"/>
      <c r="AT37" s="387"/>
      <c r="AU37" s="384"/>
      <c r="AV37" s="388"/>
      <c r="AW37" s="102"/>
      <c r="AX37" s="102"/>
      <c r="AY37" s="102"/>
      <c r="AZ37" s="102"/>
      <c r="BA37" s="102"/>
      <c r="BB37" s="102"/>
      <c r="BC37" s="102"/>
      <c r="BD37" s="102"/>
    </row>
    <row r="38" spans="1:56" ht="12.75" customHeight="1" x14ac:dyDescent="0.2">
      <c r="A38" s="102"/>
      <c r="B38" s="102"/>
      <c r="C38" s="102"/>
      <c r="D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</row>
    <row r="39" spans="1:56" ht="12.75" customHeight="1" x14ac:dyDescent="0.2">
      <c r="A39" s="102"/>
      <c r="B39" s="102"/>
      <c r="C39" s="102"/>
      <c r="D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</row>
    <row r="40" spans="1:56" ht="12.75" customHeight="1" x14ac:dyDescent="0.2">
      <c r="A40" s="102"/>
      <c r="B40" s="102"/>
      <c r="C40" s="102"/>
      <c r="D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</row>
    <row r="41" spans="1:56" ht="12.75" customHeight="1" x14ac:dyDescent="0.2">
      <c r="A41" s="102"/>
      <c r="B41" s="102"/>
      <c r="C41" s="102"/>
      <c r="D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</row>
    <row r="42" spans="1:56" ht="12.75" customHeight="1" x14ac:dyDescent="0.2">
      <c r="A42" s="102"/>
      <c r="B42" s="102"/>
      <c r="C42" s="102"/>
      <c r="D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</row>
    <row r="43" spans="1:56" ht="12.75" customHeight="1" x14ac:dyDescent="0.2">
      <c r="A43" s="102"/>
      <c r="B43" s="102"/>
      <c r="C43" s="102"/>
      <c r="D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</row>
    <row r="44" spans="1:56" ht="12.75" customHeight="1" x14ac:dyDescent="0.2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</row>
    <row r="45" spans="1:56" ht="12.75" customHeight="1" x14ac:dyDescent="0.2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</row>
    <row r="46" spans="1:56" ht="12.75" customHeight="1" x14ac:dyDescent="0.2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</row>
    <row r="47" spans="1:56" ht="12.75" customHeight="1" x14ac:dyDescent="0.2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</row>
    <row r="48" spans="1:56" ht="12.75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</row>
    <row r="49" spans="1:56" ht="12.75" customHeight="1" x14ac:dyDescent="0.2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</row>
    <row r="50" spans="1:56" ht="12.75" customHeight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</row>
    <row r="51" spans="1:56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</row>
    <row r="52" spans="1:56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</row>
    <row r="53" spans="1:56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</row>
    <row r="54" spans="1:56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</row>
    <row r="55" spans="1:56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</row>
    <row r="56" spans="1:56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</row>
    <row r="57" spans="1:56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</row>
    <row r="58" spans="1:56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</row>
    <row r="59" spans="1:56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</row>
    <row r="60" spans="1:56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</row>
    <row r="61" spans="1:56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</row>
    <row r="62" spans="1:56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</row>
    <row r="63" spans="1:56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</row>
    <row r="64" spans="1:56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</row>
    <row r="65" spans="1:56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</row>
    <row r="66" spans="1:56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</row>
    <row r="67" spans="1:56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</row>
    <row r="68" spans="1:56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</row>
    <row r="69" spans="1:56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</row>
    <row r="70" spans="1:56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</row>
    <row r="71" spans="1:56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</row>
    <row r="72" spans="1:56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</row>
    <row r="73" spans="1:56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</row>
    <row r="74" spans="1:56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</row>
    <row r="75" spans="1:56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</row>
    <row r="76" spans="1:56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</row>
    <row r="77" spans="1:56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</row>
    <row r="78" spans="1:56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</row>
    <row r="79" spans="1:56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</row>
    <row r="80" spans="1:56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</row>
    <row r="81" spans="1:56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</row>
    <row r="82" spans="1:56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</row>
    <row r="83" spans="1:56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</row>
    <row r="84" spans="1:56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</row>
    <row r="85" spans="1:56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</row>
    <row r="86" spans="1:56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</row>
    <row r="87" spans="1:56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</row>
    <row r="88" spans="1:56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</row>
    <row r="89" spans="1:56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</row>
    <row r="90" spans="1:56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</row>
    <row r="91" spans="1:56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</row>
    <row r="92" spans="1:56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</row>
    <row r="93" spans="1:56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</row>
    <row r="94" spans="1:56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</row>
    <row r="95" spans="1:56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</row>
    <row r="96" spans="1:56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</row>
    <row r="97" spans="1:56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</row>
    <row r="98" spans="1:56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</row>
    <row r="99" spans="1:56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</row>
    <row r="100" spans="1:56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</row>
    <row r="101" spans="1:56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</row>
    <row r="102" spans="1:56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</row>
    <row r="103" spans="1:56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</row>
    <row r="104" spans="1:56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</row>
    <row r="105" spans="1:56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</row>
    <row r="106" spans="1:56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</row>
    <row r="107" spans="1:56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</row>
    <row r="108" spans="1:56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</row>
    <row r="109" spans="1:56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</row>
    <row r="110" spans="1:56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</row>
    <row r="111" spans="1:56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</row>
    <row r="112" spans="1:56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</row>
    <row r="113" spans="1:56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</row>
    <row r="114" spans="1:56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</row>
    <row r="115" spans="1:56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</row>
    <row r="116" spans="1:56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</row>
    <row r="117" spans="1:56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</row>
    <row r="118" spans="1:56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</row>
    <row r="119" spans="1:56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</row>
    <row r="120" spans="1:56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</row>
    <row r="121" spans="1:56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</row>
    <row r="122" spans="1:56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</row>
    <row r="123" spans="1:56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</row>
    <row r="124" spans="1:56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</row>
    <row r="125" spans="1:56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</row>
    <row r="126" spans="1:56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</row>
    <row r="127" spans="1:56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</row>
    <row r="128" spans="1:56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</row>
    <row r="129" spans="1:56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</row>
    <row r="130" spans="1:56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</row>
    <row r="131" spans="1:56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</row>
    <row r="132" spans="1:56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</row>
    <row r="133" spans="1:56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</row>
    <row r="134" spans="1:56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</row>
    <row r="135" spans="1:56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</row>
    <row r="136" spans="1:56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</row>
    <row r="137" spans="1:56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</row>
    <row r="138" spans="1:56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</row>
    <row r="139" spans="1:56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</row>
    <row r="140" spans="1:56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</row>
    <row r="141" spans="1:56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</row>
    <row r="142" spans="1:56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</row>
    <row r="143" spans="1:56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</row>
    <row r="144" spans="1:56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</row>
    <row r="145" spans="1:56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</row>
    <row r="146" spans="1:56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</row>
    <row r="147" spans="1:56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</row>
    <row r="148" spans="1:56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</row>
    <row r="149" spans="1:56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</row>
    <row r="150" spans="1:56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</row>
    <row r="151" spans="1:56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</row>
    <row r="152" spans="1:56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</row>
    <row r="153" spans="1:56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</row>
    <row r="154" spans="1:56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</row>
    <row r="155" spans="1:56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</row>
    <row r="156" spans="1:56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</row>
    <row r="157" spans="1:56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</row>
    <row r="158" spans="1:56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</row>
    <row r="159" spans="1:56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</row>
    <row r="160" spans="1:56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</row>
    <row r="161" spans="1:56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</row>
    <row r="162" spans="1:56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</row>
    <row r="163" spans="1:56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</row>
    <row r="164" spans="1:56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</row>
    <row r="165" spans="1:56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</row>
    <row r="166" spans="1:56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</row>
    <row r="167" spans="1:56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</row>
    <row r="168" spans="1:56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</row>
    <row r="169" spans="1:56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</row>
    <row r="170" spans="1:56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</row>
    <row r="171" spans="1:56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</row>
    <row r="172" spans="1:56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</row>
    <row r="173" spans="1:56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</row>
    <row r="174" spans="1:56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</row>
    <row r="175" spans="1:56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</row>
    <row r="176" spans="1:56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</row>
    <row r="177" spans="1:56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</row>
    <row r="178" spans="1:56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</row>
    <row r="179" spans="1:56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</row>
    <row r="180" spans="1:56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</row>
    <row r="181" spans="1:56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</row>
    <row r="182" spans="1:56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</row>
    <row r="183" spans="1:56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</row>
    <row r="184" spans="1:56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</row>
    <row r="185" spans="1:56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</row>
    <row r="186" spans="1:56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</row>
    <row r="187" spans="1:56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</row>
    <row r="188" spans="1:56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</row>
    <row r="189" spans="1:56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</row>
    <row r="190" spans="1:56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</row>
    <row r="191" spans="1:56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</row>
    <row r="192" spans="1:56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</row>
    <row r="193" spans="1:56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</row>
    <row r="194" spans="1:56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</row>
    <row r="195" spans="1:56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</row>
    <row r="196" spans="1:56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</row>
    <row r="197" spans="1:56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</row>
    <row r="198" spans="1:56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</row>
    <row r="199" spans="1:56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</row>
    <row r="200" spans="1:56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</row>
    <row r="201" spans="1:56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</row>
    <row r="202" spans="1:56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</row>
    <row r="203" spans="1:56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</row>
    <row r="204" spans="1:56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</row>
    <row r="205" spans="1:56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</row>
    <row r="206" spans="1:56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</row>
    <row r="207" spans="1:56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</row>
    <row r="208" spans="1:56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</row>
    <row r="209" spans="1:56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</row>
    <row r="210" spans="1:56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</row>
    <row r="211" spans="1:56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</row>
    <row r="212" spans="1:56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</row>
    <row r="213" spans="1:56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</row>
    <row r="214" spans="1:56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</row>
    <row r="215" spans="1:56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</row>
    <row r="216" spans="1:56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</row>
    <row r="217" spans="1:56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</row>
    <row r="218" spans="1:56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</row>
    <row r="219" spans="1:56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</row>
    <row r="220" spans="1:56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</row>
    <row r="221" spans="1:56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</row>
    <row r="222" spans="1:56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</row>
    <row r="223" spans="1:56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</row>
    <row r="224" spans="1:56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</row>
    <row r="225" spans="1:56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</row>
    <row r="226" spans="1:56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</row>
    <row r="227" spans="1:56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</row>
    <row r="228" spans="1:56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</row>
    <row r="229" spans="1:56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</row>
    <row r="230" spans="1:56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</row>
    <row r="231" spans="1:56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</row>
    <row r="232" spans="1:56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</row>
    <row r="233" spans="1:56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</row>
    <row r="234" spans="1:56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</row>
    <row r="235" spans="1:56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</row>
    <row r="236" spans="1:56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</row>
    <row r="237" spans="1:56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</row>
    <row r="238" spans="1:56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</row>
    <row r="239" spans="1:56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</row>
    <row r="240" spans="1:56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</row>
    <row r="241" spans="1:56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</row>
    <row r="242" spans="1:56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</row>
    <row r="243" spans="1:56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</row>
    <row r="244" spans="1:56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</row>
    <row r="245" spans="1:56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</row>
    <row r="246" spans="1:56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</row>
    <row r="247" spans="1:56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</row>
    <row r="248" spans="1:56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</row>
    <row r="249" spans="1:56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</row>
    <row r="250" spans="1:56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</row>
    <row r="251" spans="1:56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</row>
    <row r="252" spans="1:56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</row>
    <row r="253" spans="1:56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</row>
    <row r="254" spans="1:56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</row>
    <row r="255" spans="1:56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</row>
    <row r="256" spans="1:56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</row>
    <row r="257" spans="1:56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</row>
    <row r="258" spans="1:56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</row>
    <row r="259" spans="1:56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</row>
    <row r="260" spans="1:56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</row>
    <row r="261" spans="1:56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</row>
    <row r="262" spans="1:56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</row>
    <row r="263" spans="1:56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</row>
    <row r="264" spans="1:56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</row>
    <row r="265" spans="1:56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</row>
    <row r="266" spans="1:56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</row>
    <row r="267" spans="1:56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</row>
    <row r="268" spans="1:56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</row>
    <row r="269" spans="1:56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</row>
    <row r="270" spans="1:56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</row>
    <row r="271" spans="1:56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</row>
    <row r="272" spans="1:56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</row>
    <row r="273" spans="1:56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</row>
    <row r="274" spans="1:56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</row>
    <row r="275" spans="1:56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</row>
    <row r="276" spans="1:56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</row>
    <row r="277" spans="1:56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</row>
    <row r="278" spans="1:56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</row>
    <row r="279" spans="1:56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</row>
    <row r="280" spans="1:56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</row>
    <row r="281" spans="1:56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</row>
    <row r="282" spans="1:56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</row>
    <row r="283" spans="1:56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</row>
    <row r="284" spans="1:56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</row>
    <row r="285" spans="1:56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</row>
    <row r="286" spans="1:56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</row>
    <row r="287" spans="1:56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</row>
    <row r="288" spans="1:56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</row>
    <row r="289" spans="1:56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</row>
    <row r="290" spans="1:56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</row>
    <row r="291" spans="1:56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</row>
    <row r="292" spans="1:56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</row>
    <row r="293" spans="1:56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</row>
    <row r="294" spans="1:56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</row>
    <row r="295" spans="1:56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</row>
    <row r="296" spans="1:56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</row>
    <row r="297" spans="1:56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</row>
    <row r="298" spans="1:56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</row>
    <row r="299" spans="1:56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</row>
    <row r="300" spans="1:56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</row>
    <row r="301" spans="1:56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</row>
    <row r="302" spans="1:56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</row>
    <row r="303" spans="1:56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</row>
    <row r="304" spans="1:56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</row>
    <row r="305" spans="1:56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</row>
    <row r="306" spans="1:56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</row>
    <row r="307" spans="1:56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</row>
    <row r="308" spans="1:56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</row>
    <row r="309" spans="1:56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</row>
    <row r="310" spans="1:56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</row>
    <row r="311" spans="1:56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</row>
    <row r="312" spans="1:56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</row>
    <row r="313" spans="1:56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</row>
    <row r="314" spans="1:56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</row>
    <row r="315" spans="1:56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</row>
    <row r="316" spans="1:56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</row>
    <row r="317" spans="1:56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</row>
    <row r="318" spans="1:56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</row>
    <row r="319" spans="1:56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</row>
    <row r="320" spans="1:56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</row>
    <row r="321" spans="1:56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</row>
    <row r="322" spans="1:56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</row>
    <row r="323" spans="1:56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</row>
    <row r="324" spans="1:56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</row>
    <row r="325" spans="1:56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</row>
    <row r="326" spans="1:56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</row>
    <row r="327" spans="1:56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</row>
    <row r="328" spans="1:56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</row>
    <row r="329" spans="1:56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</row>
    <row r="330" spans="1:56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</row>
    <row r="331" spans="1:56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</row>
    <row r="332" spans="1:56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</row>
    <row r="333" spans="1:56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</row>
    <row r="334" spans="1:56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</row>
    <row r="335" spans="1:56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</row>
    <row r="336" spans="1:56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</row>
    <row r="337" spans="1:56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</row>
    <row r="338" spans="1:56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</row>
    <row r="339" spans="1:56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</row>
    <row r="340" spans="1:56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</row>
    <row r="341" spans="1:56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</row>
    <row r="342" spans="1:56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</row>
    <row r="343" spans="1:56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</row>
    <row r="344" spans="1:56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</row>
    <row r="345" spans="1:56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</row>
    <row r="346" spans="1:56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</row>
    <row r="347" spans="1:56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</row>
    <row r="348" spans="1:56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</row>
    <row r="349" spans="1:56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</row>
    <row r="350" spans="1:56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</row>
    <row r="351" spans="1:56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</row>
    <row r="352" spans="1:56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</row>
    <row r="353" spans="1:56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</row>
    <row r="354" spans="1:56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</row>
    <row r="355" spans="1:56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</row>
    <row r="356" spans="1:56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</row>
    <row r="357" spans="1:56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</row>
    <row r="358" spans="1:56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</row>
    <row r="359" spans="1:56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</row>
    <row r="360" spans="1:56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</row>
    <row r="361" spans="1:56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</row>
    <row r="362" spans="1:56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</row>
    <row r="363" spans="1:56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</row>
    <row r="364" spans="1:56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</row>
    <row r="365" spans="1:56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</row>
    <row r="366" spans="1:56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</row>
    <row r="367" spans="1:56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</row>
    <row r="368" spans="1:56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</row>
    <row r="369" spans="1:56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</row>
    <row r="370" spans="1:56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</row>
    <row r="371" spans="1:56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</row>
    <row r="372" spans="1:56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</row>
    <row r="373" spans="1:56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</row>
    <row r="374" spans="1:56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</row>
    <row r="375" spans="1:56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</row>
    <row r="376" spans="1:56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</row>
    <row r="377" spans="1:56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</row>
    <row r="378" spans="1:56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</row>
    <row r="379" spans="1:56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</row>
    <row r="380" spans="1:56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</row>
    <row r="381" spans="1:56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</row>
    <row r="382" spans="1:56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</row>
    <row r="383" spans="1:56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</row>
    <row r="384" spans="1:56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</row>
    <row r="385" spans="1:56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</row>
    <row r="386" spans="1:56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</row>
    <row r="387" spans="1:56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</row>
    <row r="388" spans="1:56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</row>
    <row r="389" spans="1:56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</row>
    <row r="390" spans="1:56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</row>
    <row r="391" spans="1:56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</row>
    <row r="392" spans="1:56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</row>
    <row r="393" spans="1:56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</row>
    <row r="394" spans="1:56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</row>
    <row r="395" spans="1:56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</row>
    <row r="396" spans="1:56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</row>
    <row r="397" spans="1:56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</row>
    <row r="398" spans="1:56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</row>
    <row r="399" spans="1:56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</row>
    <row r="400" spans="1:56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</row>
    <row r="401" spans="1:56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</row>
    <row r="402" spans="1:56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</row>
    <row r="403" spans="1:56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</row>
    <row r="404" spans="1:56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</row>
    <row r="405" spans="1:56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</row>
    <row r="406" spans="1:56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</row>
    <row r="407" spans="1:56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</row>
    <row r="408" spans="1:56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</row>
    <row r="409" spans="1:56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</row>
    <row r="410" spans="1:56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</row>
    <row r="411" spans="1:56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</row>
    <row r="412" spans="1:56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</row>
    <row r="413" spans="1:56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</row>
    <row r="414" spans="1:56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</row>
    <row r="415" spans="1:56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</row>
    <row r="416" spans="1:56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</row>
    <row r="417" spans="1:56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</row>
    <row r="418" spans="1:56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</row>
    <row r="419" spans="1:56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</row>
    <row r="420" spans="1:56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</row>
    <row r="421" spans="1:56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</row>
    <row r="422" spans="1:56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</row>
    <row r="423" spans="1:56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</row>
    <row r="424" spans="1:56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</row>
    <row r="425" spans="1:56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</row>
    <row r="426" spans="1:56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</row>
    <row r="427" spans="1:56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</row>
    <row r="428" spans="1:56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</row>
    <row r="429" spans="1:56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</row>
    <row r="430" spans="1:56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</row>
    <row r="431" spans="1:56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</row>
    <row r="432" spans="1:56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</row>
    <row r="433" spans="1:56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</row>
    <row r="434" spans="1:56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</row>
    <row r="435" spans="1:56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</row>
    <row r="436" spans="1:56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</row>
    <row r="437" spans="1:56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</row>
    <row r="438" spans="1:56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</row>
    <row r="439" spans="1:56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</row>
    <row r="440" spans="1:56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</row>
    <row r="441" spans="1:56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</row>
    <row r="442" spans="1:56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</row>
    <row r="443" spans="1:56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</row>
    <row r="444" spans="1:56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</row>
    <row r="445" spans="1:56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</row>
    <row r="446" spans="1:56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</row>
    <row r="447" spans="1:56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</row>
    <row r="448" spans="1:56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</row>
    <row r="449" spans="1:56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</row>
    <row r="450" spans="1:56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</row>
    <row r="451" spans="1:56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</row>
    <row r="452" spans="1:56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</row>
    <row r="453" spans="1:56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</row>
    <row r="454" spans="1:56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</row>
    <row r="455" spans="1:56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</row>
    <row r="456" spans="1:56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</row>
    <row r="457" spans="1:56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</row>
    <row r="458" spans="1:56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</row>
    <row r="459" spans="1:56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</row>
    <row r="460" spans="1:56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</row>
    <row r="461" spans="1:56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</row>
    <row r="462" spans="1:56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</row>
    <row r="463" spans="1:56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</row>
    <row r="464" spans="1:56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</row>
    <row r="465" spans="1:56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</row>
    <row r="466" spans="1:56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</row>
    <row r="467" spans="1:56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</row>
    <row r="468" spans="1:56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</row>
    <row r="469" spans="1:56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</row>
    <row r="470" spans="1:56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</row>
    <row r="471" spans="1:56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</row>
    <row r="472" spans="1:56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</row>
    <row r="473" spans="1:56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</row>
    <row r="474" spans="1:56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</row>
    <row r="475" spans="1:56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</row>
    <row r="476" spans="1:56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</row>
    <row r="477" spans="1:56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</row>
    <row r="478" spans="1:56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</row>
    <row r="479" spans="1:56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</row>
    <row r="480" spans="1:56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</row>
    <row r="481" spans="1:56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</row>
    <row r="482" spans="1:56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</row>
    <row r="483" spans="1:56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</row>
    <row r="484" spans="1:56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</row>
    <row r="485" spans="1:56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</row>
    <row r="486" spans="1:56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</row>
    <row r="487" spans="1:56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</row>
    <row r="488" spans="1:56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</row>
    <row r="489" spans="1:56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</row>
    <row r="490" spans="1:56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</row>
    <row r="491" spans="1:56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</row>
    <row r="492" spans="1:56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</row>
    <row r="493" spans="1:56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</row>
    <row r="494" spans="1:56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</row>
    <row r="495" spans="1:56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</row>
    <row r="496" spans="1:56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</row>
    <row r="497" spans="1:56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</row>
    <row r="498" spans="1:56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</row>
    <row r="499" spans="1:56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</row>
    <row r="500" spans="1:56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</row>
    <row r="501" spans="1:56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</row>
    <row r="502" spans="1:56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</row>
    <row r="503" spans="1:56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</row>
    <row r="504" spans="1:56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</row>
    <row r="505" spans="1:56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</row>
    <row r="506" spans="1:56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</row>
    <row r="507" spans="1:56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</row>
    <row r="508" spans="1:56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</row>
    <row r="509" spans="1:56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</row>
    <row r="510" spans="1:56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</row>
    <row r="511" spans="1:56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</row>
    <row r="512" spans="1:56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</row>
    <row r="513" spans="1:56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</row>
    <row r="514" spans="1:56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</row>
    <row r="515" spans="1:56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</row>
    <row r="516" spans="1:56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</row>
    <row r="517" spans="1:56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</row>
    <row r="518" spans="1:56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</row>
    <row r="519" spans="1:56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</row>
    <row r="520" spans="1:56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</row>
    <row r="521" spans="1:56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</row>
    <row r="522" spans="1:56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</row>
    <row r="523" spans="1:56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</row>
    <row r="524" spans="1:56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</row>
    <row r="525" spans="1:56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</row>
    <row r="526" spans="1:56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</row>
    <row r="527" spans="1:56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</row>
    <row r="528" spans="1:56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</row>
    <row r="529" spans="1:56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</row>
    <row r="530" spans="1:56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</row>
    <row r="531" spans="1:56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</row>
    <row r="532" spans="1:56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</row>
    <row r="533" spans="1:56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</row>
    <row r="534" spans="1:56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</row>
    <row r="535" spans="1:56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</row>
    <row r="536" spans="1:56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</row>
    <row r="537" spans="1:56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</row>
    <row r="538" spans="1:56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</row>
    <row r="539" spans="1:56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</row>
    <row r="540" spans="1:56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</row>
    <row r="541" spans="1:56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</row>
    <row r="542" spans="1:56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</row>
    <row r="543" spans="1:56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</row>
    <row r="544" spans="1:56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</row>
    <row r="545" spans="1:56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</row>
    <row r="546" spans="1:56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</row>
    <row r="547" spans="1:56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</row>
    <row r="548" spans="1:56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</row>
    <row r="549" spans="1:56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</row>
    <row r="550" spans="1:56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</row>
    <row r="551" spans="1:56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</row>
    <row r="552" spans="1:56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</row>
    <row r="553" spans="1:56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</row>
    <row r="554" spans="1:56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</row>
    <row r="555" spans="1:56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</row>
    <row r="556" spans="1:56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</row>
    <row r="557" spans="1:56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</row>
    <row r="558" spans="1:56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</row>
    <row r="559" spans="1:56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</row>
    <row r="560" spans="1:56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</row>
    <row r="561" spans="1:56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</row>
    <row r="562" spans="1:56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</row>
    <row r="563" spans="1:56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</row>
    <row r="564" spans="1:56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</row>
    <row r="565" spans="1:56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</row>
    <row r="566" spans="1:56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</row>
    <row r="567" spans="1:56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</row>
    <row r="568" spans="1:56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</row>
    <row r="569" spans="1:56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</row>
    <row r="570" spans="1:56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</row>
    <row r="571" spans="1:56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</row>
    <row r="572" spans="1:56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</row>
    <row r="573" spans="1:56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</row>
    <row r="574" spans="1:56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</row>
    <row r="575" spans="1:56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</row>
    <row r="576" spans="1:56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</row>
    <row r="577" spans="1:56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</row>
    <row r="578" spans="1:56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</row>
    <row r="579" spans="1:56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</row>
    <row r="580" spans="1:56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</row>
    <row r="581" spans="1:56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</row>
    <row r="582" spans="1:56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</row>
    <row r="583" spans="1:56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</row>
    <row r="584" spans="1:56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</row>
    <row r="585" spans="1:56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</row>
    <row r="586" spans="1:56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</row>
    <row r="587" spans="1:56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</row>
    <row r="588" spans="1:56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</row>
    <row r="589" spans="1:56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</row>
    <row r="590" spans="1:56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</row>
    <row r="591" spans="1:56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</row>
    <row r="592" spans="1:56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</row>
    <row r="593" spans="1:56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</row>
    <row r="594" spans="1:56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</row>
    <row r="595" spans="1:56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</row>
    <row r="596" spans="1:56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</row>
    <row r="597" spans="1:56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</row>
    <row r="598" spans="1:56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</row>
    <row r="599" spans="1:56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</row>
    <row r="600" spans="1:56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</row>
    <row r="601" spans="1:56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</row>
    <row r="602" spans="1:56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</row>
    <row r="603" spans="1:56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</row>
    <row r="604" spans="1:56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</row>
    <row r="605" spans="1:56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</row>
    <row r="606" spans="1:56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</row>
    <row r="607" spans="1:56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</row>
    <row r="608" spans="1:56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</row>
    <row r="609" spans="1:56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</row>
    <row r="610" spans="1:56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</row>
    <row r="611" spans="1:56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</row>
    <row r="612" spans="1:56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</row>
    <row r="613" spans="1:56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</row>
    <row r="614" spans="1:56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</row>
    <row r="615" spans="1:56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</row>
    <row r="616" spans="1:56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</row>
    <row r="617" spans="1:56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</row>
    <row r="618" spans="1:56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</row>
    <row r="619" spans="1:56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</row>
    <row r="620" spans="1:56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</row>
    <row r="621" spans="1:56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</row>
    <row r="622" spans="1:56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</row>
    <row r="623" spans="1:56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</row>
    <row r="624" spans="1:56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</row>
    <row r="625" spans="1:56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</row>
    <row r="626" spans="1:56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</row>
    <row r="627" spans="1:56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</row>
    <row r="628" spans="1:56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</row>
    <row r="629" spans="1:56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</row>
    <row r="630" spans="1:56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</row>
    <row r="631" spans="1:56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</row>
    <row r="632" spans="1:56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</row>
    <row r="633" spans="1:56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</row>
    <row r="634" spans="1:56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</row>
    <row r="635" spans="1:56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</row>
    <row r="636" spans="1:56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</row>
    <row r="637" spans="1:56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</row>
    <row r="638" spans="1:56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</row>
    <row r="639" spans="1:56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</row>
    <row r="640" spans="1:56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</row>
    <row r="641" spans="1:56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</row>
    <row r="642" spans="1:56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</row>
    <row r="643" spans="1:56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</row>
    <row r="644" spans="1:56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</row>
    <row r="645" spans="1:56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</row>
    <row r="646" spans="1:56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</row>
    <row r="647" spans="1:56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</row>
    <row r="648" spans="1:56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</row>
    <row r="649" spans="1:56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</row>
    <row r="650" spans="1:56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</row>
    <row r="651" spans="1:56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</row>
    <row r="652" spans="1:56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</row>
    <row r="653" spans="1:56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</row>
    <row r="654" spans="1:56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</row>
    <row r="655" spans="1:56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</row>
    <row r="656" spans="1:56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</row>
    <row r="657" spans="1:56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</row>
    <row r="658" spans="1:56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</row>
    <row r="659" spans="1:56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</row>
    <row r="660" spans="1:56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</row>
    <row r="661" spans="1:56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</row>
    <row r="662" spans="1:56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</row>
    <row r="663" spans="1:56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</row>
    <row r="664" spans="1:56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</row>
    <row r="665" spans="1:56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</row>
    <row r="666" spans="1:56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</row>
    <row r="667" spans="1:56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</row>
    <row r="668" spans="1:56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</row>
    <row r="669" spans="1:56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</row>
    <row r="670" spans="1:56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</row>
    <row r="671" spans="1:56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</row>
    <row r="672" spans="1:56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</row>
    <row r="673" spans="1:56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</row>
    <row r="674" spans="1:56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</row>
    <row r="675" spans="1:56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</row>
    <row r="676" spans="1:56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</row>
    <row r="677" spans="1:56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</row>
    <row r="678" spans="1:56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</row>
    <row r="679" spans="1:56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</row>
    <row r="680" spans="1:56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</row>
    <row r="681" spans="1:56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</row>
    <row r="682" spans="1:56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</row>
    <row r="683" spans="1:56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</row>
    <row r="684" spans="1:56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</row>
    <row r="685" spans="1:56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</row>
    <row r="686" spans="1:56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</row>
    <row r="687" spans="1:56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</row>
    <row r="688" spans="1:56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</row>
    <row r="689" spans="1:56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</row>
    <row r="690" spans="1:56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</row>
    <row r="691" spans="1:56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</row>
    <row r="692" spans="1:56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</row>
    <row r="693" spans="1:56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</row>
    <row r="694" spans="1:56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</row>
    <row r="695" spans="1:56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</row>
    <row r="696" spans="1:56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</row>
    <row r="697" spans="1:56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</row>
    <row r="698" spans="1:56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</row>
    <row r="699" spans="1:56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</row>
    <row r="700" spans="1:56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</row>
    <row r="701" spans="1:56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</row>
    <row r="702" spans="1:56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</row>
    <row r="703" spans="1:56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</row>
    <row r="704" spans="1:56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</row>
    <row r="705" spans="1:56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</row>
    <row r="706" spans="1:56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</row>
    <row r="707" spans="1:56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</row>
    <row r="708" spans="1:56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</row>
    <row r="709" spans="1:56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</row>
    <row r="710" spans="1:56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</row>
    <row r="711" spans="1:56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</row>
    <row r="712" spans="1:56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</row>
    <row r="713" spans="1:56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</row>
    <row r="714" spans="1:56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</row>
    <row r="715" spans="1:56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</row>
    <row r="716" spans="1:56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</row>
    <row r="717" spans="1:56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</row>
    <row r="718" spans="1:56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</row>
    <row r="719" spans="1:56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</row>
    <row r="720" spans="1:56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</row>
    <row r="721" spans="1:56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</row>
    <row r="722" spans="1:56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</row>
    <row r="723" spans="1:56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</row>
    <row r="724" spans="1:56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</row>
    <row r="725" spans="1:56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</row>
    <row r="726" spans="1:56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</row>
    <row r="727" spans="1:56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</row>
    <row r="728" spans="1:56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</row>
    <row r="729" spans="1:56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</row>
    <row r="730" spans="1:56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</row>
    <row r="731" spans="1:56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</row>
    <row r="732" spans="1:56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</row>
    <row r="733" spans="1:56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</row>
    <row r="734" spans="1:56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</row>
    <row r="735" spans="1:56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</row>
    <row r="736" spans="1:56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</row>
    <row r="737" spans="1:56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</row>
    <row r="738" spans="1:56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</row>
    <row r="739" spans="1:56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</row>
    <row r="740" spans="1:56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</row>
    <row r="741" spans="1:56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</row>
    <row r="742" spans="1:56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</row>
    <row r="743" spans="1:56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</row>
    <row r="744" spans="1:56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</row>
    <row r="745" spans="1:56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</row>
    <row r="746" spans="1:56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</row>
    <row r="747" spans="1:56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</row>
    <row r="748" spans="1:56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</row>
    <row r="749" spans="1:56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</row>
    <row r="750" spans="1:56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</row>
    <row r="751" spans="1:56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</row>
    <row r="752" spans="1:56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</row>
    <row r="753" spans="1:56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</row>
    <row r="754" spans="1:56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</row>
    <row r="755" spans="1:56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</row>
    <row r="756" spans="1:56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</row>
    <row r="757" spans="1:56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</row>
    <row r="758" spans="1:56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</row>
    <row r="759" spans="1:56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</row>
    <row r="760" spans="1:56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</row>
    <row r="761" spans="1:56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</row>
    <row r="762" spans="1:56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</row>
    <row r="763" spans="1:56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</row>
    <row r="764" spans="1:56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</row>
    <row r="765" spans="1:56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</row>
    <row r="766" spans="1:56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</row>
    <row r="767" spans="1:56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</row>
    <row r="768" spans="1:56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</row>
    <row r="769" spans="1:56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</row>
    <row r="770" spans="1:56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</row>
    <row r="771" spans="1:56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</row>
    <row r="772" spans="1:56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</row>
    <row r="773" spans="1:56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</row>
    <row r="774" spans="1:56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</row>
    <row r="775" spans="1:56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</row>
    <row r="776" spans="1:56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</row>
    <row r="777" spans="1:56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</row>
    <row r="778" spans="1:56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</row>
    <row r="779" spans="1:56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</row>
    <row r="780" spans="1:56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</row>
    <row r="781" spans="1:56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</row>
    <row r="782" spans="1:56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</row>
    <row r="783" spans="1:56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</row>
    <row r="784" spans="1:56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</row>
    <row r="785" spans="1:56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</row>
    <row r="786" spans="1:56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</row>
    <row r="787" spans="1:56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</row>
    <row r="788" spans="1:56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</row>
    <row r="789" spans="1:56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</row>
    <row r="790" spans="1:56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</row>
    <row r="791" spans="1:56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</row>
    <row r="792" spans="1:56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</row>
    <row r="793" spans="1:56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</row>
    <row r="794" spans="1:56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</row>
    <row r="795" spans="1:56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</row>
    <row r="796" spans="1:56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</row>
    <row r="797" spans="1:56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</row>
    <row r="798" spans="1:56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</row>
    <row r="799" spans="1:56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</row>
    <row r="800" spans="1:56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</row>
    <row r="801" spans="1:56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</row>
    <row r="802" spans="1:56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</row>
    <row r="803" spans="1:56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</row>
    <row r="804" spans="1:56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</row>
    <row r="805" spans="1:56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</row>
    <row r="806" spans="1:56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</row>
    <row r="807" spans="1:56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</row>
    <row r="808" spans="1:56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</row>
    <row r="809" spans="1:56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</row>
    <row r="810" spans="1:56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</row>
    <row r="811" spans="1:56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</row>
    <row r="812" spans="1:56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</row>
    <row r="813" spans="1:56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</row>
    <row r="814" spans="1:56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</row>
    <row r="815" spans="1:56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</row>
    <row r="816" spans="1:56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</row>
    <row r="817" spans="1:56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</row>
    <row r="818" spans="1:56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</row>
    <row r="819" spans="1:56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</row>
    <row r="820" spans="1:56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</row>
    <row r="821" spans="1:56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</row>
    <row r="822" spans="1:56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</row>
    <row r="823" spans="1:56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</row>
    <row r="824" spans="1:56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</row>
    <row r="825" spans="1:56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</row>
    <row r="826" spans="1:56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</row>
    <row r="827" spans="1:56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</row>
    <row r="828" spans="1:56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</row>
    <row r="829" spans="1:56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</row>
    <row r="830" spans="1:56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</row>
    <row r="831" spans="1:56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</row>
    <row r="832" spans="1:56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</row>
    <row r="833" spans="1:56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</row>
    <row r="834" spans="1:56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</row>
    <row r="835" spans="1:56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</row>
    <row r="836" spans="1:56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</row>
    <row r="837" spans="1:56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</row>
    <row r="838" spans="1:56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</row>
    <row r="839" spans="1:56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</row>
    <row r="840" spans="1:56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</row>
    <row r="841" spans="1:56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</row>
    <row r="842" spans="1:56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</row>
    <row r="843" spans="1:56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</row>
    <row r="844" spans="1:56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</row>
    <row r="845" spans="1:56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</row>
    <row r="846" spans="1:56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</row>
    <row r="847" spans="1:56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</row>
    <row r="848" spans="1:56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</row>
    <row r="849" spans="1:56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</row>
    <row r="850" spans="1:56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</row>
    <row r="851" spans="1:56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</row>
    <row r="852" spans="1:56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</row>
    <row r="853" spans="1:56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</row>
    <row r="854" spans="1:56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</row>
    <row r="855" spans="1:56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</row>
    <row r="856" spans="1:56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</row>
    <row r="857" spans="1:56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</row>
    <row r="858" spans="1:56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</row>
    <row r="859" spans="1:56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</row>
    <row r="860" spans="1:56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</row>
    <row r="861" spans="1:56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</row>
    <row r="862" spans="1:56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</row>
    <row r="863" spans="1:56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</row>
    <row r="864" spans="1:56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</row>
    <row r="865" spans="1:56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</row>
    <row r="866" spans="1:56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</row>
    <row r="867" spans="1:56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</row>
    <row r="868" spans="1:56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</row>
    <row r="869" spans="1:56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</row>
    <row r="870" spans="1:56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</row>
    <row r="871" spans="1:56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</row>
    <row r="872" spans="1:56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</row>
    <row r="873" spans="1:56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</row>
    <row r="874" spans="1:56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</row>
    <row r="875" spans="1:56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</row>
    <row r="876" spans="1:56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</row>
    <row r="877" spans="1:56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</row>
    <row r="878" spans="1:56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</row>
    <row r="879" spans="1:56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</row>
    <row r="880" spans="1:56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</row>
    <row r="881" spans="1:56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</row>
    <row r="882" spans="1:56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</row>
    <row r="883" spans="1:56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</row>
    <row r="884" spans="1:56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</row>
    <row r="885" spans="1:56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</row>
    <row r="886" spans="1:56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</row>
    <row r="887" spans="1:56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</row>
    <row r="888" spans="1:56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</row>
    <row r="889" spans="1:56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</row>
    <row r="890" spans="1:56" ht="12.75" customHeight="1" x14ac:dyDescent="0.2">
      <c r="A890" s="102"/>
      <c r="B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</row>
    <row r="891" spans="1:56" ht="12.75" customHeight="1" x14ac:dyDescent="0.2">
      <c r="A891" s="102"/>
      <c r="B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</row>
    <row r="892" spans="1:56" ht="12.75" customHeight="1" x14ac:dyDescent="0.2">
      <c r="A892" s="102"/>
      <c r="B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</row>
    <row r="893" spans="1:56" ht="12.75" customHeight="1" x14ac:dyDescent="0.2">
      <c r="A893" s="102"/>
      <c r="B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</row>
    <row r="894" spans="1:56" ht="12.75" customHeight="1" x14ac:dyDescent="0.2">
      <c r="A894" s="102"/>
      <c r="B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</row>
    <row r="895" spans="1:56" ht="12.75" customHeight="1" x14ac:dyDescent="0.2">
      <c r="A895" s="102"/>
      <c r="B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</row>
    <row r="896" spans="1:56" ht="12.75" customHeight="1" x14ac:dyDescent="0.2">
      <c r="A896" s="102"/>
      <c r="B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</row>
    <row r="897" spans="1:56" ht="12.75" customHeight="1" x14ac:dyDescent="0.2">
      <c r="A897" s="102"/>
      <c r="B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</row>
    <row r="898" spans="1:56" ht="12.75" customHeight="1" x14ac:dyDescent="0.2">
      <c r="A898" s="102"/>
      <c r="B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</row>
    <row r="899" spans="1:56" ht="12.75" customHeight="1" x14ac:dyDescent="0.2">
      <c r="A899" s="102"/>
      <c r="B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</row>
    <row r="900" spans="1:56" ht="12.75" customHeight="1" x14ac:dyDescent="0.2">
      <c r="A900" s="102"/>
      <c r="B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</row>
    <row r="901" spans="1:56" ht="12.75" customHeight="1" x14ac:dyDescent="0.2">
      <c r="A901" s="102"/>
      <c r="B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</row>
    <row r="902" spans="1:56" ht="12.75" customHeight="1" x14ac:dyDescent="0.2">
      <c r="A902" s="102"/>
      <c r="B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</row>
    <row r="903" spans="1:56" ht="12.75" customHeight="1" x14ac:dyDescent="0.2">
      <c r="A903" s="102"/>
      <c r="B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</row>
    <row r="904" spans="1:56" ht="12.75" customHeight="1" x14ac:dyDescent="0.2">
      <c r="A904" s="102"/>
      <c r="B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</row>
    <row r="905" spans="1:56" ht="12.75" customHeight="1" x14ac:dyDescent="0.2">
      <c r="A905" s="102"/>
      <c r="B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</row>
    <row r="906" spans="1:56" ht="12.75" customHeight="1" x14ac:dyDescent="0.2">
      <c r="A906" s="102"/>
      <c r="B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</row>
    <row r="907" spans="1:56" ht="12.75" customHeight="1" x14ac:dyDescent="0.2">
      <c r="A907" s="102"/>
      <c r="B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</row>
    <row r="908" spans="1:56" ht="12.75" customHeight="1" x14ac:dyDescent="0.2">
      <c r="A908" s="102"/>
      <c r="B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</row>
    <row r="909" spans="1:56" ht="12.75" customHeight="1" x14ac:dyDescent="0.2">
      <c r="A909" s="102"/>
      <c r="B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</row>
    <row r="910" spans="1:56" ht="12.75" customHeight="1" x14ac:dyDescent="0.2">
      <c r="A910" s="102"/>
      <c r="B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</row>
    <row r="911" spans="1:56" ht="12.75" customHeight="1" x14ac:dyDescent="0.2">
      <c r="A911" s="102"/>
      <c r="B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</row>
    <row r="912" spans="1:56" ht="12.75" customHeight="1" x14ac:dyDescent="0.2">
      <c r="A912" s="102"/>
      <c r="B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</row>
    <row r="913" spans="1:56" ht="12.75" customHeight="1" x14ac:dyDescent="0.2">
      <c r="A913" s="102"/>
      <c r="B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</row>
    <row r="914" spans="1:56" ht="12.75" customHeight="1" x14ac:dyDescent="0.2">
      <c r="A914" s="102"/>
      <c r="B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</row>
    <row r="915" spans="1:56" ht="12.75" customHeight="1" x14ac:dyDescent="0.2">
      <c r="A915" s="102"/>
      <c r="B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</row>
    <row r="916" spans="1:56" ht="12.75" customHeight="1" x14ac:dyDescent="0.2">
      <c r="A916" s="102"/>
      <c r="B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</row>
    <row r="917" spans="1:56" ht="12.75" customHeight="1" x14ac:dyDescent="0.2">
      <c r="A917" s="102"/>
      <c r="B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</row>
    <row r="918" spans="1:56" ht="12.75" customHeight="1" x14ac:dyDescent="0.2">
      <c r="A918" s="102"/>
      <c r="B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</row>
    <row r="919" spans="1:56" ht="12.75" customHeight="1" x14ac:dyDescent="0.2">
      <c r="A919" s="102"/>
      <c r="B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</row>
    <row r="920" spans="1:56" ht="12.75" customHeight="1" x14ac:dyDescent="0.2">
      <c r="A920" s="102"/>
      <c r="B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</row>
    <row r="921" spans="1:56" ht="12.75" customHeight="1" x14ac:dyDescent="0.2">
      <c r="A921" s="102"/>
      <c r="B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</row>
    <row r="922" spans="1:56" ht="12.75" customHeight="1" x14ac:dyDescent="0.2">
      <c r="A922" s="102"/>
      <c r="B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</row>
    <row r="923" spans="1:56" ht="12.75" customHeight="1" x14ac:dyDescent="0.2">
      <c r="A923" s="102"/>
      <c r="B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</row>
    <row r="924" spans="1:56" ht="12.75" customHeight="1" x14ac:dyDescent="0.2">
      <c r="A924" s="102"/>
      <c r="B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</row>
    <row r="925" spans="1:56" ht="12.75" customHeight="1" x14ac:dyDescent="0.2">
      <c r="A925" s="102"/>
      <c r="B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</row>
    <row r="926" spans="1:56" ht="12.75" customHeight="1" x14ac:dyDescent="0.2">
      <c r="A926" s="102"/>
      <c r="B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</row>
    <row r="927" spans="1:56" ht="12.75" customHeight="1" x14ac:dyDescent="0.2">
      <c r="A927" s="102"/>
      <c r="B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</row>
    <row r="928" spans="1:56" ht="12.75" customHeight="1" x14ac:dyDescent="0.2">
      <c r="A928" s="102"/>
      <c r="B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</row>
    <row r="929" spans="1:56" ht="12.75" customHeight="1" x14ac:dyDescent="0.2">
      <c r="A929" s="102"/>
      <c r="B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</row>
    <row r="930" spans="1:56" ht="12.75" customHeight="1" x14ac:dyDescent="0.2">
      <c r="A930" s="102"/>
      <c r="B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</row>
    <row r="931" spans="1:56" ht="12.75" customHeight="1" x14ac:dyDescent="0.2">
      <c r="A931" s="102"/>
      <c r="B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</row>
    <row r="932" spans="1:56" ht="12.75" customHeight="1" x14ac:dyDescent="0.2">
      <c r="A932" s="102"/>
      <c r="B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</row>
    <row r="933" spans="1:56" ht="12.75" customHeight="1" x14ac:dyDescent="0.2">
      <c r="A933" s="102"/>
      <c r="B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</row>
    <row r="934" spans="1:56" ht="12.75" customHeight="1" x14ac:dyDescent="0.2">
      <c r="A934" s="102"/>
      <c r="B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</row>
    <row r="935" spans="1:56" ht="12.75" customHeight="1" x14ac:dyDescent="0.2">
      <c r="A935" s="102"/>
      <c r="B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</row>
    <row r="936" spans="1:56" ht="12.75" customHeight="1" x14ac:dyDescent="0.2">
      <c r="A936" s="102"/>
      <c r="B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</row>
    <row r="937" spans="1:56" ht="12.75" customHeight="1" x14ac:dyDescent="0.2">
      <c r="A937" s="102"/>
      <c r="B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</row>
    <row r="938" spans="1:56" ht="12.75" customHeight="1" x14ac:dyDescent="0.2">
      <c r="A938" s="102"/>
      <c r="B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</row>
    <row r="939" spans="1:56" ht="12.75" customHeight="1" x14ac:dyDescent="0.2">
      <c r="A939" s="102"/>
      <c r="B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</row>
    <row r="940" spans="1:56" ht="12.75" customHeight="1" x14ac:dyDescent="0.2">
      <c r="A940" s="102"/>
      <c r="B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</row>
    <row r="941" spans="1:56" ht="12.75" customHeight="1" x14ac:dyDescent="0.2">
      <c r="A941" s="102"/>
      <c r="B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</row>
    <row r="942" spans="1:56" ht="12.75" customHeight="1" x14ac:dyDescent="0.2">
      <c r="A942" s="102"/>
      <c r="B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</row>
    <row r="943" spans="1:56" ht="12.75" customHeight="1" x14ac:dyDescent="0.2">
      <c r="A943" s="102"/>
      <c r="B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</row>
    <row r="944" spans="1:56" ht="12.75" customHeight="1" x14ac:dyDescent="0.2">
      <c r="A944" s="102"/>
      <c r="B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</row>
    <row r="945" spans="1:56" ht="12.75" customHeight="1" x14ac:dyDescent="0.2">
      <c r="A945" s="102"/>
      <c r="B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</row>
    <row r="946" spans="1:56" ht="12.75" customHeight="1" x14ac:dyDescent="0.2">
      <c r="A946" s="102"/>
      <c r="B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</row>
    <row r="947" spans="1:56" ht="12.75" customHeight="1" x14ac:dyDescent="0.2">
      <c r="A947" s="102"/>
      <c r="B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</row>
    <row r="948" spans="1:56" ht="12.75" customHeight="1" x14ac:dyDescent="0.2">
      <c r="A948" s="102"/>
      <c r="B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</row>
    <row r="949" spans="1:56" ht="12.75" customHeight="1" x14ac:dyDescent="0.2">
      <c r="A949" s="102"/>
      <c r="B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</row>
    <row r="950" spans="1:56" ht="12.75" customHeight="1" x14ac:dyDescent="0.2">
      <c r="A950" s="102"/>
      <c r="B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</row>
    <row r="951" spans="1:56" ht="12.75" customHeight="1" x14ac:dyDescent="0.2">
      <c r="A951" s="102"/>
      <c r="B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</row>
    <row r="952" spans="1:56" ht="12.75" customHeight="1" x14ac:dyDescent="0.2">
      <c r="A952" s="102"/>
      <c r="B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</row>
    <row r="953" spans="1:56" ht="12.75" customHeight="1" x14ac:dyDescent="0.2">
      <c r="A953" s="102"/>
      <c r="B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</row>
    <row r="954" spans="1:56" ht="12.75" customHeight="1" x14ac:dyDescent="0.2">
      <c r="A954" s="102"/>
      <c r="B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</row>
    <row r="955" spans="1:56" ht="12.75" customHeight="1" x14ac:dyDescent="0.2">
      <c r="A955" s="102"/>
      <c r="B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</row>
    <row r="956" spans="1:56" ht="12.75" customHeight="1" x14ac:dyDescent="0.2">
      <c r="A956" s="102"/>
      <c r="B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</row>
    <row r="957" spans="1:56" ht="12.75" customHeight="1" x14ac:dyDescent="0.2">
      <c r="A957" s="102"/>
      <c r="B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</row>
    <row r="958" spans="1:56" ht="12.75" customHeight="1" x14ac:dyDescent="0.2">
      <c r="A958" s="102"/>
      <c r="B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</row>
    <row r="959" spans="1:56" ht="12.75" customHeight="1" x14ac:dyDescent="0.2">
      <c r="A959" s="102"/>
      <c r="B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</row>
    <row r="960" spans="1:56" ht="12.75" customHeight="1" x14ac:dyDescent="0.2">
      <c r="A960" s="102"/>
      <c r="B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</row>
    <row r="961" spans="1:56" ht="12.75" customHeight="1" x14ac:dyDescent="0.2">
      <c r="A961" s="102"/>
      <c r="B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</row>
    <row r="962" spans="1:56" ht="12.75" customHeight="1" x14ac:dyDescent="0.2">
      <c r="A962" s="102"/>
      <c r="B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</row>
    <row r="963" spans="1:56" ht="12.75" customHeight="1" x14ac:dyDescent="0.2">
      <c r="A963" s="102"/>
      <c r="B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</row>
    <row r="964" spans="1:56" ht="12.75" customHeight="1" x14ac:dyDescent="0.2">
      <c r="A964" s="102"/>
      <c r="B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</row>
    <row r="965" spans="1:56" ht="12.75" customHeight="1" x14ac:dyDescent="0.2">
      <c r="A965" s="102"/>
      <c r="B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</row>
    <row r="966" spans="1:56" ht="12.75" customHeight="1" x14ac:dyDescent="0.2">
      <c r="A966" s="102"/>
      <c r="B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</row>
    <row r="967" spans="1:56" ht="12.75" customHeight="1" x14ac:dyDescent="0.2">
      <c r="A967" s="102"/>
      <c r="B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</row>
    <row r="968" spans="1:56" ht="12.75" customHeight="1" x14ac:dyDescent="0.2">
      <c r="A968" s="102"/>
      <c r="B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</row>
    <row r="969" spans="1:56" ht="12.75" customHeight="1" x14ac:dyDescent="0.2">
      <c r="A969" s="102"/>
      <c r="B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</row>
    <row r="970" spans="1:56" ht="12.75" customHeight="1" x14ac:dyDescent="0.2">
      <c r="A970" s="102"/>
      <c r="B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</row>
    <row r="971" spans="1:56" ht="12.75" customHeight="1" x14ac:dyDescent="0.2">
      <c r="A971" s="102"/>
      <c r="B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</row>
    <row r="972" spans="1:56" ht="12.75" customHeight="1" x14ac:dyDescent="0.2">
      <c r="A972" s="102"/>
      <c r="B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</row>
    <row r="973" spans="1:56" ht="12.75" customHeight="1" x14ac:dyDescent="0.2">
      <c r="A973" s="102"/>
      <c r="B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</row>
    <row r="974" spans="1:56" ht="12.75" customHeight="1" x14ac:dyDescent="0.2">
      <c r="A974" s="102"/>
      <c r="B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</row>
    <row r="975" spans="1:56" ht="12.75" customHeight="1" x14ac:dyDescent="0.2">
      <c r="A975" s="102"/>
      <c r="B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</row>
    <row r="976" spans="1:56" ht="12.75" customHeight="1" x14ac:dyDescent="0.2">
      <c r="A976" s="102"/>
      <c r="B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</row>
    <row r="977" spans="1:56" ht="12.75" customHeight="1" x14ac:dyDescent="0.2">
      <c r="A977" s="102"/>
      <c r="B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</row>
    <row r="978" spans="1:56" ht="12.75" customHeight="1" x14ac:dyDescent="0.2">
      <c r="A978" s="102"/>
      <c r="B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</row>
    <row r="979" spans="1:56" ht="12.75" customHeight="1" x14ac:dyDescent="0.2">
      <c r="A979" s="102"/>
      <c r="B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</row>
    <row r="980" spans="1:56" ht="12.75" customHeight="1" x14ac:dyDescent="0.2">
      <c r="A980" s="102"/>
      <c r="B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</row>
    <row r="981" spans="1:56" ht="12.75" customHeight="1" x14ac:dyDescent="0.2">
      <c r="A981" s="102"/>
      <c r="B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</row>
    <row r="982" spans="1:56" ht="12.75" customHeight="1" x14ac:dyDescent="0.2">
      <c r="A982" s="102"/>
      <c r="B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</row>
    <row r="983" spans="1:56" ht="12.75" customHeight="1" x14ac:dyDescent="0.2">
      <c r="A983" s="102"/>
      <c r="B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</row>
    <row r="984" spans="1:56" ht="12.75" customHeight="1" x14ac:dyDescent="0.2">
      <c r="A984" s="102"/>
      <c r="B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</row>
    <row r="985" spans="1:56" ht="12.75" customHeight="1" x14ac:dyDescent="0.2">
      <c r="A985" s="102"/>
      <c r="B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</row>
    <row r="986" spans="1:56" ht="12.75" customHeight="1" x14ac:dyDescent="0.2">
      <c r="A986" s="102"/>
      <c r="B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</row>
    <row r="987" spans="1:56" ht="12.75" customHeight="1" x14ac:dyDescent="0.2">
      <c r="A987" s="102"/>
      <c r="B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</row>
    <row r="988" spans="1:56" ht="12.75" customHeight="1" x14ac:dyDescent="0.2">
      <c r="A988" s="102"/>
      <c r="B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</row>
    <row r="989" spans="1:56" ht="12.75" customHeight="1" x14ac:dyDescent="0.2">
      <c r="A989" s="102"/>
      <c r="B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</row>
    <row r="990" spans="1:56" ht="12.75" customHeight="1" x14ac:dyDescent="0.2">
      <c r="A990" s="102"/>
      <c r="B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</row>
  </sheetData>
  <autoFilter ref="A9:AL29" xr:uid="{00000000-0009-0000-0000-000009000000}">
    <sortState xmlns:xlrd2="http://schemas.microsoft.com/office/spreadsheetml/2017/richdata2" ref="A13:AL29">
      <sortCondition ref="A9:A29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</mergeCells>
  <conditionalFormatting sqref="C10:C31">
    <cfRule type="expression" dxfId="3" priority="1">
      <formula>COUNTIF(C10:C999,C10)&gt;1</formula>
    </cfRule>
  </conditionalFormatting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E99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760"/>
      <c r="B1" s="761"/>
      <c r="C1" s="762" t="s">
        <v>341</v>
      </c>
      <c r="D1" s="763"/>
      <c r="E1" s="764" t="s">
        <v>443</v>
      </c>
      <c r="F1" s="763"/>
      <c r="G1" s="763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7"/>
      <c r="AA1" s="807" t="s">
        <v>343</v>
      </c>
      <c r="AB1" s="671"/>
      <c r="AC1" s="671"/>
      <c r="AD1" s="671"/>
      <c r="AE1" s="671"/>
      <c r="AF1" s="671"/>
      <c r="AG1" s="671"/>
      <c r="AH1" s="671"/>
      <c r="AI1" s="731"/>
      <c r="AJ1" s="808" t="s">
        <v>344</v>
      </c>
      <c r="AK1" s="671"/>
      <c r="AL1" s="731"/>
      <c r="AM1" s="808" t="s">
        <v>345</v>
      </c>
      <c r="AN1" s="671"/>
      <c r="AO1" s="671"/>
      <c r="AP1" s="671"/>
      <c r="AQ1" s="731"/>
      <c r="AR1" s="810" t="s">
        <v>346</v>
      </c>
      <c r="AS1" s="776"/>
      <c r="AT1" s="811" t="s">
        <v>347</v>
      </c>
      <c r="AU1" s="735"/>
      <c r="AV1" s="360" t="s">
        <v>22</v>
      </c>
      <c r="AW1" s="102"/>
      <c r="AX1" s="102"/>
      <c r="AY1" s="102"/>
      <c r="AZ1" s="102"/>
      <c r="BA1" s="102"/>
      <c r="BB1" s="102"/>
      <c r="BC1" s="102"/>
      <c r="BD1" s="102"/>
    </row>
    <row r="2" spans="1:57" ht="18.75" customHeight="1" x14ac:dyDescent="0.25">
      <c r="A2" s="742"/>
      <c r="B2" s="689"/>
      <c r="C2" s="780" t="s">
        <v>521</v>
      </c>
      <c r="D2" s="781"/>
      <c r="E2" s="782" t="s">
        <v>533</v>
      </c>
      <c r="F2" s="781"/>
      <c r="G2" s="781"/>
      <c r="H2" s="791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7"/>
      <c r="AA2" s="813" t="s">
        <v>350</v>
      </c>
      <c r="AB2" s="671"/>
      <c r="AC2" s="671"/>
      <c r="AD2" s="671"/>
      <c r="AE2" s="671"/>
      <c r="AF2" s="671"/>
      <c r="AG2" s="671"/>
      <c r="AH2" s="671"/>
      <c r="AI2" s="731"/>
      <c r="AJ2" s="812" t="s">
        <v>351</v>
      </c>
      <c r="AK2" s="671"/>
      <c r="AL2" s="731"/>
      <c r="AM2" s="812" t="s">
        <v>351</v>
      </c>
      <c r="AN2" s="671"/>
      <c r="AO2" s="671"/>
      <c r="AP2" s="671"/>
      <c r="AQ2" s="731"/>
      <c r="AR2" s="811" t="s">
        <v>352</v>
      </c>
      <c r="AS2" s="735"/>
      <c r="AT2" s="811" t="s">
        <v>352</v>
      </c>
      <c r="AU2" s="735"/>
      <c r="AV2" s="361"/>
      <c r="AW2" s="262"/>
      <c r="AX2" s="262"/>
      <c r="AY2" s="262"/>
      <c r="AZ2" s="262"/>
      <c r="BA2" s="262"/>
      <c r="BB2" s="262"/>
      <c r="BC2" s="262"/>
      <c r="BD2" s="262"/>
    </row>
    <row r="3" spans="1:57" ht="20.25" customHeight="1" x14ac:dyDescent="0.2">
      <c r="A3" s="742"/>
      <c r="B3" s="689"/>
      <c r="C3" s="780" t="s">
        <v>353</v>
      </c>
      <c r="D3" s="781"/>
      <c r="E3" s="787" t="s">
        <v>354</v>
      </c>
      <c r="F3" s="781"/>
      <c r="G3" s="788"/>
      <c r="H3" s="771" t="s">
        <v>355</v>
      </c>
      <c r="I3" s="772"/>
      <c r="J3" s="771" t="s">
        <v>355</v>
      </c>
      <c r="K3" s="772"/>
      <c r="L3" s="771" t="s">
        <v>355</v>
      </c>
      <c r="M3" s="772"/>
      <c r="N3" s="789" t="s">
        <v>356</v>
      </c>
      <c r="O3" s="772"/>
      <c r="P3" s="790" t="s">
        <v>356</v>
      </c>
      <c r="Q3" s="772"/>
      <c r="R3" s="790" t="s">
        <v>356</v>
      </c>
      <c r="S3" s="772"/>
      <c r="T3" s="774" t="s">
        <v>357</v>
      </c>
      <c r="U3" s="733"/>
      <c r="V3" s="774" t="s">
        <v>357</v>
      </c>
      <c r="W3" s="733"/>
      <c r="X3" s="774" t="s">
        <v>357</v>
      </c>
      <c r="Y3" s="733"/>
      <c r="Z3" s="263" t="s">
        <v>21</v>
      </c>
      <c r="AA3" s="814" t="s">
        <v>358</v>
      </c>
      <c r="AB3" s="731"/>
      <c r="AC3" s="809" t="s">
        <v>358</v>
      </c>
      <c r="AD3" s="733"/>
      <c r="AE3" s="809" t="s">
        <v>358</v>
      </c>
      <c r="AF3" s="733"/>
      <c r="AG3" s="809" t="s">
        <v>358</v>
      </c>
      <c r="AH3" s="731"/>
      <c r="AI3" s="362" t="s">
        <v>21</v>
      </c>
      <c r="AJ3" s="809" t="s">
        <v>446</v>
      </c>
      <c r="AK3" s="731"/>
      <c r="AL3" s="362" t="s">
        <v>21</v>
      </c>
      <c r="AM3" s="809" t="s">
        <v>360</v>
      </c>
      <c r="AN3" s="731"/>
      <c r="AO3" s="809" t="s">
        <v>360</v>
      </c>
      <c r="AP3" s="731"/>
      <c r="AQ3" s="362" t="s">
        <v>21</v>
      </c>
      <c r="AR3" s="759"/>
      <c r="AS3" s="735"/>
      <c r="AT3" s="759"/>
      <c r="AU3" s="735"/>
      <c r="AV3" s="361"/>
      <c r="AW3" s="262"/>
      <c r="AX3" s="262"/>
      <c r="AY3" s="262"/>
      <c r="AZ3" s="262"/>
      <c r="BA3" s="262"/>
      <c r="BB3" s="262"/>
      <c r="BC3" s="262"/>
      <c r="BD3" s="262"/>
    </row>
    <row r="4" spans="1:57" ht="15.75" customHeight="1" x14ac:dyDescent="0.2">
      <c r="A4" s="741" t="s">
        <v>361</v>
      </c>
      <c r="B4" s="689"/>
      <c r="C4" s="689"/>
      <c r="D4" s="689"/>
      <c r="E4" s="689"/>
      <c r="F4" s="689"/>
      <c r="G4" s="735"/>
      <c r="H4" s="744" t="s">
        <v>362</v>
      </c>
      <c r="I4" s="745"/>
      <c r="J4" s="744" t="s">
        <v>362</v>
      </c>
      <c r="K4" s="745"/>
      <c r="L4" s="744" t="s">
        <v>362</v>
      </c>
      <c r="M4" s="745"/>
      <c r="N4" s="746" t="s">
        <v>447</v>
      </c>
      <c r="O4" s="701"/>
      <c r="P4" s="751" t="s">
        <v>447</v>
      </c>
      <c r="Q4" s="701"/>
      <c r="R4" s="751" t="s">
        <v>447</v>
      </c>
      <c r="S4" s="701"/>
      <c r="T4" s="744"/>
      <c r="U4" s="745"/>
      <c r="V4" s="744"/>
      <c r="W4" s="745"/>
      <c r="X4" s="744"/>
      <c r="Y4" s="745"/>
      <c r="Z4" s="265"/>
      <c r="AA4" s="756"/>
      <c r="AB4" s="701"/>
      <c r="AC4" s="773"/>
      <c r="AD4" s="701"/>
      <c r="AE4" s="773"/>
      <c r="AF4" s="701"/>
      <c r="AG4" s="757"/>
      <c r="AH4" s="735"/>
      <c r="AI4" s="321"/>
      <c r="AJ4" s="798" t="s">
        <v>448</v>
      </c>
      <c r="AK4" s="735"/>
      <c r="AL4" s="321"/>
      <c r="AM4" s="798" t="s">
        <v>449</v>
      </c>
      <c r="AN4" s="735"/>
      <c r="AO4" s="798" t="s">
        <v>450</v>
      </c>
      <c r="AP4" s="735"/>
      <c r="AQ4" s="321"/>
      <c r="AR4" s="806">
        <v>2023</v>
      </c>
      <c r="AS4" s="735"/>
      <c r="AT4" s="806">
        <v>2023</v>
      </c>
      <c r="AU4" s="735"/>
      <c r="AV4" s="361"/>
      <c r="AW4" s="262"/>
      <c r="AX4" s="262"/>
      <c r="AY4" s="262"/>
      <c r="AZ4" s="262"/>
      <c r="BA4" s="262"/>
      <c r="BB4" s="262"/>
      <c r="BC4" s="262"/>
      <c r="BD4" s="262"/>
    </row>
    <row r="5" spans="1:57" ht="15.75" customHeight="1" x14ac:dyDescent="0.2">
      <c r="A5" s="742"/>
      <c r="B5" s="689"/>
      <c r="C5" s="689"/>
      <c r="D5" s="689"/>
      <c r="E5" s="689"/>
      <c r="F5" s="689"/>
      <c r="G5" s="735"/>
      <c r="H5" s="750">
        <v>2022</v>
      </c>
      <c r="I5" s="701"/>
      <c r="J5" s="750">
        <v>2022</v>
      </c>
      <c r="K5" s="701"/>
      <c r="L5" s="750">
        <v>2022</v>
      </c>
      <c r="M5" s="701"/>
      <c r="N5" s="746">
        <v>2022</v>
      </c>
      <c r="O5" s="701"/>
      <c r="P5" s="751">
        <v>2022</v>
      </c>
      <c r="Q5" s="701"/>
      <c r="R5" s="751">
        <v>2022</v>
      </c>
      <c r="S5" s="701"/>
      <c r="T5" s="750"/>
      <c r="U5" s="701"/>
      <c r="V5" s="750"/>
      <c r="W5" s="701"/>
      <c r="X5" s="750"/>
      <c r="Y5" s="701"/>
      <c r="Z5" s="265"/>
      <c r="AA5" s="758">
        <v>2022</v>
      </c>
      <c r="AB5" s="701"/>
      <c r="AC5" s="759">
        <v>2022</v>
      </c>
      <c r="AD5" s="701"/>
      <c r="AE5" s="759">
        <v>2022</v>
      </c>
      <c r="AF5" s="701"/>
      <c r="AG5" s="750">
        <v>2023</v>
      </c>
      <c r="AH5" s="735"/>
      <c r="AI5" s="321"/>
      <c r="AJ5" s="751">
        <v>2023</v>
      </c>
      <c r="AK5" s="735"/>
      <c r="AL5" s="321"/>
      <c r="AM5" s="751">
        <v>2022</v>
      </c>
      <c r="AN5" s="735"/>
      <c r="AO5" s="751">
        <v>2023</v>
      </c>
      <c r="AP5" s="735"/>
      <c r="AQ5" s="321"/>
      <c r="AR5" s="759"/>
      <c r="AS5" s="735"/>
      <c r="AT5" s="759"/>
      <c r="AU5" s="735"/>
      <c r="AV5" s="361"/>
      <c r="AW5" s="262"/>
      <c r="AX5" s="262"/>
      <c r="AY5" s="262"/>
      <c r="AZ5" s="262"/>
      <c r="BA5" s="262"/>
      <c r="BB5" s="262"/>
      <c r="BC5" s="262"/>
      <c r="BD5" s="262"/>
    </row>
    <row r="6" spans="1:57" ht="13.5" customHeight="1" x14ac:dyDescent="0.2">
      <c r="A6" s="742"/>
      <c r="B6" s="689"/>
      <c r="C6" s="689"/>
      <c r="D6" s="689"/>
      <c r="E6" s="689"/>
      <c r="F6" s="689"/>
      <c r="G6" s="735"/>
      <c r="H6" s="747" t="s">
        <v>451</v>
      </c>
      <c r="I6" s="701"/>
      <c r="J6" s="747" t="s">
        <v>451</v>
      </c>
      <c r="K6" s="701"/>
      <c r="L6" s="747" t="s">
        <v>451</v>
      </c>
      <c r="M6" s="701"/>
      <c r="N6" s="749" t="s">
        <v>370</v>
      </c>
      <c r="O6" s="701"/>
      <c r="P6" s="748" t="s">
        <v>370</v>
      </c>
      <c r="Q6" s="701"/>
      <c r="R6" s="748" t="s">
        <v>370</v>
      </c>
      <c r="S6" s="701"/>
      <c r="T6" s="747"/>
      <c r="U6" s="701"/>
      <c r="V6" s="747"/>
      <c r="W6" s="701"/>
      <c r="X6" s="747"/>
      <c r="Y6" s="701"/>
      <c r="Z6" s="265"/>
      <c r="AA6" s="754" t="s">
        <v>370</v>
      </c>
      <c r="AB6" s="701"/>
      <c r="AC6" s="755" t="s">
        <v>371</v>
      </c>
      <c r="AD6" s="701"/>
      <c r="AE6" s="755" t="s">
        <v>371</v>
      </c>
      <c r="AF6" s="701"/>
      <c r="AG6" s="747" t="s">
        <v>372</v>
      </c>
      <c r="AH6" s="735"/>
      <c r="AI6" s="321"/>
      <c r="AJ6" s="748" t="s">
        <v>372</v>
      </c>
      <c r="AK6" s="735"/>
      <c r="AL6" s="321"/>
      <c r="AM6" s="748" t="s">
        <v>371</v>
      </c>
      <c r="AN6" s="735"/>
      <c r="AO6" s="748" t="s">
        <v>372</v>
      </c>
      <c r="AP6" s="735"/>
      <c r="AQ6" s="321"/>
      <c r="AR6" s="759"/>
      <c r="AS6" s="735"/>
      <c r="AT6" s="759"/>
      <c r="AU6" s="735"/>
      <c r="AV6" s="361"/>
      <c r="AW6" s="262"/>
      <c r="AX6" s="262"/>
      <c r="AY6" s="262"/>
      <c r="AZ6" s="262"/>
      <c r="BA6" s="262"/>
      <c r="BB6" s="262"/>
      <c r="BC6" s="262"/>
      <c r="BD6" s="262"/>
    </row>
    <row r="7" spans="1:57" ht="12.75" customHeight="1" x14ac:dyDescent="0.2">
      <c r="A7" s="742"/>
      <c r="B7" s="689"/>
      <c r="C7" s="689"/>
      <c r="D7" s="689"/>
      <c r="E7" s="689"/>
      <c r="F7" s="689"/>
      <c r="G7" s="735"/>
      <c r="H7" s="747" t="s">
        <v>375</v>
      </c>
      <c r="I7" s="701"/>
      <c r="J7" s="747" t="s">
        <v>375</v>
      </c>
      <c r="K7" s="701"/>
      <c r="L7" s="747" t="s">
        <v>375</v>
      </c>
      <c r="M7" s="701"/>
      <c r="N7" s="749" t="s">
        <v>376</v>
      </c>
      <c r="O7" s="701"/>
      <c r="P7" s="748" t="s">
        <v>376</v>
      </c>
      <c r="Q7" s="701"/>
      <c r="R7" s="748" t="s">
        <v>376</v>
      </c>
      <c r="S7" s="701"/>
      <c r="T7" s="747"/>
      <c r="U7" s="701"/>
      <c r="V7" s="747"/>
      <c r="W7" s="701"/>
      <c r="X7" s="747"/>
      <c r="Y7" s="701"/>
      <c r="Z7" s="265"/>
      <c r="AA7" s="754"/>
      <c r="AB7" s="701"/>
      <c r="AC7" s="755"/>
      <c r="AD7" s="701"/>
      <c r="AE7" s="755"/>
      <c r="AF7" s="701"/>
      <c r="AG7" s="747"/>
      <c r="AH7" s="735"/>
      <c r="AI7" s="321"/>
      <c r="AJ7" s="752"/>
      <c r="AK7" s="735"/>
      <c r="AL7" s="321"/>
      <c r="AM7" s="748" t="s">
        <v>452</v>
      </c>
      <c r="AN7" s="735"/>
      <c r="AO7" s="748" t="s">
        <v>379</v>
      </c>
      <c r="AP7" s="735"/>
      <c r="AQ7" s="321"/>
      <c r="AR7" s="759"/>
      <c r="AS7" s="735"/>
      <c r="AT7" s="759"/>
      <c r="AU7" s="735"/>
      <c r="AV7" s="361"/>
      <c r="AW7" s="262"/>
      <c r="AX7" s="262"/>
      <c r="AY7" s="262"/>
      <c r="AZ7" s="262"/>
      <c r="BA7" s="262"/>
      <c r="BB7" s="262"/>
      <c r="BC7" s="262"/>
      <c r="BD7" s="262"/>
    </row>
    <row r="8" spans="1:57" ht="12.75" customHeight="1" x14ac:dyDescent="0.2">
      <c r="A8" s="743"/>
      <c r="B8" s="671"/>
      <c r="C8" s="671"/>
      <c r="D8" s="671"/>
      <c r="E8" s="671"/>
      <c r="F8" s="671"/>
      <c r="G8" s="731"/>
      <c r="H8" s="737" t="s">
        <v>380</v>
      </c>
      <c r="I8" s="733"/>
      <c r="J8" s="737" t="s">
        <v>381</v>
      </c>
      <c r="K8" s="733"/>
      <c r="L8" s="737" t="s">
        <v>382</v>
      </c>
      <c r="M8" s="733"/>
      <c r="N8" s="738" t="s">
        <v>380</v>
      </c>
      <c r="O8" s="739"/>
      <c r="P8" s="740" t="s">
        <v>381</v>
      </c>
      <c r="Q8" s="739"/>
      <c r="R8" s="737" t="s">
        <v>382</v>
      </c>
      <c r="S8" s="733"/>
      <c r="T8" s="737" t="s">
        <v>380</v>
      </c>
      <c r="U8" s="733"/>
      <c r="V8" s="737" t="s">
        <v>381</v>
      </c>
      <c r="W8" s="733"/>
      <c r="X8" s="737" t="s">
        <v>382</v>
      </c>
      <c r="Y8" s="733"/>
      <c r="Z8" s="265"/>
      <c r="AA8" s="732" t="s">
        <v>382</v>
      </c>
      <c r="AB8" s="733"/>
      <c r="AC8" s="737" t="s">
        <v>382</v>
      </c>
      <c r="AD8" s="733"/>
      <c r="AE8" s="737" t="s">
        <v>381</v>
      </c>
      <c r="AF8" s="733"/>
      <c r="AG8" s="730" t="s">
        <v>381</v>
      </c>
      <c r="AH8" s="731"/>
      <c r="AI8" s="323"/>
      <c r="AJ8" s="794" t="s">
        <v>382</v>
      </c>
      <c r="AK8" s="731"/>
      <c r="AL8" s="323"/>
      <c r="AM8" s="794" t="s">
        <v>381</v>
      </c>
      <c r="AN8" s="731"/>
      <c r="AO8" s="794" t="s">
        <v>381</v>
      </c>
      <c r="AP8" s="731"/>
      <c r="AQ8" s="323"/>
      <c r="AR8" s="804" t="s">
        <v>382</v>
      </c>
      <c r="AS8" s="805"/>
      <c r="AT8" s="804" t="s">
        <v>382</v>
      </c>
      <c r="AU8" s="805"/>
      <c r="AV8" s="363"/>
      <c r="AW8" s="262"/>
      <c r="AX8" s="262"/>
      <c r="AY8" s="262"/>
      <c r="AZ8" s="262"/>
      <c r="BA8" s="262"/>
      <c r="BB8" s="262"/>
      <c r="BC8" s="262"/>
      <c r="BD8" s="262"/>
    </row>
    <row r="9" spans="1:57" ht="30.75" customHeight="1" x14ac:dyDescent="0.2">
      <c r="A9" s="270" t="s">
        <v>383</v>
      </c>
      <c r="B9" s="271" t="s">
        <v>384</v>
      </c>
      <c r="C9" s="277" t="s">
        <v>385</v>
      </c>
      <c r="D9" s="274" t="s">
        <v>386</v>
      </c>
      <c r="E9" s="274" t="s">
        <v>387</v>
      </c>
      <c r="F9" s="274" t="s">
        <v>17</v>
      </c>
      <c r="G9" s="389" t="s">
        <v>18</v>
      </c>
      <c r="H9" s="277" t="s">
        <v>19</v>
      </c>
      <c r="I9" s="277" t="s">
        <v>20</v>
      </c>
      <c r="J9" s="277" t="s">
        <v>19</v>
      </c>
      <c r="K9" s="277" t="s">
        <v>20</v>
      </c>
      <c r="L9" s="328" t="s">
        <v>19</v>
      </c>
      <c r="M9" s="276" t="s">
        <v>20</v>
      </c>
      <c r="N9" s="277" t="s">
        <v>19</v>
      </c>
      <c r="O9" s="277" t="s">
        <v>20</v>
      </c>
      <c r="P9" s="277" t="s">
        <v>19</v>
      </c>
      <c r="Q9" s="271" t="s">
        <v>20</v>
      </c>
      <c r="R9" s="275" t="s">
        <v>19</v>
      </c>
      <c r="S9" s="276" t="s">
        <v>20</v>
      </c>
      <c r="T9" s="277" t="s">
        <v>19</v>
      </c>
      <c r="U9" s="277" t="s">
        <v>20</v>
      </c>
      <c r="V9" s="277" t="s">
        <v>19</v>
      </c>
      <c r="W9" s="271" t="s">
        <v>20</v>
      </c>
      <c r="X9" s="275" t="s">
        <v>19</v>
      </c>
      <c r="Y9" s="276" t="s">
        <v>20</v>
      </c>
      <c r="Z9" s="279"/>
      <c r="AA9" s="364" t="s">
        <v>19</v>
      </c>
      <c r="AB9" s="325" t="s">
        <v>20</v>
      </c>
      <c r="AC9" s="325" t="s">
        <v>19</v>
      </c>
      <c r="AD9" s="325" t="s">
        <v>20</v>
      </c>
      <c r="AE9" s="325" t="s">
        <v>19</v>
      </c>
      <c r="AF9" s="325" t="s">
        <v>20</v>
      </c>
      <c r="AG9" s="325" t="s">
        <v>19</v>
      </c>
      <c r="AH9" s="326" t="s">
        <v>20</v>
      </c>
      <c r="AI9" s="365"/>
      <c r="AJ9" s="325" t="s">
        <v>19</v>
      </c>
      <c r="AK9" s="326" t="s">
        <v>20</v>
      </c>
      <c r="AL9" s="365"/>
      <c r="AM9" s="325" t="s">
        <v>19</v>
      </c>
      <c r="AN9" s="325" t="s">
        <v>20</v>
      </c>
      <c r="AO9" s="325" t="s">
        <v>19</v>
      </c>
      <c r="AP9" s="326" t="s">
        <v>20</v>
      </c>
      <c r="AQ9" s="365"/>
      <c r="AR9" s="325" t="s">
        <v>19</v>
      </c>
      <c r="AS9" s="326" t="s">
        <v>20</v>
      </c>
      <c r="AT9" s="325" t="s">
        <v>19</v>
      </c>
      <c r="AU9" s="326" t="s">
        <v>20</v>
      </c>
      <c r="AV9" s="366" t="s">
        <v>22</v>
      </c>
      <c r="AW9" s="282"/>
      <c r="AX9" s="282"/>
      <c r="AY9" s="282"/>
      <c r="AZ9" s="282"/>
      <c r="BA9" s="282"/>
      <c r="BB9" s="282"/>
      <c r="BC9" s="282"/>
      <c r="BD9" s="282"/>
      <c r="BE9" s="283"/>
    </row>
    <row r="10" spans="1:57" ht="15" customHeight="1" outlineLevel="1" x14ac:dyDescent="0.2">
      <c r="A10" s="284">
        <f t="shared" ref="A10:A20" si="0">RANK(AV10,$AV$10:$AV$31)</f>
        <v>1</v>
      </c>
      <c r="B10" s="67">
        <v>2006</v>
      </c>
      <c r="C10" s="63" t="s">
        <v>321</v>
      </c>
      <c r="D10" s="64" t="s">
        <v>139</v>
      </c>
      <c r="E10" s="64" t="s">
        <v>322</v>
      </c>
      <c r="F10" s="62" t="s">
        <v>453</v>
      </c>
      <c r="G10" s="62" t="s">
        <v>27</v>
      </c>
      <c r="H10" s="286" t="s">
        <v>400</v>
      </c>
      <c r="I10" s="286">
        <v>300</v>
      </c>
      <c r="J10" s="286" t="s">
        <v>400</v>
      </c>
      <c r="K10" s="286">
        <v>200</v>
      </c>
      <c r="L10" s="287" t="s">
        <v>400</v>
      </c>
      <c r="M10" s="134">
        <v>100</v>
      </c>
      <c r="N10" s="286"/>
      <c r="O10" s="287">
        <v>0</v>
      </c>
      <c r="P10" s="286"/>
      <c r="Q10" s="287">
        <v>0</v>
      </c>
      <c r="R10" s="287"/>
      <c r="S10" s="287">
        <v>0</v>
      </c>
      <c r="T10" s="286"/>
      <c r="U10" s="287">
        <v>0</v>
      </c>
      <c r="V10" s="286"/>
      <c r="W10" s="287">
        <v>0</v>
      </c>
      <c r="X10" s="287"/>
      <c r="Y10" s="287">
        <v>0</v>
      </c>
      <c r="Z10" s="288">
        <f t="shared" ref="Z10:Z22" si="1">LARGE(H10:Y10,1)+LARGE(H10:Y10,2)+LARGE(H10:Y10,3)+LARGE(H10:Y10,4)+LARGE(H10:Y10,5)+LARGE(H10:Y10,6)</f>
        <v>600</v>
      </c>
      <c r="AA10" s="367"/>
      <c r="AB10" s="330">
        <v>0</v>
      </c>
      <c r="AC10" s="339"/>
      <c r="AD10" s="330">
        <v>0</v>
      </c>
      <c r="AE10" s="339"/>
      <c r="AF10" s="330">
        <v>0</v>
      </c>
      <c r="AG10" s="339"/>
      <c r="AH10" s="209">
        <v>0</v>
      </c>
      <c r="AI10" s="288">
        <f t="shared" ref="AI10:AI31" si="2">LARGE(AB10:AH10,1)+LARGE(AB10:AH10, 2)+LARGE(AB10:AH10, 3)</f>
        <v>0</v>
      </c>
      <c r="AJ10" s="339"/>
      <c r="AK10" s="209">
        <v>0</v>
      </c>
      <c r="AL10" s="368">
        <f t="shared" ref="AL10:AL31" si="3">AK10</f>
        <v>0</v>
      </c>
      <c r="AM10" s="339"/>
      <c r="AN10" s="330">
        <v>0</v>
      </c>
      <c r="AO10" s="339"/>
      <c r="AP10" s="209">
        <v>0</v>
      </c>
      <c r="AQ10" s="368">
        <f t="shared" ref="AQ10:AQ31" si="4">LARGE(AM10:AP10,1)</f>
        <v>0</v>
      </c>
      <c r="AR10" s="335"/>
      <c r="AS10" s="209">
        <v>0</v>
      </c>
      <c r="AT10" s="335"/>
      <c r="AU10" s="209">
        <v>0</v>
      </c>
      <c r="AV10" s="369">
        <f t="shared" ref="AV10:AV31" si="5">Z10+AI10+AL10+AQ10+AS10+AU10</f>
        <v>600</v>
      </c>
      <c r="AW10" s="304"/>
      <c r="AX10" s="304"/>
      <c r="AY10" s="304"/>
      <c r="AZ10" s="304"/>
      <c r="BA10" s="304"/>
      <c r="BB10" s="304"/>
      <c r="BC10" s="304"/>
      <c r="BD10" s="304"/>
      <c r="BE10" s="295"/>
    </row>
    <row r="11" spans="1:57" ht="15" customHeight="1" outlineLevel="1" x14ac:dyDescent="0.2">
      <c r="A11" s="284">
        <f t="shared" si="0"/>
        <v>2</v>
      </c>
      <c r="B11" s="67">
        <v>2006</v>
      </c>
      <c r="C11" s="63" t="s">
        <v>534</v>
      </c>
      <c r="D11" s="64" t="s">
        <v>78</v>
      </c>
      <c r="E11" s="64" t="s">
        <v>535</v>
      </c>
      <c r="F11" s="62" t="s">
        <v>453</v>
      </c>
      <c r="G11" s="62" t="s">
        <v>27</v>
      </c>
      <c r="H11" s="290"/>
      <c r="I11" s="287">
        <v>0</v>
      </c>
      <c r="J11" s="290"/>
      <c r="K11" s="287">
        <v>0</v>
      </c>
      <c r="L11" s="290" t="s">
        <v>392</v>
      </c>
      <c r="M11" s="134">
        <v>200</v>
      </c>
      <c r="N11" s="134"/>
      <c r="O11" s="287">
        <v>0</v>
      </c>
      <c r="P11" s="134"/>
      <c r="Q11" s="287">
        <v>0</v>
      </c>
      <c r="R11" s="134"/>
      <c r="S11" s="287">
        <v>0</v>
      </c>
      <c r="T11" s="287"/>
      <c r="U11" s="287">
        <v>0</v>
      </c>
      <c r="V11" s="287"/>
      <c r="W11" s="287">
        <v>0</v>
      </c>
      <c r="X11" s="287"/>
      <c r="Y11" s="287">
        <v>0</v>
      </c>
      <c r="Z11" s="288">
        <f t="shared" si="1"/>
        <v>200</v>
      </c>
      <c r="AA11" s="367"/>
      <c r="AB11" s="330">
        <v>0</v>
      </c>
      <c r="AC11" s="339"/>
      <c r="AD11" s="330">
        <v>0</v>
      </c>
      <c r="AE11" s="339"/>
      <c r="AF11" s="330">
        <v>0</v>
      </c>
      <c r="AG11" s="339"/>
      <c r="AH11" s="209">
        <v>0</v>
      </c>
      <c r="AI11" s="288">
        <f t="shared" si="2"/>
        <v>0</v>
      </c>
      <c r="AJ11" s="339"/>
      <c r="AK11" s="209">
        <v>0</v>
      </c>
      <c r="AL11" s="368">
        <f t="shared" si="3"/>
        <v>0</v>
      </c>
      <c r="AM11" s="339"/>
      <c r="AN11" s="330">
        <v>0</v>
      </c>
      <c r="AO11" s="339"/>
      <c r="AP11" s="209">
        <v>0</v>
      </c>
      <c r="AQ11" s="368">
        <f t="shared" si="4"/>
        <v>0</v>
      </c>
      <c r="AR11" s="335"/>
      <c r="AS11" s="209">
        <v>0</v>
      </c>
      <c r="AT11" s="335"/>
      <c r="AU11" s="209">
        <v>0</v>
      </c>
      <c r="AV11" s="369">
        <f t="shared" si="5"/>
        <v>200</v>
      </c>
      <c r="AW11" s="304"/>
      <c r="AX11" s="304"/>
      <c r="AY11" s="304"/>
      <c r="AZ11" s="304"/>
      <c r="BA11" s="304"/>
      <c r="BB11" s="304"/>
      <c r="BC11" s="304"/>
      <c r="BD11" s="304"/>
      <c r="BE11" s="295"/>
    </row>
    <row r="12" spans="1:57" ht="15" customHeight="1" outlineLevel="1" x14ac:dyDescent="0.2">
      <c r="A12" s="284">
        <f t="shared" si="0"/>
        <v>3</v>
      </c>
      <c r="B12" s="67">
        <v>2006</v>
      </c>
      <c r="C12" s="63" t="s">
        <v>318</v>
      </c>
      <c r="D12" s="64" t="s">
        <v>320</v>
      </c>
      <c r="E12" s="64" t="s">
        <v>319</v>
      </c>
      <c r="F12" s="62" t="s">
        <v>427</v>
      </c>
      <c r="G12" s="62" t="s">
        <v>126</v>
      </c>
      <c r="H12" s="287"/>
      <c r="I12" s="287">
        <v>0</v>
      </c>
      <c r="J12" s="287"/>
      <c r="K12" s="287">
        <v>0</v>
      </c>
      <c r="L12" s="287" t="s">
        <v>400</v>
      </c>
      <c r="M12" s="287">
        <v>100</v>
      </c>
      <c r="N12" s="134"/>
      <c r="O12" s="287">
        <v>0</v>
      </c>
      <c r="P12" s="134"/>
      <c r="Q12" s="287">
        <v>0</v>
      </c>
      <c r="R12" s="134"/>
      <c r="S12" s="287">
        <v>0</v>
      </c>
      <c r="T12" s="287"/>
      <c r="U12" s="287">
        <v>0</v>
      </c>
      <c r="V12" s="287"/>
      <c r="W12" s="287">
        <v>0</v>
      </c>
      <c r="X12" s="287"/>
      <c r="Y12" s="287">
        <v>0</v>
      </c>
      <c r="Z12" s="288">
        <f t="shared" si="1"/>
        <v>100</v>
      </c>
      <c r="AA12" s="367"/>
      <c r="AB12" s="330">
        <v>0</v>
      </c>
      <c r="AC12" s="339"/>
      <c r="AD12" s="330">
        <v>0</v>
      </c>
      <c r="AE12" s="339"/>
      <c r="AF12" s="330">
        <v>0</v>
      </c>
      <c r="AG12" s="339"/>
      <c r="AH12" s="209">
        <v>0</v>
      </c>
      <c r="AI12" s="288">
        <f t="shared" si="2"/>
        <v>0</v>
      </c>
      <c r="AJ12" s="339"/>
      <c r="AK12" s="209">
        <v>0</v>
      </c>
      <c r="AL12" s="368">
        <f t="shared" si="3"/>
        <v>0</v>
      </c>
      <c r="AM12" s="339"/>
      <c r="AN12" s="330">
        <v>0</v>
      </c>
      <c r="AO12" s="339"/>
      <c r="AP12" s="209">
        <v>0</v>
      </c>
      <c r="AQ12" s="368">
        <f t="shared" si="4"/>
        <v>0</v>
      </c>
      <c r="AR12" s="335"/>
      <c r="AS12" s="209">
        <v>0</v>
      </c>
      <c r="AT12" s="335"/>
      <c r="AU12" s="209">
        <v>0</v>
      </c>
      <c r="AV12" s="369">
        <f t="shared" si="5"/>
        <v>100</v>
      </c>
      <c r="AW12" s="304"/>
      <c r="AX12" s="304"/>
      <c r="AY12" s="304"/>
      <c r="AZ12" s="304"/>
      <c r="BA12" s="304"/>
      <c r="BB12" s="304"/>
      <c r="BC12" s="304"/>
      <c r="BD12" s="304"/>
      <c r="BE12" s="295"/>
    </row>
    <row r="13" spans="1:57" ht="15" customHeight="1" outlineLevel="1" x14ac:dyDescent="0.2">
      <c r="A13" s="284">
        <f t="shared" si="0"/>
        <v>4</v>
      </c>
      <c r="B13" s="67">
        <v>2006</v>
      </c>
      <c r="C13" s="63" t="s">
        <v>536</v>
      </c>
      <c r="D13" s="64" t="s">
        <v>537</v>
      </c>
      <c r="E13" s="64" t="s">
        <v>538</v>
      </c>
      <c r="F13" s="62" t="s">
        <v>459</v>
      </c>
      <c r="G13" s="62" t="s">
        <v>88</v>
      </c>
      <c r="H13" s="290"/>
      <c r="I13" s="287">
        <v>0</v>
      </c>
      <c r="J13" s="290" t="s">
        <v>401</v>
      </c>
      <c r="K13" s="287">
        <v>50</v>
      </c>
      <c r="L13" s="290" t="s">
        <v>432</v>
      </c>
      <c r="M13" s="287">
        <v>25</v>
      </c>
      <c r="N13" s="134"/>
      <c r="O13" s="287">
        <v>0</v>
      </c>
      <c r="P13" s="134"/>
      <c r="Q13" s="287">
        <v>0</v>
      </c>
      <c r="R13" s="134"/>
      <c r="S13" s="287">
        <v>0</v>
      </c>
      <c r="T13" s="287"/>
      <c r="U13" s="287">
        <v>0</v>
      </c>
      <c r="V13" s="287"/>
      <c r="W13" s="287">
        <v>0</v>
      </c>
      <c r="X13" s="287"/>
      <c r="Y13" s="287">
        <v>0</v>
      </c>
      <c r="Z13" s="288">
        <f t="shared" si="1"/>
        <v>75</v>
      </c>
      <c r="AA13" s="367"/>
      <c r="AB13" s="330">
        <v>0</v>
      </c>
      <c r="AC13" s="339"/>
      <c r="AD13" s="330">
        <v>0</v>
      </c>
      <c r="AE13" s="339"/>
      <c r="AF13" s="330">
        <v>0</v>
      </c>
      <c r="AG13" s="339"/>
      <c r="AH13" s="209">
        <v>0</v>
      </c>
      <c r="AI13" s="288">
        <f t="shared" si="2"/>
        <v>0</v>
      </c>
      <c r="AJ13" s="339"/>
      <c r="AK13" s="209">
        <v>0</v>
      </c>
      <c r="AL13" s="368">
        <f t="shared" si="3"/>
        <v>0</v>
      </c>
      <c r="AM13" s="339"/>
      <c r="AN13" s="330">
        <v>0</v>
      </c>
      <c r="AO13" s="339"/>
      <c r="AP13" s="209">
        <v>0</v>
      </c>
      <c r="AQ13" s="368">
        <f t="shared" si="4"/>
        <v>0</v>
      </c>
      <c r="AR13" s="335"/>
      <c r="AS13" s="209">
        <v>0</v>
      </c>
      <c r="AT13" s="335"/>
      <c r="AU13" s="209">
        <v>0</v>
      </c>
      <c r="AV13" s="369">
        <f t="shared" si="5"/>
        <v>75</v>
      </c>
      <c r="AW13" s="304"/>
      <c r="AX13" s="304"/>
      <c r="AY13" s="304"/>
      <c r="AZ13" s="304"/>
      <c r="BA13" s="304"/>
      <c r="BB13" s="304"/>
      <c r="BC13" s="304"/>
      <c r="BD13" s="304"/>
      <c r="BE13" s="295"/>
    </row>
    <row r="14" spans="1:57" ht="15" customHeight="1" outlineLevel="1" x14ac:dyDescent="0.2">
      <c r="A14" s="284">
        <f t="shared" si="0"/>
        <v>5</v>
      </c>
      <c r="B14" s="67">
        <v>2006</v>
      </c>
      <c r="C14" s="63" t="s">
        <v>315</v>
      </c>
      <c r="D14" s="64" t="s">
        <v>317</v>
      </c>
      <c r="E14" s="64" t="s">
        <v>316</v>
      </c>
      <c r="F14" s="62" t="s">
        <v>423</v>
      </c>
      <c r="G14" s="62" t="s">
        <v>27</v>
      </c>
      <c r="H14" s="290"/>
      <c r="I14" s="287">
        <v>0</v>
      </c>
      <c r="J14" s="290"/>
      <c r="K14" s="287">
        <v>0</v>
      </c>
      <c r="L14" s="290" t="s">
        <v>391</v>
      </c>
      <c r="M14" s="287">
        <v>50</v>
      </c>
      <c r="N14" s="134"/>
      <c r="O14" s="287">
        <v>0</v>
      </c>
      <c r="P14" s="134"/>
      <c r="Q14" s="287">
        <v>0</v>
      </c>
      <c r="R14" s="134"/>
      <c r="S14" s="287">
        <v>0</v>
      </c>
      <c r="T14" s="287"/>
      <c r="U14" s="287">
        <v>0</v>
      </c>
      <c r="V14" s="286"/>
      <c r="W14" s="287">
        <v>0</v>
      </c>
      <c r="X14" s="287"/>
      <c r="Y14" s="287">
        <v>0</v>
      </c>
      <c r="Z14" s="288">
        <f t="shared" si="1"/>
        <v>50</v>
      </c>
      <c r="AA14" s="367"/>
      <c r="AB14" s="330">
        <v>0</v>
      </c>
      <c r="AC14" s="339"/>
      <c r="AD14" s="330">
        <v>0</v>
      </c>
      <c r="AE14" s="339"/>
      <c r="AF14" s="330">
        <v>0</v>
      </c>
      <c r="AG14" s="339"/>
      <c r="AH14" s="209">
        <v>0</v>
      </c>
      <c r="AI14" s="288">
        <f t="shared" si="2"/>
        <v>0</v>
      </c>
      <c r="AJ14" s="339"/>
      <c r="AK14" s="209">
        <v>0</v>
      </c>
      <c r="AL14" s="368">
        <f t="shared" si="3"/>
        <v>0</v>
      </c>
      <c r="AM14" s="339"/>
      <c r="AN14" s="330">
        <v>0</v>
      </c>
      <c r="AO14" s="339"/>
      <c r="AP14" s="209">
        <v>0</v>
      </c>
      <c r="AQ14" s="368">
        <f t="shared" si="4"/>
        <v>0</v>
      </c>
      <c r="AR14" s="335"/>
      <c r="AS14" s="209">
        <v>0</v>
      </c>
      <c r="AT14" s="335"/>
      <c r="AU14" s="209">
        <v>0</v>
      </c>
      <c r="AV14" s="369">
        <f t="shared" si="5"/>
        <v>50</v>
      </c>
      <c r="AW14" s="304"/>
      <c r="AX14" s="304"/>
      <c r="AY14" s="304"/>
      <c r="AZ14" s="304"/>
      <c r="BA14" s="304"/>
      <c r="BB14" s="304"/>
      <c r="BC14" s="304"/>
      <c r="BD14" s="304"/>
      <c r="BE14" s="295"/>
    </row>
    <row r="15" spans="1:57" ht="15" customHeight="1" outlineLevel="1" x14ac:dyDescent="0.2">
      <c r="A15" s="284">
        <f t="shared" si="0"/>
        <v>5</v>
      </c>
      <c r="B15" s="67">
        <v>2007</v>
      </c>
      <c r="C15" s="63" t="s">
        <v>539</v>
      </c>
      <c r="D15" s="64" t="s">
        <v>540</v>
      </c>
      <c r="E15" s="64" t="s">
        <v>541</v>
      </c>
      <c r="F15" s="62" t="s">
        <v>542</v>
      </c>
      <c r="G15" s="62" t="s">
        <v>88</v>
      </c>
      <c r="H15" s="290"/>
      <c r="I15" s="287">
        <v>0</v>
      </c>
      <c r="J15" s="290"/>
      <c r="K15" s="287">
        <v>0</v>
      </c>
      <c r="L15" s="290" t="s">
        <v>395</v>
      </c>
      <c r="M15" s="287">
        <v>50</v>
      </c>
      <c r="N15" s="134"/>
      <c r="O15" s="287">
        <v>0</v>
      </c>
      <c r="P15" s="134"/>
      <c r="Q15" s="287">
        <v>0</v>
      </c>
      <c r="R15" s="134"/>
      <c r="S15" s="287">
        <v>0</v>
      </c>
      <c r="T15" s="287"/>
      <c r="U15" s="287">
        <v>0</v>
      </c>
      <c r="V15" s="287"/>
      <c r="W15" s="287">
        <v>0</v>
      </c>
      <c r="X15" s="287"/>
      <c r="Y15" s="287">
        <v>0</v>
      </c>
      <c r="Z15" s="288">
        <f t="shared" si="1"/>
        <v>50</v>
      </c>
      <c r="AA15" s="367"/>
      <c r="AB15" s="330">
        <v>0</v>
      </c>
      <c r="AC15" s="339"/>
      <c r="AD15" s="330">
        <v>0</v>
      </c>
      <c r="AE15" s="339"/>
      <c r="AF15" s="330">
        <v>0</v>
      </c>
      <c r="AG15" s="339"/>
      <c r="AH15" s="209">
        <v>0</v>
      </c>
      <c r="AI15" s="288">
        <f t="shared" si="2"/>
        <v>0</v>
      </c>
      <c r="AJ15" s="339"/>
      <c r="AK15" s="209">
        <v>0</v>
      </c>
      <c r="AL15" s="368">
        <f t="shared" si="3"/>
        <v>0</v>
      </c>
      <c r="AM15" s="339"/>
      <c r="AN15" s="330">
        <v>0</v>
      </c>
      <c r="AO15" s="339"/>
      <c r="AP15" s="209">
        <v>0</v>
      </c>
      <c r="AQ15" s="368">
        <f t="shared" si="4"/>
        <v>0</v>
      </c>
      <c r="AR15" s="335"/>
      <c r="AS15" s="209">
        <v>0</v>
      </c>
      <c r="AT15" s="335"/>
      <c r="AU15" s="209">
        <v>0</v>
      </c>
      <c r="AV15" s="369">
        <f t="shared" si="5"/>
        <v>50</v>
      </c>
      <c r="AW15" s="304"/>
      <c r="AX15" s="304"/>
      <c r="AY15" s="304"/>
      <c r="AZ15" s="304"/>
      <c r="BA15" s="304"/>
      <c r="BB15" s="304"/>
      <c r="BC15" s="304"/>
      <c r="BD15" s="304"/>
      <c r="BE15" s="295"/>
    </row>
    <row r="16" spans="1:57" ht="15" customHeight="1" outlineLevel="1" x14ac:dyDescent="0.2">
      <c r="A16" s="284">
        <f t="shared" si="0"/>
        <v>5</v>
      </c>
      <c r="B16" s="67">
        <v>2007</v>
      </c>
      <c r="C16" s="63" t="s">
        <v>323</v>
      </c>
      <c r="D16" s="64" t="s">
        <v>84</v>
      </c>
      <c r="E16" s="64" t="s">
        <v>324</v>
      </c>
      <c r="F16" s="62" t="s">
        <v>453</v>
      </c>
      <c r="G16" s="62" t="s">
        <v>27</v>
      </c>
      <c r="H16" s="290"/>
      <c r="I16" s="287">
        <v>0</v>
      </c>
      <c r="J16" s="290"/>
      <c r="K16" s="287">
        <v>0</v>
      </c>
      <c r="L16" s="290" t="s">
        <v>398</v>
      </c>
      <c r="M16" s="287">
        <v>50</v>
      </c>
      <c r="N16" s="134"/>
      <c r="O16" s="287">
        <v>0</v>
      </c>
      <c r="P16" s="134"/>
      <c r="Q16" s="287">
        <v>0</v>
      </c>
      <c r="R16" s="134"/>
      <c r="S16" s="287">
        <v>0</v>
      </c>
      <c r="T16" s="287"/>
      <c r="U16" s="287">
        <v>0</v>
      </c>
      <c r="V16" s="287"/>
      <c r="W16" s="287">
        <v>0</v>
      </c>
      <c r="X16" s="287"/>
      <c r="Y16" s="287">
        <v>0</v>
      </c>
      <c r="Z16" s="288">
        <f t="shared" si="1"/>
        <v>50</v>
      </c>
      <c r="AA16" s="367"/>
      <c r="AB16" s="330">
        <v>0</v>
      </c>
      <c r="AC16" s="339"/>
      <c r="AD16" s="330">
        <v>0</v>
      </c>
      <c r="AE16" s="339"/>
      <c r="AF16" s="330">
        <v>0</v>
      </c>
      <c r="AG16" s="339"/>
      <c r="AH16" s="209">
        <v>0</v>
      </c>
      <c r="AI16" s="288">
        <f t="shared" si="2"/>
        <v>0</v>
      </c>
      <c r="AJ16" s="339"/>
      <c r="AK16" s="209">
        <v>0</v>
      </c>
      <c r="AL16" s="368">
        <f t="shared" si="3"/>
        <v>0</v>
      </c>
      <c r="AM16" s="339"/>
      <c r="AN16" s="330">
        <v>0</v>
      </c>
      <c r="AO16" s="339"/>
      <c r="AP16" s="209">
        <v>0</v>
      </c>
      <c r="AQ16" s="368">
        <f t="shared" si="4"/>
        <v>0</v>
      </c>
      <c r="AR16" s="335"/>
      <c r="AS16" s="209">
        <v>0</v>
      </c>
      <c r="AT16" s="335"/>
      <c r="AU16" s="209">
        <v>0</v>
      </c>
      <c r="AV16" s="369">
        <f t="shared" si="5"/>
        <v>50</v>
      </c>
      <c r="AW16" s="304"/>
      <c r="AX16" s="304"/>
      <c r="AY16" s="304"/>
      <c r="AZ16" s="304"/>
      <c r="BA16" s="304"/>
      <c r="BB16" s="304"/>
      <c r="BC16" s="304"/>
      <c r="BD16" s="304"/>
      <c r="BE16" s="295"/>
    </row>
    <row r="17" spans="1:57" ht="15" customHeight="1" outlineLevel="1" x14ac:dyDescent="0.2">
      <c r="A17" s="284">
        <f t="shared" si="0"/>
        <v>8</v>
      </c>
      <c r="B17" s="67">
        <v>2008</v>
      </c>
      <c r="C17" s="63" t="s">
        <v>543</v>
      </c>
      <c r="D17" s="64" t="s">
        <v>209</v>
      </c>
      <c r="E17" s="64" t="s">
        <v>544</v>
      </c>
      <c r="F17" s="62" t="s">
        <v>545</v>
      </c>
      <c r="G17" s="62" t="s">
        <v>474</v>
      </c>
      <c r="H17" s="290"/>
      <c r="I17" s="287">
        <v>0</v>
      </c>
      <c r="J17" s="290"/>
      <c r="K17" s="287">
        <v>0</v>
      </c>
      <c r="L17" s="290" t="s">
        <v>401</v>
      </c>
      <c r="M17" s="287">
        <v>25</v>
      </c>
      <c r="N17" s="134"/>
      <c r="O17" s="287">
        <v>0</v>
      </c>
      <c r="P17" s="134"/>
      <c r="Q17" s="287">
        <v>0</v>
      </c>
      <c r="R17" s="134"/>
      <c r="S17" s="287">
        <v>0</v>
      </c>
      <c r="T17" s="287"/>
      <c r="U17" s="287">
        <v>0</v>
      </c>
      <c r="V17" s="287"/>
      <c r="W17" s="287">
        <v>0</v>
      </c>
      <c r="X17" s="287"/>
      <c r="Y17" s="287">
        <v>0</v>
      </c>
      <c r="Z17" s="288">
        <f t="shared" si="1"/>
        <v>25</v>
      </c>
      <c r="AA17" s="367"/>
      <c r="AB17" s="330">
        <v>0</v>
      </c>
      <c r="AC17" s="339"/>
      <c r="AD17" s="330">
        <v>0</v>
      </c>
      <c r="AE17" s="339"/>
      <c r="AF17" s="330">
        <v>0</v>
      </c>
      <c r="AG17" s="339"/>
      <c r="AH17" s="209">
        <v>0</v>
      </c>
      <c r="AI17" s="288">
        <f t="shared" si="2"/>
        <v>0</v>
      </c>
      <c r="AJ17" s="339"/>
      <c r="AK17" s="209">
        <v>0</v>
      </c>
      <c r="AL17" s="368">
        <f t="shared" si="3"/>
        <v>0</v>
      </c>
      <c r="AM17" s="339"/>
      <c r="AN17" s="330">
        <v>0</v>
      </c>
      <c r="AO17" s="339"/>
      <c r="AP17" s="209">
        <v>0</v>
      </c>
      <c r="AQ17" s="368">
        <f t="shared" si="4"/>
        <v>0</v>
      </c>
      <c r="AR17" s="335"/>
      <c r="AS17" s="209">
        <v>0</v>
      </c>
      <c r="AT17" s="335"/>
      <c r="AU17" s="209">
        <v>0</v>
      </c>
      <c r="AV17" s="369">
        <f t="shared" si="5"/>
        <v>25</v>
      </c>
      <c r="AW17" s="304"/>
      <c r="AX17" s="304"/>
      <c r="AY17" s="304"/>
      <c r="AZ17" s="304"/>
      <c r="BA17" s="304"/>
      <c r="BB17" s="304"/>
      <c r="BC17" s="304"/>
      <c r="BD17" s="304"/>
      <c r="BE17" s="295"/>
    </row>
    <row r="18" spans="1:57" ht="15" customHeight="1" outlineLevel="1" x14ac:dyDescent="0.2">
      <c r="A18" s="284">
        <f t="shared" si="0"/>
        <v>8</v>
      </c>
      <c r="B18" s="67">
        <v>2006</v>
      </c>
      <c r="C18" s="63" t="s">
        <v>546</v>
      </c>
      <c r="D18" s="64" t="s">
        <v>547</v>
      </c>
      <c r="E18" s="64" t="s">
        <v>548</v>
      </c>
      <c r="F18" s="62" t="s">
        <v>175</v>
      </c>
      <c r="G18" s="62" t="s">
        <v>88</v>
      </c>
      <c r="H18" s="290"/>
      <c r="I18" s="287">
        <v>0</v>
      </c>
      <c r="J18" s="290"/>
      <c r="K18" s="287">
        <v>0</v>
      </c>
      <c r="L18" s="290" t="s">
        <v>410</v>
      </c>
      <c r="M18" s="287">
        <v>25</v>
      </c>
      <c r="N18" s="134"/>
      <c r="O18" s="287">
        <v>0</v>
      </c>
      <c r="P18" s="134"/>
      <c r="Q18" s="287">
        <v>0</v>
      </c>
      <c r="R18" s="134"/>
      <c r="S18" s="287">
        <v>0</v>
      </c>
      <c r="T18" s="287"/>
      <c r="U18" s="287">
        <v>0</v>
      </c>
      <c r="V18" s="287"/>
      <c r="W18" s="287">
        <v>0</v>
      </c>
      <c r="X18" s="287"/>
      <c r="Y18" s="287">
        <v>0</v>
      </c>
      <c r="Z18" s="288">
        <f t="shared" si="1"/>
        <v>25</v>
      </c>
      <c r="AA18" s="367"/>
      <c r="AB18" s="330">
        <v>0</v>
      </c>
      <c r="AC18" s="339"/>
      <c r="AD18" s="330">
        <v>0</v>
      </c>
      <c r="AE18" s="339"/>
      <c r="AF18" s="330">
        <v>0</v>
      </c>
      <c r="AG18" s="339"/>
      <c r="AH18" s="209">
        <v>0</v>
      </c>
      <c r="AI18" s="288">
        <f t="shared" si="2"/>
        <v>0</v>
      </c>
      <c r="AJ18" s="339"/>
      <c r="AK18" s="209">
        <v>0</v>
      </c>
      <c r="AL18" s="368">
        <f t="shared" si="3"/>
        <v>0</v>
      </c>
      <c r="AM18" s="339"/>
      <c r="AN18" s="330">
        <v>0</v>
      </c>
      <c r="AO18" s="339"/>
      <c r="AP18" s="209">
        <v>0</v>
      </c>
      <c r="AQ18" s="368">
        <f t="shared" si="4"/>
        <v>0</v>
      </c>
      <c r="AR18" s="335"/>
      <c r="AS18" s="209">
        <v>0</v>
      </c>
      <c r="AT18" s="335"/>
      <c r="AU18" s="209">
        <v>0</v>
      </c>
      <c r="AV18" s="369">
        <f t="shared" si="5"/>
        <v>25</v>
      </c>
      <c r="AW18" s="304"/>
      <c r="AX18" s="304"/>
      <c r="AY18" s="304"/>
      <c r="AZ18" s="304"/>
      <c r="BA18" s="304"/>
      <c r="BB18" s="304"/>
      <c r="BC18" s="304"/>
      <c r="BD18" s="304"/>
      <c r="BE18" s="295"/>
    </row>
    <row r="19" spans="1:57" ht="15" customHeight="1" outlineLevel="1" x14ac:dyDescent="0.2">
      <c r="A19" s="284">
        <f t="shared" si="0"/>
        <v>8</v>
      </c>
      <c r="B19" s="67">
        <v>2007</v>
      </c>
      <c r="C19" s="63" t="s">
        <v>326</v>
      </c>
      <c r="D19" s="64" t="s">
        <v>328</v>
      </c>
      <c r="E19" s="64" t="s">
        <v>327</v>
      </c>
      <c r="F19" s="62" t="s">
        <v>329</v>
      </c>
      <c r="G19" s="62" t="s">
        <v>88</v>
      </c>
      <c r="H19" s="290"/>
      <c r="I19" s="287">
        <v>0</v>
      </c>
      <c r="J19" s="290"/>
      <c r="K19" s="287">
        <v>0</v>
      </c>
      <c r="L19" s="290" t="s">
        <v>428</v>
      </c>
      <c r="M19" s="287">
        <v>25</v>
      </c>
      <c r="N19" s="134"/>
      <c r="O19" s="287">
        <v>0</v>
      </c>
      <c r="P19" s="134"/>
      <c r="Q19" s="287">
        <v>0</v>
      </c>
      <c r="R19" s="134"/>
      <c r="S19" s="287">
        <v>0</v>
      </c>
      <c r="T19" s="287"/>
      <c r="U19" s="287">
        <v>0</v>
      </c>
      <c r="V19" s="287"/>
      <c r="W19" s="287">
        <v>0</v>
      </c>
      <c r="X19" s="287"/>
      <c r="Y19" s="287">
        <v>0</v>
      </c>
      <c r="Z19" s="288">
        <f t="shared" si="1"/>
        <v>25</v>
      </c>
      <c r="AA19" s="367"/>
      <c r="AB19" s="330">
        <v>0</v>
      </c>
      <c r="AC19" s="339"/>
      <c r="AD19" s="330">
        <v>0</v>
      </c>
      <c r="AE19" s="339"/>
      <c r="AF19" s="330">
        <v>0</v>
      </c>
      <c r="AG19" s="339"/>
      <c r="AH19" s="209">
        <v>0</v>
      </c>
      <c r="AI19" s="288">
        <f t="shared" si="2"/>
        <v>0</v>
      </c>
      <c r="AJ19" s="339"/>
      <c r="AK19" s="209">
        <v>0</v>
      </c>
      <c r="AL19" s="368">
        <f t="shared" si="3"/>
        <v>0</v>
      </c>
      <c r="AM19" s="339"/>
      <c r="AN19" s="330">
        <v>0</v>
      </c>
      <c r="AO19" s="339"/>
      <c r="AP19" s="209">
        <v>0</v>
      </c>
      <c r="AQ19" s="368">
        <f t="shared" si="4"/>
        <v>0</v>
      </c>
      <c r="AR19" s="335"/>
      <c r="AS19" s="209">
        <v>0</v>
      </c>
      <c r="AT19" s="335"/>
      <c r="AU19" s="209">
        <v>0</v>
      </c>
      <c r="AV19" s="369">
        <f t="shared" si="5"/>
        <v>25</v>
      </c>
      <c r="AW19" s="304"/>
      <c r="AX19" s="304"/>
      <c r="AY19" s="304"/>
      <c r="AZ19" s="304"/>
      <c r="BA19" s="304"/>
      <c r="BB19" s="304"/>
      <c r="BC19" s="304"/>
      <c r="BD19" s="304"/>
      <c r="BE19" s="295"/>
    </row>
    <row r="20" spans="1:57" ht="15" customHeight="1" outlineLevel="1" x14ac:dyDescent="0.2">
      <c r="A20" s="284">
        <f t="shared" si="0"/>
        <v>8</v>
      </c>
      <c r="B20" s="67">
        <v>2007</v>
      </c>
      <c r="C20" s="63" t="s">
        <v>338</v>
      </c>
      <c r="D20" s="64" t="s">
        <v>151</v>
      </c>
      <c r="E20" s="64" t="s">
        <v>339</v>
      </c>
      <c r="F20" s="62" t="s">
        <v>337</v>
      </c>
      <c r="G20" s="62" t="s">
        <v>63</v>
      </c>
      <c r="H20" s="290"/>
      <c r="I20" s="287">
        <v>0</v>
      </c>
      <c r="J20" s="290"/>
      <c r="K20" s="287">
        <v>0</v>
      </c>
      <c r="L20" s="290" t="s">
        <v>394</v>
      </c>
      <c r="M20" s="287">
        <v>25</v>
      </c>
      <c r="N20" s="134"/>
      <c r="O20" s="287">
        <v>0</v>
      </c>
      <c r="P20" s="134"/>
      <c r="Q20" s="287">
        <v>0</v>
      </c>
      <c r="R20" s="134"/>
      <c r="S20" s="287">
        <v>0</v>
      </c>
      <c r="T20" s="287"/>
      <c r="U20" s="287">
        <v>0</v>
      </c>
      <c r="V20" s="287"/>
      <c r="W20" s="287">
        <v>0</v>
      </c>
      <c r="X20" s="287"/>
      <c r="Y20" s="287">
        <v>0</v>
      </c>
      <c r="Z20" s="288">
        <f t="shared" si="1"/>
        <v>25</v>
      </c>
      <c r="AA20" s="367"/>
      <c r="AB20" s="330">
        <v>0</v>
      </c>
      <c r="AC20" s="339"/>
      <c r="AD20" s="330">
        <v>0</v>
      </c>
      <c r="AE20" s="339"/>
      <c r="AF20" s="330">
        <v>0</v>
      </c>
      <c r="AG20" s="339"/>
      <c r="AH20" s="209">
        <v>0</v>
      </c>
      <c r="AI20" s="288">
        <f t="shared" si="2"/>
        <v>0</v>
      </c>
      <c r="AJ20" s="339"/>
      <c r="AK20" s="209">
        <v>0</v>
      </c>
      <c r="AL20" s="368">
        <f t="shared" si="3"/>
        <v>0</v>
      </c>
      <c r="AM20" s="339"/>
      <c r="AN20" s="330">
        <v>0</v>
      </c>
      <c r="AO20" s="339"/>
      <c r="AP20" s="209">
        <v>0</v>
      </c>
      <c r="AQ20" s="368">
        <f t="shared" si="4"/>
        <v>0</v>
      </c>
      <c r="AR20" s="335"/>
      <c r="AS20" s="209">
        <v>0</v>
      </c>
      <c r="AT20" s="335"/>
      <c r="AU20" s="209">
        <v>0</v>
      </c>
      <c r="AV20" s="369">
        <f t="shared" si="5"/>
        <v>25</v>
      </c>
      <c r="AW20" s="304"/>
      <c r="AX20" s="304"/>
      <c r="AY20" s="304"/>
      <c r="AZ20" s="304"/>
      <c r="BA20" s="304"/>
      <c r="BB20" s="304"/>
      <c r="BC20" s="304"/>
      <c r="BD20" s="304"/>
      <c r="BE20" s="295"/>
    </row>
    <row r="21" spans="1:57" ht="15" customHeight="1" outlineLevel="1" x14ac:dyDescent="0.2">
      <c r="A21" s="284">
        <f t="shared" ref="A21:A31" si="6">RANK(AL21,$AL$10:$AL$31)</f>
        <v>1</v>
      </c>
      <c r="B21" s="67"/>
      <c r="C21" s="63"/>
      <c r="D21" s="64"/>
      <c r="E21" s="64"/>
      <c r="F21" s="62"/>
      <c r="G21" s="62"/>
      <c r="H21" s="290"/>
      <c r="I21" s="287">
        <v>0</v>
      </c>
      <c r="J21" s="290"/>
      <c r="K21" s="287">
        <v>0</v>
      </c>
      <c r="L21" s="290"/>
      <c r="M21" s="287">
        <v>0</v>
      </c>
      <c r="N21" s="134"/>
      <c r="O21" s="287">
        <v>0</v>
      </c>
      <c r="P21" s="134"/>
      <c r="Q21" s="287">
        <v>0</v>
      </c>
      <c r="R21" s="134"/>
      <c r="S21" s="287">
        <v>0</v>
      </c>
      <c r="T21" s="287"/>
      <c r="U21" s="287">
        <v>0</v>
      </c>
      <c r="V21" s="287"/>
      <c r="W21" s="287">
        <v>0</v>
      </c>
      <c r="X21" s="287"/>
      <c r="Y21" s="287">
        <v>0</v>
      </c>
      <c r="Z21" s="288">
        <f t="shared" si="1"/>
        <v>0</v>
      </c>
      <c r="AA21" s="367"/>
      <c r="AB21" s="330">
        <v>0</v>
      </c>
      <c r="AC21" s="339"/>
      <c r="AD21" s="330">
        <v>0</v>
      </c>
      <c r="AE21" s="339"/>
      <c r="AF21" s="330">
        <v>0</v>
      </c>
      <c r="AG21" s="339"/>
      <c r="AH21" s="209">
        <v>0</v>
      </c>
      <c r="AI21" s="288">
        <f t="shared" si="2"/>
        <v>0</v>
      </c>
      <c r="AJ21" s="339"/>
      <c r="AK21" s="209">
        <v>0</v>
      </c>
      <c r="AL21" s="368">
        <f t="shared" si="3"/>
        <v>0</v>
      </c>
      <c r="AM21" s="339"/>
      <c r="AN21" s="330">
        <v>0</v>
      </c>
      <c r="AO21" s="339"/>
      <c r="AP21" s="209">
        <v>0</v>
      </c>
      <c r="AQ21" s="368">
        <f t="shared" si="4"/>
        <v>0</v>
      </c>
      <c r="AR21" s="335"/>
      <c r="AS21" s="209">
        <v>0</v>
      </c>
      <c r="AT21" s="335"/>
      <c r="AU21" s="209">
        <v>0</v>
      </c>
      <c r="AV21" s="369">
        <f t="shared" si="5"/>
        <v>0</v>
      </c>
      <c r="AW21" s="304"/>
      <c r="AX21" s="304"/>
      <c r="AY21" s="304"/>
      <c r="AZ21" s="304"/>
      <c r="BA21" s="304"/>
      <c r="BB21" s="304"/>
      <c r="BC21" s="304"/>
      <c r="BD21" s="304"/>
      <c r="BE21" s="295"/>
    </row>
    <row r="22" spans="1:57" ht="15" customHeight="1" outlineLevel="1" x14ac:dyDescent="0.2">
      <c r="A22" s="284">
        <f t="shared" si="6"/>
        <v>1</v>
      </c>
      <c r="B22" s="67"/>
      <c r="C22" s="63"/>
      <c r="D22" s="64"/>
      <c r="E22" s="64"/>
      <c r="F22" s="62"/>
      <c r="G22" s="62"/>
      <c r="H22" s="290"/>
      <c r="I22" s="287">
        <v>0</v>
      </c>
      <c r="J22" s="290"/>
      <c r="K22" s="287">
        <v>0</v>
      </c>
      <c r="L22" s="290"/>
      <c r="M22" s="287">
        <v>0</v>
      </c>
      <c r="N22" s="134"/>
      <c r="O22" s="287">
        <v>0</v>
      </c>
      <c r="P22" s="134"/>
      <c r="Q22" s="287">
        <v>0</v>
      </c>
      <c r="R22" s="134"/>
      <c r="S22" s="287">
        <v>0</v>
      </c>
      <c r="T22" s="287"/>
      <c r="U22" s="287">
        <v>0</v>
      </c>
      <c r="V22" s="287"/>
      <c r="W22" s="287">
        <v>0</v>
      </c>
      <c r="X22" s="287"/>
      <c r="Y22" s="287">
        <v>0</v>
      </c>
      <c r="Z22" s="288">
        <f t="shared" si="1"/>
        <v>0</v>
      </c>
      <c r="AA22" s="367"/>
      <c r="AB22" s="330">
        <v>0</v>
      </c>
      <c r="AC22" s="339"/>
      <c r="AD22" s="330">
        <v>0</v>
      </c>
      <c r="AE22" s="339"/>
      <c r="AF22" s="330">
        <v>0</v>
      </c>
      <c r="AG22" s="339"/>
      <c r="AH22" s="209">
        <v>0</v>
      </c>
      <c r="AI22" s="288">
        <f t="shared" si="2"/>
        <v>0</v>
      </c>
      <c r="AJ22" s="339"/>
      <c r="AK22" s="209">
        <v>0</v>
      </c>
      <c r="AL22" s="368">
        <f t="shared" si="3"/>
        <v>0</v>
      </c>
      <c r="AM22" s="339"/>
      <c r="AN22" s="330">
        <v>0</v>
      </c>
      <c r="AO22" s="339"/>
      <c r="AP22" s="209">
        <v>0</v>
      </c>
      <c r="AQ22" s="368">
        <f t="shared" si="4"/>
        <v>0</v>
      </c>
      <c r="AR22" s="335"/>
      <c r="AS22" s="209">
        <v>0</v>
      </c>
      <c r="AT22" s="335"/>
      <c r="AU22" s="209">
        <v>0</v>
      </c>
      <c r="AV22" s="369">
        <f t="shared" si="5"/>
        <v>0</v>
      </c>
      <c r="AW22" s="304"/>
      <c r="AX22" s="304"/>
      <c r="AY22" s="304"/>
      <c r="AZ22" s="304"/>
      <c r="BA22" s="304"/>
      <c r="BB22" s="304"/>
      <c r="BC22" s="304"/>
      <c r="BD22" s="304"/>
      <c r="BE22" s="295"/>
    </row>
    <row r="23" spans="1:57" ht="15" customHeight="1" outlineLevel="1" x14ac:dyDescent="0.2">
      <c r="A23" s="284">
        <f t="shared" si="6"/>
        <v>1</v>
      </c>
      <c r="B23" s="67"/>
      <c r="C23" s="63"/>
      <c r="D23" s="64"/>
      <c r="E23" s="64"/>
      <c r="F23" s="62"/>
      <c r="G23" s="62"/>
      <c r="H23" s="290"/>
      <c r="I23" s="287">
        <v>0</v>
      </c>
      <c r="J23" s="290"/>
      <c r="K23" s="287">
        <v>0</v>
      </c>
      <c r="L23" s="290"/>
      <c r="M23" s="287">
        <v>0</v>
      </c>
      <c r="N23" s="287"/>
      <c r="O23" s="287">
        <v>0</v>
      </c>
      <c r="P23" s="287"/>
      <c r="Q23" s="287">
        <v>0</v>
      </c>
      <c r="R23" s="287"/>
      <c r="S23" s="287">
        <v>0</v>
      </c>
      <c r="T23" s="287"/>
      <c r="U23" s="287">
        <v>0</v>
      </c>
      <c r="V23" s="287"/>
      <c r="W23" s="287">
        <v>0</v>
      </c>
      <c r="X23" s="287"/>
      <c r="Y23" s="134">
        <v>0</v>
      </c>
      <c r="Z23" s="288">
        <f t="shared" ref="Z23:Z31" si="7">LARGE(H23:Y23,1)+LARGE(H23:Y23,2)+LARGE(H23:Y23,3)+LARGE(H23:Y23,4)+LARGE(H23:Y23,5)</f>
        <v>0</v>
      </c>
      <c r="AA23" s="367"/>
      <c r="AB23" s="330">
        <v>0</v>
      </c>
      <c r="AC23" s="339"/>
      <c r="AD23" s="330">
        <v>0</v>
      </c>
      <c r="AE23" s="339"/>
      <c r="AF23" s="330">
        <v>0</v>
      </c>
      <c r="AG23" s="339"/>
      <c r="AH23" s="209">
        <v>0</v>
      </c>
      <c r="AI23" s="288">
        <f t="shared" si="2"/>
        <v>0</v>
      </c>
      <c r="AJ23" s="339"/>
      <c r="AK23" s="209">
        <v>0</v>
      </c>
      <c r="AL23" s="368">
        <f t="shared" si="3"/>
        <v>0</v>
      </c>
      <c r="AM23" s="339"/>
      <c r="AN23" s="330">
        <v>0</v>
      </c>
      <c r="AO23" s="339"/>
      <c r="AP23" s="209">
        <v>0</v>
      </c>
      <c r="AQ23" s="368">
        <f t="shared" si="4"/>
        <v>0</v>
      </c>
      <c r="AR23" s="335"/>
      <c r="AS23" s="209">
        <v>0</v>
      </c>
      <c r="AT23" s="335"/>
      <c r="AU23" s="209">
        <v>0</v>
      </c>
      <c r="AV23" s="369">
        <f t="shared" si="5"/>
        <v>0</v>
      </c>
      <c r="AW23" s="304"/>
      <c r="AX23" s="304"/>
      <c r="AY23" s="304"/>
      <c r="AZ23" s="304"/>
      <c r="BA23" s="304"/>
      <c r="BB23" s="304"/>
      <c r="BC23" s="304"/>
      <c r="BD23" s="304"/>
      <c r="BE23" s="295"/>
    </row>
    <row r="24" spans="1:57" ht="15" customHeight="1" outlineLevel="1" x14ac:dyDescent="0.2">
      <c r="A24" s="284">
        <f t="shared" si="6"/>
        <v>1</v>
      </c>
      <c r="B24" s="67"/>
      <c r="C24" s="63"/>
      <c r="D24" s="64"/>
      <c r="E24" s="64"/>
      <c r="F24" s="62"/>
      <c r="G24" s="62"/>
      <c r="H24" s="290"/>
      <c r="I24" s="287">
        <v>0</v>
      </c>
      <c r="J24" s="290"/>
      <c r="K24" s="287">
        <v>0</v>
      </c>
      <c r="L24" s="290"/>
      <c r="M24" s="287">
        <v>0</v>
      </c>
      <c r="N24" s="287"/>
      <c r="O24" s="287">
        <v>0</v>
      </c>
      <c r="P24" s="287"/>
      <c r="Q24" s="287">
        <v>0</v>
      </c>
      <c r="R24" s="287"/>
      <c r="S24" s="287">
        <v>0</v>
      </c>
      <c r="T24" s="287"/>
      <c r="U24" s="287">
        <v>0</v>
      </c>
      <c r="V24" s="287"/>
      <c r="W24" s="287">
        <v>0</v>
      </c>
      <c r="X24" s="287"/>
      <c r="Y24" s="134">
        <v>0</v>
      </c>
      <c r="Z24" s="288">
        <f t="shared" si="7"/>
        <v>0</v>
      </c>
      <c r="AA24" s="367"/>
      <c r="AB24" s="330">
        <v>0</v>
      </c>
      <c r="AC24" s="339"/>
      <c r="AD24" s="330">
        <v>0</v>
      </c>
      <c r="AE24" s="339"/>
      <c r="AF24" s="330">
        <v>0</v>
      </c>
      <c r="AG24" s="339"/>
      <c r="AH24" s="209">
        <v>0</v>
      </c>
      <c r="AI24" s="288">
        <f t="shared" si="2"/>
        <v>0</v>
      </c>
      <c r="AJ24" s="339"/>
      <c r="AK24" s="209">
        <v>0</v>
      </c>
      <c r="AL24" s="368">
        <f t="shared" si="3"/>
        <v>0</v>
      </c>
      <c r="AM24" s="339"/>
      <c r="AN24" s="330">
        <v>0</v>
      </c>
      <c r="AO24" s="339"/>
      <c r="AP24" s="209">
        <v>0</v>
      </c>
      <c r="AQ24" s="368">
        <f t="shared" si="4"/>
        <v>0</v>
      </c>
      <c r="AR24" s="335"/>
      <c r="AS24" s="209">
        <v>0</v>
      </c>
      <c r="AT24" s="335"/>
      <c r="AU24" s="209">
        <v>0</v>
      </c>
      <c r="AV24" s="369">
        <f t="shared" si="5"/>
        <v>0</v>
      </c>
      <c r="AW24" s="304"/>
      <c r="AX24" s="304"/>
      <c r="AY24" s="304"/>
      <c r="AZ24" s="304"/>
      <c r="BA24" s="304"/>
      <c r="BB24" s="304"/>
      <c r="BC24" s="304"/>
      <c r="BD24" s="304"/>
      <c r="BE24" s="295"/>
    </row>
    <row r="25" spans="1:57" ht="15" customHeight="1" outlineLevel="1" x14ac:dyDescent="0.2">
      <c r="A25" s="284">
        <f t="shared" si="6"/>
        <v>1</v>
      </c>
      <c r="B25" s="67"/>
      <c r="C25" s="63"/>
      <c r="D25" s="64"/>
      <c r="E25" s="64"/>
      <c r="F25" s="62"/>
      <c r="G25" s="62"/>
      <c r="H25" s="290"/>
      <c r="I25" s="287">
        <v>0</v>
      </c>
      <c r="J25" s="290"/>
      <c r="K25" s="287">
        <v>0</v>
      </c>
      <c r="L25" s="290"/>
      <c r="M25" s="287">
        <v>0</v>
      </c>
      <c r="N25" s="287"/>
      <c r="O25" s="287">
        <v>0</v>
      </c>
      <c r="P25" s="287"/>
      <c r="Q25" s="287">
        <v>0</v>
      </c>
      <c r="R25" s="287"/>
      <c r="S25" s="287">
        <v>0</v>
      </c>
      <c r="T25" s="287"/>
      <c r="U25" s="287">
        <v>0</v>
      </c>
      <c r="V25" s="287"/>
      <c r="W25" s="287">
        <v>0</v>
      </c>
      <c r="X25" s="287"/>
      <c r="Y25" s="134">
        <v>0</v>
      </c>
      <c r="Z25" s="288">
        <f t="shared" si="7"/>
        <v>0</v>
      </c>
      <c r="AA25" s="367"/>
      <c r="AB25" s="330">
        <v>0</v>
      </c>
      <c r="AC25" s="339"/>
      <c r="AD25" s="330">
        <v>0</v>
      </c>
      <c r="AE25" s="339"/>
      <c r="AF25" s="330">
        <v>0</v>
      </c>
      <c r="AG25" s="339"/>
      <c r="AH25" s="209">
        <v>0</v>
      </c>
      <c r="AI25" s="288">
        <f t="shared" si="2"/>
        <v>0</v>
      </c>
      <c r="AJ25" s="339"/>
      <c r="AK25" s="209">
        <v>0</v>
      </c>
      <c r="AL25" s="368">
        <f t="shared" si="3"/>
        <v>0</v>
      </c>
      <c r="AM25" s="339"/>
      <c r="AN25" s="330">
        <v>0</v>
      </c>
      <c r="AO25" s="339"/>
      <c r="AP25" s="209">
        <v>0</v>
      </c>
      <c r="AQ25" s="368">
        <f t="shared" si="4"/>
        <v>0</v>
      </c>
      <c r="AR25" s="335"/>
      <c r="AS25" s="209">
        <v>0</v>
      </c>
      <c r="AT25" s="335"/>
      <c r="AU25" s="209">
        <v>0</v>
      </c>
      <c r="AV25" s="369">
        <f t="shared" si="5"/>
        <v>0</v>
      </c>
      <c r="AW25" s="304"/>
      <c r="AX25" s="304"/>
      <c r="AY25" s="304"/>
      <c r="AZ25" s="304"/>
      <c r="BA25" s="304"/>
      <c r="BB25" s="304"/>
      <c r="BC25" s="304"/>
      <c r="BD25" s="304"/>
      <c r="BE25" s="295"/>
    </row>
    <row r="26" spans="1:57" ht="15" customHeight="1" outlineLevel="1" x14ac:dyDescent="0.2">
      <c r="A26" s="284">
        <f t="shared" si="6"/>
        <v>1</v>
      </c>
      <c r="B26" s="67"/>
      <c r="C26" s="63"/>
      <c r="D26" s="64"/>
      <c r="E26" s="64"/>
      <c r="F26" s="62"/>
      <c r="G26" s="62"/>
      <c r="H26" s="290"/>
      <c r="I26" s="287">
        <v>0</v>
      </c>
      <c r="J26" s="290"/>
      <c r="K26" s="287">
        <v>0</v>
      </c>
      <c r="L26" s="290"/>
      <c r="M26" s="287">
        <v>0</v>
      </c>
      <c r="N26" s="287"/>
      <c r="O26" s="287">
        <v>0</v>
      </c>
      <c r="P26" s="287"/>
      <c r="Q26" s="287">
        <v>0</v>
      </c>
      <c r="R26" s="287"/>
      <c r="S26" s="287">
        <v>0</v>
      </c>
      <c r="T26" s="287"/>
      <c r="U26" s="287">
        <v>0</v>
      </c>
      <c r="V26" s="287"/>
      <c r="W26" s="287">
        <v>0</v>
      </c>
      <c r="X26" s="287"/>
      <c r="Y26" s="134">
        <v>0</v>
      </c>
      <c r="Z26" s="288">
        <f t="shared" si="7"/>
        <v>0</v>
      </c>
      <c r="AA26" s="373"/>
      <c r="AB26" s="330">
        <v>0</v>
      </c>
      <c r="AC26" s="339"/>
      <c r="AD26" s="330">
        <v>0</v>
      </c>
      <c r="AE26" s="339"/>
      <c r="AF26" s="330">
        <v>0</v>
      </c>
      <c r="AG26" s="339"/>
      <c r="AH26" s="209">
        <v>0</v>
      </c>
      <c r="AI26" s="288">
        <f t="shared" si="2"/>
        <v>0</v>
      </c>
      <c r="AJ26" s="330"/>
      <c r="AK26" s="209">
        <v>0</v>
      </c>
      <c r="AL26" s="368">
        <f t="shared" si="3"/>
        <v>0</v>
      </c>
      <c r="AM26" s="335"/>
      <c r="AN26" s="330">
        <v>0</v>
      </c>
      <c r="AO26" s="339"/>
      <c r="AP26" s="209">
        <v>0</v>
      </c>
      <c r="AQ26" s="368">
        <f t="shared" si="4"/>
        <v>0</v>
      </c>
      <c r="AR26" s="188"/>
      <c r="AS26" s="209">
        <v>0</v>
      </c>
      <c r="AT26" s="188"/>
      <c r="AU26" s="209">
        <v>0</v>
      </c>
      <c r="AV26" s="369">
        <f t="shared" si="5"/>
        <v>0</v>
      </c>
      <c r="AW26" s="304"/>
      <c r="AX26" s="304"/>
      <c r="AY26" s="304"/>
      <c r="AZ26" s="304"/>
      <c r="BA26" s="304"/>
      <c r="BB26" s="304"/>
      <c r="BC26" s="304"/>
      <c r="BD26" s="304"/>
      <c r="BE26" s="295"/>
    </row>
    <row r="27" spans="1:57" ht="15" customHeight="1" outlineLevel="1" x14ac:dyDescent="0.2">
      <c r="A27" s="284">
        <f t="shared" si="6"/>
        <v>1</v>
      </c>
      <c r="B27" s="67"/>
      <c r="C27" s="63"/>
      <c r="D27" s="64"/>
      <c r="E27" s="64"/>
      <c r="F27" s="62"/>
      <c r="G27" s="62"/>
      <c r="H27" s="290"/>
      <c r="I27" s="287">
        <v>0</v>
      </c>
      <c r="J27" s="290"/>
      <c r="K27" s="287">
        <v>0</v>
      </c>
      <c r="L27" s="290"/>
      <c r="M27" s="287">
        <v>0</v>
      </c>
      <c r="N27" s="287"/>
      <c r="O27" s="287">
        <v>0</v>
      </c>
      <c r="P27" s="287"/>
      <c r="Q27" s="287">
        <v>0</v>
      </c>
      <c r="R27" s="287"/>
      <c r="S27" s="287">
        <v>0</v>
      </c>
      <c r="T27" s="287"/>
      <c r="U27" s="287">
        <v>0</v>
      </c>
      <c r="V27" s="287"/>
      <c r="W27" s="287">
        <v>0</v>
      </c>
      <c r="X27" s="287"/>
      <c r="Y27" s="134">
        <v>0</v>
      </c>
      <c r="Z27" s="288">
        <f t="shared" si="7"/>
        <v>0</v>
      </c>
      <c r="AA27" s="373"/>
      <c r="AB27" s="330">
        <v>0</v>
      </c>
      <c r="AC27" s="339"/>
      <c r="AD27" s="330">
        <v>0</v>
      </c>
      <c r="AE27" s="339"/>
      <c r="AF27" s="330">
        <v>0</v>
      </c>
      <c r="AG27" s="339"/>
      <c r="AH27" s="209">
        <v>0</v>
      </c>
      <c r="AI27" s="288">
        <f t="shared" si="2"/>
        <v>0</v>
      </c>
      <c r="AJ27" s="330"/>
      <c r="AK27" s="209">
        <v>0</v>
      </c>
      <c r="AL27" s="368">
        <f t="shared" si="3"/>
        <v>0</v>
      </c>
      <c r="AM27" s="335"/>
      <c r="AN27" s="330">
        <v>0</v>
      </c>
      <c r="AO27" s="339"/>
      <c r="AP27" s="209">
        <v>0</v>
      </c>
      <c r="AQ27" s="368">
        <f t="shared" si="4"/>
        <v>0</v>
      </c>
      <c r="AR27" s="188"/>
      <c r="AS27" s="209">
        <v>0</v>
      </c>
      <c r="AT27" s="188"/>
      <c r="AU27" s="209">
        <v>0</v>
      </c>
      <c r="AV27" s="369">
        <f t="shared" si="5"/>
        <v>0</v>
      </c>
      <c r="AW27" s="304"/>
      <c r="AX27" s="304"/>
      <c r="AY27" s="304"/>
      <c r="AZ27" s="304"/>
      <c r="BA27" s="304"/>
      <c r="BB27" s="304"/>
      <c r="BC27" s="304"/>
      <c r="BD27" s="304"/>
      <c r="BE27" s="295"/>
    </row>
    <row r="28" spans="1:57" ht="15" customHeight="1" outlineLevel="1" x14ac:dyDescent="0.2">
      <c r="A28" s="284">
        <f t="shared" si="6"/>
        <v>1</v>
      </c>
      <c r="B28" s="67"/>
      <c r="C28" s="63"/>
      <c r="D28" s="64"/>
      <c r="E28" s="64"/>
      <c r="F28" s="62"/>
      <c r="G28" s="62"/>
      <c r="H28" s="290"/>
      <c r="I28" s="287">
        <v>0</v>
      </c>
      <c r="J28" s="290"/>
      <c r="K28" s="287">
        <v>0</v>
      </c>
      <c r="L28" s="290"/>
      <c r="M28" s="287">
        <v>0</v>
      </c>
      <c r="N28" s="287"/>
      <c r="O28" s="287">
        <v>0</v>
      </c>
      <c r="P28" s="287"/>
      <c r="Q28" s="287">
        <v>0</v>
      </c>
      <c r="R28" s="287"/>
      <c r="S28" s="287">
        <v>0</v>
      </c>
      <c r="T28" s="287"/>
      <c r="U28" s="287">
        <v>0</v>
      </c>
      <c r="V28" s="287"/>
      <c r="W28" s="287">
        <v>0</v>
      </c>
      <c r="X28" s="287"/>
      <c r="Y28" s="134">
        <v>0</v>
      </c>
      <c r="Z28" s="288">
        <f t="shared" si="7"/>
        <v>0</v>
      </c>
      <c r="AA28" s="373"/>
      <c r="AB28" s="330">
        <v>0</v>
      </c>
      <c r="AC28" s="339"/>
      <c r="AD28" s="330">
        <v>0</v>
      </c>
      <c r="AE28" s="339"/>
      <c r="AF28" s="330">
        <v>0</v>
      </c>
      <c r="AG28" s="339"/>
      <c r="AH28" s="209">
        <v>0</v>
      </c>
      <c r="AI28" s="288">
        <f t="shared" si="2"/>
        <v>0</v>
      </c>
      <c r="AJ28" s="330"/>
      <c r="AK28" s="209">
        <v>0</v>
      </c>
      <c r="AL28" s="368">
        <f t="shared" si="3"/>
        <v>0</v>
      </c>
      <c r="AM28" s="335"/>
      <c r="AN28" s="330">
        <v>0</v>
      </c>
      <c r="AO28" s="339"/>
      <c r="AP28" s="209">
        <v>0</v>
      </c>
      <c r="AQ28" s="368">
        <f t="shared" si="4"/>
        <v>0</v>
      </c>
      <c r="AR28" s="188"/>
      <c r="AS28" s="209">
        <v>0</v>
      </c>
      <c r="AT28" s="188"/>
      <c r="AU28" s="209">
        <v>0</v>
      </c>
      <c r="AV28" s="369">
        <f t="shared" si="5"/>
        <v>0</v>
      </c>
      <c r="AW28" s="304"/>
      <c r="AX28" s="304"/>
      <c r="AY28" s="304"/>
      <c r="AZ28" s="304"/>
      <c r="BA28" s="304"/>
      <c r="BB28" s="304"/>
      <c r="BC28" s="304"/>
      <c r="BD28" s="304"/>
      <c r="BE28" s="295"/>
    </row>
    <row r="29" spans="1:57" ht="15" customHeight="1" outlineLevel="1" x14ac:dyDescent="0.2">
      <c r="A29" s="284">
        <f t="shared" si="6"/>
        <v>1</v>
      </c>
      <c r="B29" s="67"/>
      <c r="C29" s="63"/>
      <c r="D29" s="64"/>
      <c r="E29" s="64"/>
      <c r="F29" s="62"/>
      <c r="G29" s="62"/>
      <c r="H29" s="290"/>
      <c r="I29" s="287">
        <v>0</v>
      </c>
      <c r="J29" s="290"/>
      <c r="K29" s="287">
        <v>0</v>
      </c>
      <c r="L29" s="290"/>
      <c r="M29" s="287">
        <v>0</v>
      </c>
      <c r="N29" s="287"/>
      <c r="O29" s="287">
        <v>0</v>
      </c>
      <c r="P29" s="287"/>
      <c r="Q29" s="287">
        <v>0</v>
      </c>
      <c r="R29" s="287"/>
      <c r="S29" s="287">
        <v>0</v>
      </c>
      <c r="T29" s="287"/>
      <c r="U29" s="287">
        <v>0</v>
      </c>
      <c r="V29" s="287"/>
      <c r="W29" s="287">
        <v>0</v>
      </c>
      <c r="X29" s="287"/>
      <c r="Y29" s="134">
        <v>0</v>
      </c>
      <c r="Z29" s="288">
        <f t="shared" si="7"/>
        <v>0</v>
      </c>
      <c r="AA29" s="373"/>
      <c r="AB29" s="330">
        <v>0</v>
      </c>
      <c r="AC29" s="339"/>
      <c r="AD29" s="330">
        <v>0</v>
      </c>
      <c r="AE29" s="339"/>
      <c r="AF29" s="330">
        <v>0</v>
      </c>
      <c r="AG29" s="339"/>
      <c r="AH29" s="209">
        <v>0</v>
      </c>
      <c r="AI29" s="288">
        <f t="shared" si="2"/>
        <v>0</v>
      </c>
      <c r="AJ29" s="330"/>
      <c r="AK29" s="209">
        <v>0</v>
      </c>
      <c r="AL29" s="368">
        <f t="shared" si="3"/>
        <v>0</v>
      </c>
      <c r="AM29" s="335"/>
      <c r="AN29" s="330">
        <v>0</v>
      </c>
      <c r="AO29" s="339"/>
      <c r="AP29" s="209">
        <v>0</v>
      </c>
      <c r="AQ29" s="368">
        <f t="shared" si="4"/>
        <v>0</v>
      </c>
      <c r="AR29" s="188"/>
      <c r="AS29" s="209">
        <v>0</v>
      </c>
      <c r="AT29" s="188"/>
      <c r="AU29" s="209">
        <v>0</v>
      </c>
      <c r="AV29" s="369">
        <f t="shared" si="5"/>
        <v>0</v>
      </c>
      <c r="AW29" s="304"/>
      <c r="AX29" s="304"/>
      <c r="AY29" s="304"/>
      <c r="AZ29" s="304"/>
      <c r="BA29" s="304"/>
      <c r="BB29" s="304"/>
      <c r="BC29" s="304"/>
      <c r="BD29" s="304"/>
      <c r="BE29" s="295"/>
    </row>
    <row r="30" spans="1:57" ht="15" customHeight="1" outlineLevel="1" x14ac:dyDescent="0.2">
      <c r="A30" s="284">
        <f t="shared" si="6"/>
        <v>1</v>
      </c>
      <c r="B30" s="67"/>
      <c r="C30" s="63"/>
      <c r="D30" s="64"/>
      <c r="E30" s="64"/>
      <c r="F30" s="62"/>
      <c r="G30" s="62"/>
      <c r="H30" s="290"/>
      <c r="I30" s="287">
        <v>0</v>
      </c>
      <c r="J30" s="290"/>
      <c r="K30" s="287">
        <v>0</v>
      </c>
      <c r="L30" s="290"/>
      <c r="M30" s="287">
        <v>0</v>
      </c>
      <c r="N30" s="287"/>
      <c r="O30" s="287">
        <v>0</v>
      </c>
      <c r="P30" s="287"/>
      <c r="Q30" s="287">
        <v>0</v>
      </c>
      <c r="R30" s="287"/>
      <c r="S30" s="287">
        <v>0</v>
      </c>
      <c r="T30" s="287"/>
      <c r="U30" s="287">
        <v>0</v>
      </c>
      <c r="V30" s="287"/>
      <c r="W30" s="287">
        <v>0</v>
      </c>
      <c r="X30" s="287"/>
      <c r="Y30" s="134">
        <v>0</v>
      </c>
      <c r="Z30" s="288">
        <f t="shared" si="7"/>
        <v>0</v>
      </c>
      <c r="AA30" s="373"/>
      <c r="AB30" s="330">
        <v>0</v>
      </c>
      <c r="AC30" s="339"/>
      <c r="AD30" s="330">
        <v>0</v>
      </c>
      <c r="AE30" s="339"/>
      <c r="AF30" s="330">
        <v>0</v>
      </c>
      <c r="AG30" s="339"/>
      <c r="AH30" s="209">
        <v>0</v>
      </c>
      <c r="AI30" s="288">
        <f t="shared" si="2"/>
        <v>0</v>
      </c>
      <c r="AJ30" s="330"/>
      <c r="AK30" s="209">
        <v>0</v>
      </c>
      <c r="AL30" s="368">
        <f t="shared" si="3"/>
        <v>0</v>
      </c>
      <c r="AM30" s="335"/>
      <c r="AN30" s="330">
        <v>0</v>
      </c>
      <c r="AO30" s="339"/>
      <c r="AP30" s="209">
        <v>0</v>
      </c>
      <c r="AQ30" s="368">
        <f t="shared" si="4"/>
        <v>0</v>
      </c>
      <c r="AR30" s="188"/>
      <c r="AS30" s="209">
        <v>0</v>
      </c>
      <c r="AT30" s="188"/>
      <c r="AU30" s="209">
        <v>0</v>
      </c>
      <c r="AV30" s="369">
        <f t="shared" si="5"/>
        <v>0</v>
      </c>
      <c r="AW30" s="304"/>
      <c r="AX30" s="304"/>
      <c r="AY30" s="304"/>
      <c r="AZ30" s="304"/>
      <c r="BA30" s="304"/>
      <c r="BB30" s="304"/>
      <c r="BC30" s="304"/>
      <c r="BD30" s="304"/>
      <c r="BE30" s="295"/>
    </row>
    <row r="31" spans="1:57" ht="15" customHeight="1" outlineLevel="1" x14ac:dyDescent="0.2">
      <c r="A31" s="284">
        <f t="shared" si="6"/>
        <v>1</v>
      </c>
      <c r="B31" s="67"/>
      <c r="C31" s="63"/>
      <c r="D31" s="64"/>
      <c r="E31" s="64"/>
      <c r="F31" s="62"/>
      <c r="G31" s="62"/>
      <c r="H31" s="290"/>
      <c r="I31" s="287">
        <v>0</v>
      </c>
      <c r="J31" s="290"/>
      <c r="K31" s="287">
        <v>0</v>
      </c>
      <c r="L31" s="290"/>
      <c r="M31" s="287">
        <v>0</v>
      </c>
      <c r="N31" s="287"/>
      <c r="O31" s="287">
        <v>0</v>
      </c>
      <c r="P31" s="287"/>
      <c r="Q31" s="287">
        <v>0</v>
      </c>
      <c r="R31" s="287"/>
      <c r="S31" s="287">
        <v>0</v>
      </c>
      <c r="T31" s="287"/>
      <c r="U31" s="287">
        <v>0</v>
      </c>
      <c r="V31" s="287"/>
      <c r="W31" s="287">
        <v>0</v>
      </c>
      <c r="X31" s="287"/>
      <c r="Y31" s="134">
        <v>0</v>
      </c>
      <c r="Z31" s="288">
        <f t="shared" si="7"/>
        <v>0</v>
      </c>
      <c r="AA31" s="375"/>
      <c r="AB31" s="376">
        <v>0</v>
      </c>
      <c r="AC31" s="377"/>
      <c r="AD31" s="376">
        <v>0</v>
      </c>
      <c r="AE31" s="377"/>
      <c r="AF31" s="376">
        <v>0</v>
      </c>
      <c r="AG31" s="377"/>
      <c r="AH31" s="378">
        <v>0</v>
      </c>
      <c r="AI31" s="288">
        <f t="shared" si="2"/>
        <v>0</v>
      </c>
      <c r="AJ31" s="376"/>
      <c r="AK31" s="378">
        <v>0</v>
      </c>
      <c r="AL31" s="379">
        <f t="shared" si="3"/>
        <v>0</v>
      </c>
      <c r="AM31" s="380"/>
      <c r="AN31" s="376">
        <v>0</v>
      </c>
      <c r="AO31" s="377"/>
      <c r="AP31" s="378">
        <v>0</v>
      </c>
      <c r="AQ31" s="379">
        <f t="shared" si="4"/>
        <v>0</v>
      </c>
      <c r="AR31" s="381"/>
      <c r="AS31" s="378">
        <v>0</v>
      </c>
      <c r="AT31" s="381"/>
      <c r="AU31" s="378">
        <v>0</v>
      </c>
      <c r="AV31" s="382">
        <f t="shared" si="5"/>
        <v>0</v>
      </c>
      <c r="AW31" s="304"/>
      <c r="AX31" s="304"/>
      <c r="AY31" s="304"/>
      <c r="AZ31" s="304"/>
      <c r="BA31" s="304"/>
      <c r="BB31" s="304"/>
      <c r="BC31" s="304"/>
      <c r="BD31" s="304"/>
      <c r="BE31" s="295"/>
    </row>
    <row r="32" spans="1:57" ht="15" customHeight="1" x14ac:dyDescent="0.2">
      <c r="A32" s="316" t="s">
        <v>441</v>
      </c>
      <c r="B32" s="316"/>
      <c r="C32" s="316"/>
      <c r="D32" s="316"/>
      <c r="E32" s="316"/>
      <c r="F32" s="316"/>
      <c r="G32" s="316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102"/>
      <c r="AB32" s="102"/>
      <c r="AC32" s="102"/>
      <c r="AD32" s="102"/>
      <c r="AE32" s="102"/>
      <c r="AF32" s="102"/>
      <c r="AG32" s="317"/>
      <c r="AH32" s="317"/>
      <c r="AI32" s="317"/>
      <c r="AJ32" s="102"/>
      <c r="AK32" s="102"/>
      <c r="AL32" s="102"/>
      <c r="AM32" s="317"/>
      <c r="AN32" s="317"/>
      <c r="AO32" s="317"/>
      <c r="AP32" s="317"/>
      <c r="AQ32" s="317"/>
      <c r="AR32" s="317"/>
      <c r="AS32" s="317"/>
      <c r="AT32" s="317"/>
      <c r="AU32" s="317"/>
      <c r="AV32" s="317"/>
      <c r="AW32" s="317"/>
      <c r="AX32" s="317"/>
      <c r="AY32" s="317"/>
      <c r="AZ32" s="317"/>
      <c r="BA32" s="317"/>
      <c r="BB32" s="317"/>
      <c r="BC32" s="317"/>
      <c r="BD32" s="317"/>
    </row>
    <row r="33" spans="1:56" ht="15" customHeight="1" x14ac:dyDescent="0.2">
      <c r="A33" s="316" t="s">
        <v>442</v>
      </c>
      <c r="B33" s="316"/>
      <c r="C33" s="316"/>
      <c r="D33" s="316"/>
      <c r="E33" s="316"/>
      <c r="F33" s="316"/>
      <c r="G33" s="316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102"/>
      <c r="AB33" s="102"/>
      <c r="AC33" s="102"/>
      <c r="AD33" s="102"/>
      <c r="AE33" s="102"/>
      <c r="AF33" s="102"/>
      <c r="AG33" s="317"/>
      <c r="AH33" s="317"/>
      <c r="AI33" s="317"/>
      <c r="AJ33" s="102"/>
      <c r="AK33" s="102"/>
      <c r="AL33" s="102"/>
      <c r="AM33" s="317"/>
      <c r="AN33" s="317"/>
      <c r="AO33" s="317"/>
      <c r="AP33" s="317"/>
      <c r="AQ33" s="317"/>
      <c r="AR33" s="317"/>
      <c r="AS33" s="317"/>
      <c r="AT33" s="317"/>
      <c r="AU33" s="317"/>
      <c r="AV33" s="317"/>
      <c r="AW33" s="317"/>
      <c r="AX33" s="317"/>
      <c r="AY33" s="317"/>
      <c r="AZ33" s="317"/>
      <c r="BA33" s="317"/>
      <c r="BB33" s="317"/>
      <c r="BC33" s="317"/>
      <c r="BD33" s="317"/>
    </row>
    <row r="34" spans="1:56" ht="12.75" customHeight="1" x14ac:dyDescent="0.2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</row>
    <row r="35" spans="1:56" ht="12.75" customHeight="1" x14ac:dyDescent="0.2">
      <c r="A35" s="102"/>
      <c r="B35" s="102"/>
      <c r="C35" s="102"/>
      <c r="D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</row>
    <row r="36" spans="1:56" ht="12.75" customHeight="1" x14ac:dyDescent="0.2">
      <c r="A36" s="102"/>
      <c r="B36" s="102"/>
      <c r="C36" s="102"/>
      <c r="D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</row>
    <row r="37" spans="1:56" ht="12.75" customHeight="1" x14ac:dyDescent="0.2">
      <c r="A37" s="102"/>
      <c r="B37" s="102"/>
      <c r="C37" s="102"/>
      <c r="D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</row>
    <row r="38" spans="1:56" ht="12.75" customHeight="1" x14ac:dyDescent="0.2">
      <c r="A38" s="102"/>
      <c r="B38" s="102"/>
      <c r="C38" s="102"/>
      <c r="D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</row>
    <row r="39" spans="1:56" ht="12.75" customHeight="1" x14ac:dyDescent="0.2">
      <c r="A39" s="102"/>
      <c r="B39" s="102"/>
      <c r="C39" s="102"/>
      <c r="D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</row>
    <row r="40" spans="1:56" ht="12.75" customHeight="1" x14ac:dyDescent="0.2">
      <c r="A40" s="102"/>
      <c r="B40" s="102"/>
      <c r="C40" s="102"/>
      <c r="D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</row>
    <row r="41" spans="1:56" ht="12.75" customHeight="1" x14ac:dyDescent="0.2">
      <c r="A41" s="102"/>
      <c r="B41" s="102"/>
      <c r="C41" s="102"/>
      <c r="D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</row>
    <row r="42" spans="1:56" ht="12.75" customHeight="1" x14ac:dyDescent="0.2">
      <c r="A42" s="102"/>
      <c r="B42" s="102"/>
      <c r="C42" s="102"/>
      <c r="D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</row>
    <row r="43" spans="1:56" ht="12.75" customHeight="1" x14ac:dyDescent="0.2">
      <c r="A43" s="102"/>
      <c r="B43" s="102"/>
      <c r="C43" s="102"/>
      <c r="D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</row>
    <row r="44" spans="1:56" ht="12.75" customHeight="1" x14ac:dyDescent="0.2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</row>
    <row r="45" spans="1:56" ht="12.75" customHeight="1" x14ac:dyDescent="0.2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</row>
    <row r="46" spans="1:56" ht="12.75" customHeight="1" x14ac:dyDescent="0.2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</row>
    <row r="47" spans="1:56" ht="12.75" customHeight="1" x14ac:dyDescent="0.2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</row>
    <row r="48" spans="1:56" ht="12.75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</row>
    <row r="49" spans="1:56" ht="12.75" customHeight="1" x14ac:dyDescent="0.2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</row>
    <row r="50" spans="1:56" ht="12.75" customHeight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</row>
    <row r="51" spans="1:56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</row>
    <row r="52" spans="1:56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</row>
    <row r="53" spans="1:56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</row>
    <row r="54" spans="1:56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</row>
    <row r="55" spans="1:56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</row>
    <row r="56" spans="1:56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</row>
    <row r="57" spans="1:56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</row>
    <row r="58" spans="1:56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</row>
    <row r="59" spans="1:56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</row>
    <row r="60" spans="1:56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</row>
    <row r="61" spans="1:56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</row>
    <row r="62" spans="1:56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</row>
    <row r="63" spans="1:56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</row>
    <row r="64" spans="1:56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</row>
    <row r="65" spans="1:56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</row>
    <row r="66" spans="1:56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</row>
    <row r="67" spans="1:56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</row>
    <row r="68" spans="1:56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</row>
    <row r="69" spans="1:56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</row>
    <row r="70" spans="1:56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</row>
    <row r="71" spans="1:56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</row>
    <row r="72" spans="1:56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</row>
    <row r="73" spans="1:56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</row>
    <row r="74" spans="1:56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</row>
    <row r="75" spans="1:56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</row>
    <row r="76" spans="1:56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</row>
    <row r="77" spans="1:56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</row>
    <row r="78" spans="1:56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</row>
    <row r="79" spans="1:56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</row>
    <row r="80" spans="1:56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</row>
    <row r="81" spans="1:56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</row>
    <row r="82" spans="1:56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</row>
    <row r="83" spans="1:56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</row>
    <row r="84" spans="1:56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</row>
    <row r="85" spans="1:56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</row>
    <row r="86" spans="1:56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</row>
    <row r="87" spans="1:56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</row>
    <row r="88" spans="1:56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</row>
    <row r="89" spans="1:56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</row>
    <row r="90" spans="1:56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</row>
    <row r="91" spans="1:56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</row>
    <row r="92" spans="1:56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</row>
    <row r="93" spans="1:56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</row>
    <row r="94" spans="1:56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</row>
    <row r="95" spans="1:56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</row>
    <row r="96" spans="1:56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</row>
    <row r="97" spans="1:56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</row>
    <row r="98" spans="1:56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</row>
    <row r="99" spans="1:56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</row>
    <row r="100" spans="1:56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</row>
    <row r="101" spans="1:56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</row>
    <row r="102" spans="1:56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</row>
    <row r="103" spans="1:56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</row>
    <row r="104" spans="1:56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</row>
    <row r="105" spans="1:56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</row>
    <row r="106" spans="1:56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</row>
    <row r="107" spans="1:56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</row>
    <row r="108" spans="1:56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</row>
    <row r="109" spans="1:56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</row>
    <row r="110" spans="1:56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</row>
    <row r="111" spans="1:56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</row>
    <row r="112" spans="1:56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</row>
    <row r="113" spans="1:56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</row>
    <row r="114" spans="1:56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</row>
    <row r="115" spans="1:56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</row>
    <row r="116" spans="1:56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</row>
    <row r="117" spans="1:56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</row>
    <row r="118" spans="1:56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</row>
    <row r="119" spans="1:56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</row>
    <row r="120" spans="1:56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</row>
    <row r="121" spans="1:56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</row>
    <row r="122" spans="1:56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</row>
    <row r="123" spans="1:56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</row>
    <row r="124" spans="1:56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</row>
    <row r="125" spans="1:56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</row>
    <row r="126" spans="1:56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</row>
    <row r="127" spans="1:56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</row>
    <row r="128" spans="1:56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</row>
    <row r="129" spans="1:56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</row>
    <row r="130" spans="1:56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</row>
    <row r="131" spans="1:56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</row>
    <row r="132" spans="1:56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</row>
    <row r="133" spans="1:56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</row>
    <row r="134" spans="1:56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</row>
    <row r="135" spans="1:56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</row>
    <row r="136" spans="1:56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</row>
    <row r="137" spans="1:56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</row>
    <row r="138" spans="1:56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</row>
    <row r="139" spans="1:56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</row>
    <row r="140" spans="1:56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</row>
    <row r="141" spans="1:56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</row>
    <row r="142" spans="1:56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</row>
    <row r="143" spans="1:56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</row>
    <row r="144" spans="1:56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</row>
    <row r="145" spans="1:56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</row>
    <row r="146" spans="1:56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</row>
    <row r="147" spans="1:56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</row>
    <row r="148" spans="1:56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</row>
    <row r="149" spans="1:56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</row>
    <row r="150" spans="1:56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</row>
    <row r="151" spans="1:56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</row>
    <row r="152" spans="1:56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</row>
    <row r="153" spans="1:56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</row>
    <row r="154" spans="1:56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</row>
    <row r="155" spans="1:56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</row>
    <row r="156" spans="1:56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</row>
    <row r="157" spans="1:56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</row>
    <row r="158" spans="1:56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</row>
    <row r="159" spans="1:56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</row>
    <row r="160" spans="1:56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</row>
    <row r="161" spans="1:56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</row>
    <row r="162" spans="1:56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</row>
    <row r="163" spans="1:56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</row>
    <row r="164" spans="1:56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</row>
    <row r="165" spans="1:56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</row>
    <row r="166" spans="1:56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</row>
    <row r="167" spans="1:56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</row>
    <row r="168" spans="1:56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</row>
    <row r="169" spans="1:56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</row>
    <row r="170" spans="1:56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</row>
    <row r="171" spans="1:56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</row>
    <row r="172" spans="1:56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</row>
    <row r="173" spans="1:56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</row>
    <row r="174" spans="1:56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</row>
    <row r="175" spans="1:56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</row>
    <row r="176" spans="1:56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</row>
    <row r="177" spans="1:56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</row>
    <row r="178" spans="1:56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</row>
    <row r="179" spans="1:56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</row>
    <row r="180" spans="1:56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</row>
    <row r="181" spans="1:56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</row>
    <row r="182" spans="1:56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</row>
    <row r="183" spans="1:56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</row>
    <row r="184" spans="1:56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</row>
    <row r="185" spans="1:56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</row>
    <row r="186" spans="1:56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</row>
    <row r="187" spans="1:56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</row>
    <row r="188" spans="1:56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</row>
    <row r="189" spans="1:56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</row>
    <row r="190" spans="1:56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</row>
    <row r="191" spans="1:56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</row>
    <row r="192" spans="1:56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</row>
    <row r="193" spans="1:56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</row>
    <row r="194" spans="1:56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</row>
    <row r="195" spans="1:56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</row>
    <row r="196" spans="1:56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</row>
    <row r="197" spans="1:56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</row>
    <row r="198" spans="1:56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</row>
    <row r="199" spans="1:56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</row>
    <row r="200" spans="1:56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</row>
    <row r="201" spans="1:56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</row>
    <row r="202" spans="1:56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</row>
    <row r="203" spans="1:56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</row>
    <row r="204" spans="1:56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</row>
    <row r="205" spans="1:56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</row>
    <row r="206" spans="1:56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</row>
    <row r="207" spans="1:56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</row>
    <row r="208" spans="1:56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</row>
    <row r="209" spans="1:56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</row>
    <row r="210" spans="1:56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</row>
    <row r="211" spans="1:56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</row>
    <row r="212" spans="1:56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</row>
    <row r="213" spans="1:56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</row>
    <row r="214" spans="1:56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</row>
    <row r="215" spans="1:56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</row>
    <row r="216" spans="1:56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</row>
    <row r="217" spans="1:56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</row>
    <row r="218" spans="1:56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</row>
    <row r="219" spans="1:56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</row>
    <row r="220" spans="1:56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</row>
    <row r="221" spans="1:56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</row>
    <row r="222" spans="1:56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</row>
    <row r="223" spans="1:56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</row>
    <row r="224" spans="1:56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</row>
    <row r="225" spans="1:56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</row>
    <row r="226" spans="1:56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</row>
    <row r="227" spans="1:56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</row>
    <row r="228" spans="1:56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</row>
    <row r="229" spans="1:56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</row>
    <row r="230" spans="1:56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</row>
    <row r="231" spans="1:56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</row>
    <row r="232" spans="1:56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</row>
    <row r="233" spans="1:56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</row>
    <row r="234" spans="1:56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</row>
    <row r="235" spans="1:56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</row>
    <row r="236" spans="1:56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</row>
    <row r="237" spans="1:56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</row>
    <row r="238" spans="1:56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</row>
    <row r="239" spans="1:56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</row>
    <row r="240" spans="1:56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</row>
    <row r="241" spans="1:56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</row>
    <row r="242" spans="1:56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</row>
    <row r="243" spans="1:56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</row>
    <row r="244" spans="1:56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</row>
    <row r="245" spans="1:56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</row>
    <row r="246" spans="1:56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</row>
    <row r="247" spans="1:56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</row>
    <row r="248" spans="1:56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</row>
    <row r="249" spans="1:56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</row>
    <row r="250" spans="1:56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</row>
    <row r="251" spans="1:56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</row>
    <row r="252" spans="1:56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</row>
    <row r="253" spans="1:56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</row>
    <row r="254" spans="1:56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</row>
    <row r="255" spans="1:56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</row>
    <row r="256" spans="1:56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</row>
    <row r="257" spans="1:56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</row>
    <row r="258" spans="1:56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</row>
    <row r="259" spans="1:56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</row>
    <row r="260" spans="1:56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</row>
    <row r="261" spans="1:56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</row>
    <row r="262" spans="1:56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</row>
    <row r="263" spans="1:56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</row>
    <row r="264" spans="1:56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</row>
    <row r="265" spans="1:56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</row>
    <row r="266" spans="1:56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</row>
    <row r="267" spans="1:56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</row>
    <row r="268" spans="1:56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</row>
    <row r="269" spans="1:56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</row>
    <row r="270" spans="1:56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</row>
    <row r="271" spans="1:56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</row>
    <row r="272" spans="1:56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</row>
    <row r="273" spans="1:56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</row>
    <row r="274" spans="1:56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</row>
    <row r="275" spans="1:56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</row>
    <row r="276" spans="1:56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</row>
    <row r="277" spans="1:56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</row>
    <row r="278" spans="1:56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</row>
    <row r="279" spans="1:56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</row>
    <row r="280" spans="1:56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</row>
    <row r="281" spans="1:56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</row>
    <row r="282" spans="1:56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</row>
    <row r="283" spans="1:56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</row>
    <row r="284" spans="1:56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</row>
    <row r="285" spans="1:56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</row>
    <row r="286" spans="1:56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</row>
    <row r="287" spans="1:56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</row>
    <row r="288" spans="1:56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</row>
    <row r="289" spans="1:56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</row>
    <row r="290" spans="1:56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</row>
    <row r="291" spans="1:56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</row>
    <row r="292" spans="1:56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</row>
    <row r="293" spans="1:56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</row>
    <row r="294" spans="1:56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</row>
    <row r="295" spans="1:56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</row>
    <row r="296" spans="1:56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</row>
    <row r="297" spans="1:56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</row>
    <row r="298" spans="1:56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</row>
    <row r="299" spans="1:56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</row>
    <row r="300" spans="1:56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</row>
    <row r="301" spans="1:56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</row>
    <row r="302" spans="1:56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</row>
    <row r="303" spans="1:56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</row>
    <row r="304" spans="1:56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</row>
    <row r="305" spans="1:56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</row>
    <row r="306" spans="1:56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</row>
    <row r="307" spans="1:56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</row>
    <row r="308" spans="1:56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</row>
    <row r="309" spans="1:56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</row>
    <row r="310" spans="1:56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</row>
    <row r="311" spans="1:56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</row>
    <row r="312" spans="1:56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</row>
    <row r="313" spans="1:56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</row>
    <row r="314" spans="1:56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</row>
    <row r="315" spans="1:56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</row>
    <row r="316" spans="1:56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</row>
    <row r="317" spans="1:56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</row>
    <row r="318" spans="1:56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</row>
    <row r="319" spans="1:56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</row>
    <row r="320" spans="1:56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</row>
    <row r="321" spans="1:56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</row>
    <row r="322" spans="1:56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</row>
    <row r="323" spans="1:56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</row>
    <row r="324" spans="1:56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</row>
    <row r="325" spans="1:56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</row>
    <row r="326" spans="1:56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</row>
    <row r="327" spans="1:56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</row>
    <row r="328" spans="1:56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</row>
    <row r="329" spans="1:56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</row>
    <row r="330" spans="1:56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</row>
    <row r="331" spans="1:56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</row>
    <row r="332" spans="1:56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</row>
    <row r="333" spans="1:56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</row>
    <row r="334" spans="1:56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</row>
    <row r="335" spans="1:56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</row>
    <row r="336" spans="1:56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</row>
    <row r="337" spans="1:56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</row>
    <row r="338" spans="1:56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</row>
    <row r="339" spans="1:56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</row>
    <row r="340" spans="1:56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</row>
    <row r="341" spans="1:56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</row>
    <row r="342" spans="1:56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</row>
    <row r="343" spans="1:56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</row>
    <row r="344" spans="1:56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</row>
    <row r="345" spans="1:56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</row>
    <row r="346" spans="1:56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</row>
    <row r="347" spans="1:56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</row>
    <row r="348" spans="1:56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</row>
    <row r="349" spans="1:56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</row>
    <row r="350" spans="1:56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</row>
    <row r="351" spans="1:56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</row>
    <row r="352" spans="1:56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</row>
    <row r="353" spans="1:56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</row>
    <row r="354" spans="1:56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</row>
    <row r="355" spans="1:56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</row>
    <row r="356" spans="1:56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</row>
    <row r="357" spans="1:56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</row>
    <row r="358" spans="1:56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</row>
    <row r="359" spans="1:56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</row>
    <row r="360" spans="1:56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</row>
    <row r="361" spans="1:56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</row>
    <row r="362" spans="1:56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</row>
    <row r="363" spans="1:56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</row>
    <row r="364" spans="1:56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</row>
    <row r="365" spans="1:56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</row>
    <row r="366" spans="1:56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</row>
    <row r="367" spans="1:56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</row>
    <row r="368" spans="1:56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</row>
    <row r="369" spans="1:56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</row>
    <row r="370" spans="1:56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</row>
    <row r="371" spans="1:56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</row>
    <row r="372" spans="1:56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</row>
    <row r="373" spans="1:56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</row>
    <row r="374" spans="1:56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</row>
    <row r="375" spans="1:56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</row>
    <row r="376" spans="1:56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</row>
    <row r="377" spans="1:56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</row>
    <row r="378" spans="1:56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</row>
    <row r="379" spans="1:56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</row>
    <row r="380" spans="1:56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</row>
    <row r="381" spans="1:56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</row>
    <row r="382" spans="1:56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</row>
    <row r="383" spans="1:56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</row>
    <row r="384" spans="1:56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</row>
    <row r="385" spans="1:56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</row>
    <row r="386" spans="1:56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</row>
    <row r="387" spans="1:56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</row>
    <row r="388" spans="1:56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</row>
    <row r="389" spans="1:56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</row>
    <row r="390" spans="1:56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</row>
    <row r="391" spans="1:56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</row>
    <row r="392" spans="1:56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</row>
    <row r="393" spans="1:56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</row>
    <row r="394" spans="1:56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</row>
    <row r="395" spans="1:56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</row>
    <row r="396" spans="1:56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</row>
    <row r="397" spans="1:56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</row>
    <row r="398" spans="1:56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</row>
    <row r="399" spans="1:56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</row>
    <row r="400" spans="1:56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</row>
    <row r="401" spans="1:56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</row>
    <row r="402" spans="1:56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</row>
    <row r="403" spans="1:56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</row>
    <row r="404" spans="1:56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</row>
    <row r="405" spans="1:56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</row>
    <row r="406" spans="1:56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</row>
    <row r="407" spans="1:56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</row>
    <row r="408" spans="1:56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</row>
    <row r="409" spans="1:56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</row>
    <row r="410" spans="1:56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</row>
    <row r="411" spans="1:56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</row>
    <row r="412" spans="1:56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</row>
    <row r="413" spans="1:56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</row>
    <row r="414" spans="1:56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</row>
    <row r="415" spans="1:56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</row>
    <row r="416" spans="1:56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</row>
    <row r="417" spans="1:56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</row>
    <row r="418" spans="1:56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</row>
    <row r="419" spans="1:56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</row>
    <row r="420" spans="1:56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</row>
    <row r="421" spans="1:56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</row>
    <row r="422" spans="1:56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</row>
    <row r="423" spans="1:56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</row>
    <row r="424" spans="1:56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</row>
    <row r="425" spans="1:56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</row>
    <row r="426" spans="1:56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</row>
    <row r="427" spans="1:56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</row>
    <row r="428" spans="1:56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</row>
    <row r="429" spans="1:56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</row>
    <row r="430" spans="1:56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</row>
    <row r="431" spans="1:56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</row>
    <row r="432" spans="1:56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</row>
    <row r="433" spans="1:56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</row>
    <row r="434" spans="1:56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</row>
    <row r="435" spans="1:56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</row>
    <row r="436" spans="1:56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</row>
    <row r="437" spans="1:56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</row>
    <row r="438" spans="1:56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</row>
    <row r="439" spans="1:56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</row>
    <row r="440" spans="1:56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</row>
    <row r="441" spans="1:56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</row>
    <row r="442" spans="1:56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</row>
    <row r="443" spans="1:56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</row>
    <row r="444" spans="1:56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</row>
    <row r="445" spans="1:56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</row>
    <row r="446" spans="1:56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</row>
    <row r="447" spans="1:56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</row>
    <row r="448" spans="1:56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</row>
    <row r="449" spans="1:56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</row>
    <row r="450" spans="1:56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</row>
    <row r="451" spans="1:56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</row>
    <row r="452" spans="1:56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</row>
    <row r="453" spans="1:56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</row>
    <row r="454" spans="1:56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</row>
    <row r="455" spans="1:56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</row>
    <row r="456" spans="1:56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</row>
    <row r="457" spans="1:56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</row>
    <row r="458" spans="1:56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</row>
    <row r="459" spans="1:56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</row>
    <row r="460" spans="1:56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</row>
    <row r="461" spans="1:56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</row>
    <row r="462" spans="1:56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</row>
    <row r="463" spans="1:56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</row>
    <row r="464" spans="1:56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</row>
    <row r="465" spans="1:56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</row>
    <row r="466" spans="1:56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</row>
    <row r="467" spans="1:56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</row>
    <row r="468" spans="1:56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</row>
    <row r="469" spans="1:56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</row>
    <row r="470" spans="1:56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</row>
    <row r="471" spans="1:56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</row>
    <row r="472" spans="1:56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</row>
    <row r="473" spans="1:56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</row>
    <row r="474" spans="1:56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</row>
    <row r="475" spans="1:56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</row>
    <row r="476" spans="1:56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</row>
    <row r="477" spans="1:56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</row>
    <row r="478" spans="1:56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</row>
    <row r="479" spans="1:56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</row>
    <row r="480" spans="1:56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</row>
    <row r="481" spans="1:56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</row>
    <row r="482" spans="1:56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</row>
    <row r="483" spans="1:56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</row>
    <row r="484" spans="1:56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</row>
    <row r="485" spans="1:56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</row>
    <row r="486" spans="1:56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</row>
    <row r="487" spans="1:56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</row>
    <row r="488" spans="1:56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</row>
    <row r="489" spans="1:56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</row>
    <row r="490" spans="1:56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</row>
    <row r="491" spans="1:56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</row>
    <row r="492" spans="1:56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</row>
    <row r="493" spans="1:56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</row>
    <row r="494" spans="1:56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</row>
    <row r="495" spans="1:56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</row>
    <row r="496" spans="1:56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</row>
    <row r="497" spans="1:56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</row>
    <row r="498" spans="1:56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</row>
    <row r="499" spans="1:56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</row>
    <row r="500" spans="1:56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</row>
    <row r="501" spans="1:56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</row>
    <row r="502" spans="1:56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</row>
    <row r="503" spans="1:56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</row>
    <row r="504" spans="1:56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</row>
    <row r="505" spans="1:56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</row>
    <row r="506" spans="1:56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</row>
    <row r="507" spans="1:56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</row>
    <row r="508" spans="1:56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</row>
    <row r="509" spans="1:56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</row>
    <row r="510" spans="1:56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</row>
    <row r="511" spans="1:56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</row>
    <row r="512" spans="1:56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</row>
    <row r="513" spans="1:56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</row>
    <row r="514" spans="1:56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</row>
    <row r="515" spans="1:56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</row>
    <row r="516" spans="1:56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</row>
    <row r="517" spans="1:56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</row>
    <row r="518" spans="1:56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</row>
    <row r="519" spans="1:56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</row>
    <row r="520" spans="1:56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</row>
    <row r="521" spans="1:56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</row>
    <row r="522" spans="1:56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</row>
    <row r="523" spans="1:56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</row>
    <row r="524" spans="1:56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</row>
    <row r="525" spans="1:56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</row>
    <row r="526" spans="1:56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</row>
    <row r="527" spans="1:56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</row>
    <row r="528" spans="1:56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</row>
    <row r="529" spans="1:56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</row>
    <row r="530" spans="1:56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</row>
    <row r="531" spans="1:56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</row>
    <row r="532" spans="1:56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</row>
    <row r="533" spans="1:56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</row>
    <row r="534" spans="1:56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</row>
    <row r="535" spans="1:56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</row>
    <row r="536" spans="1:56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</row>
    <row r="537" spans="1:56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</row>
    <row r="538" spans="1:56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</row>
    <row r="539" spans="1:56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</row>
    <row r="540" spans="1:56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</row>
    <row r="541" spans="1:56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</row>
    <row r="542" spans="1:56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</row>
    <row r="543" spans="1:56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</row>
    <row r="544" spans="1:56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</row>
    <row r="545" spans="1:56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</row>
    <row r="546" spans="1:56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</row>
    <row r="547" spans="1:56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</row>
    <row r="548" spans="1:56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</row>
    <row r="549" spans="1:56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</row>
    <row r="550" spans="1:56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</row>
    <row r="551" spans="1:56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</row>
    <row r="552" spans="1:56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</row>
    <row r="553" spans="1:56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</row>
    <row r="554" spans="1:56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</row>
    <row r="555" spans="1:56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</row>
    <row r="556" spans="1:56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</row>
    <row r="557" spans="1:56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</row>
    <row r="558" spans="1:56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</row>
    <row r="559" spans="1:56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</row>
    <row r="560" spans="1:56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</row>
    <row r="561" spans="1:56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</row>
    <row r="562" spans="1:56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</row>
    <row r="563" spans="1:56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</row>
    <row r="564" spans="1:56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</row>
    <row r="565" spans="1:56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</row>
    <row r="566" spans="1:56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</row>
    <row r="567" spans="1:56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</row>
    <row r="568" spans="1:56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</row>
    <row r="569" spans="1:56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</row>
    <row r="570" spans="1:56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</row>
    <row r="571" spans="1:56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</row>
    <row r="572" spans="1:56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</row>
    <row r="573" spans="1:56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</row>
    <row r="574" spans="1:56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</row>
    <row r="575" spans="1:56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</row>
    <row r="576" spans="1:56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</row>
    <row r="577" spans="1:56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</row>
    <row r="578" spans="1:56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</row>
    <row r="579" spans="1:56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</row>
    <row r="580" spans="1:56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</row>
    <row r="581" spans="1:56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</row>
    <row r="582" spans="1:56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</row>
    <row r="583" spans="1:56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</row>
    <row r="584" spans="1:56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</row>
    <row r="585" spans="1:56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</row>
    <row r="586" spans="1:56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</row>
    <row r="587" spans="1:56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</row>
    <row r="588" spans="1:56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</row>
    <row r="589" spans="1:56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</row>
    <row r="590" spans="1:56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</row>
    <row r="591" spans="1:56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</row>
    <row r="592" spans="1:56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</row>
    <row r="593" spans="1:56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</row>
    <row r="594" spans="1:56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</row>
    <row r="595" spans="1:56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</row>
    <row r="596" spans="1:56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</row>
    <row r="597" spans="1:56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</row>
    <row r="598" spans="1:56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</row>
    <row r="599" spans="1:56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</row>
    <row r="600" spans="1:56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</row>
    <row r="601" spans="1:56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</row>
    <row r="602" spans="1:56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</row>
    <row r="603" spans="1:56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</row>
    <row r="604" spans="1:56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</row>
    <row r="605" spans="1:56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</row>
    <row r="606" spans="1:56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</row>
    <row r="607" spans="1:56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</row>
    <row r="608" spans="1:56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</row>
    <row r="609" spans="1:56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</row>
    <row r="610" spans="1:56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</row>
    <row r="611" spans="1:56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</row>
    <row r="612" spans="1:56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</row>
    <row r="613" spans="1:56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</row>
    <row r="614" spans="1:56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</row>
    <row r="615" spans="1:56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</row>
    <row r="616" spans="1:56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</row>
    <row r="617" spans="1:56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</row>
    <row r="618" spans="1:56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</row>
    <row r="619" spans="1:56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</row>
    <row r="620" spans="1:56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</row>
    <row r="621" spans="1:56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</row>
    <row r="622" spans="1:56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</row>
    <row r="623" spans="1:56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</row>
    <row r="624" spans="1:56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</row>
    <row r="625" spans="1:56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</row>
    <row r="626" spans="1:56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</row>
    <row r="627" spans="1:56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</row>
    <row r="628" spans="1:56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</row>
    <row r="629" spans="1:56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</row>
    <row r="630" spans="1:56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</row>
    <row r="631" spans="1:56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</row>
    <row r="632" spans="1:56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</row>
    <row r="633" spans="1:56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</row>
    <row r="634" spans="1:56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</row>
    <row r="635" spans="1:56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</row>
    <row r="636" spans="1:56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</row>
    <row r="637" spans="1:56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</row>
    <row r="638" spans="1:56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</row>
    <row r="639" spans="1:56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</row>
    <row r="640" spans="1:56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</row>
    <row r="641" spans="1:56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</row>
    <row r="642" spans="1:56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</row>
    <row r="643" spans="1:56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</row>
    <row r="644" spans="1:56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</row>
    <row r="645" spans="1:56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</row>
    <row r="646" spans="1:56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</row>
    <row r="647" spans="1:56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</row>
    <row r="648" spans="1:56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</row>
    <row r="649" spans="1:56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</row>
    <row r="650" spans="1:56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</row>
    <row r="651" spans="1:56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</row>
    <row r="652" spans="1:56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</row>
    <row r="653" spans="1:56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</row>
    <row r="654" spans="1:56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</row>
    <row r="655" spans="1:56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</row>
    <row r="656" spans="1:56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</row>
    <row r="657" spans="1:56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</row>
    <row r="658" spans="1:56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</row>
    <row r="659" spans="1:56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</row>
    <row r="660" spans="1:56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</row>
    <row r="661" spans="1:56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</row>
    <row r="662" spans="1:56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</row>
    <row r="663" spans="1:56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</row>
    <row r="664" spans="1:56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</row>
    <row r="665" spans="1:56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</row>
    <row r="666" spans="1:56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</row>
    <row r="667" spans="1:56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</row>
    <row r="668" spans="1:56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</row>
    <row r="669" spans="1:56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</row>
    <row r="670" spans="1:56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</row>
    <row r="671" spans="1:56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</row>
    <row r="672" spans="1:56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</row>
    <row r="673" spans="1:56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</row>
    <row r="674" spans="1:56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</row>
    <row r="675" spans="1:56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</row>
    <row r="676" spans="1:56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</row>
    <row r="677" spans="1:56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</row>
    <row r="678" spans="1:56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</row>
    <row r="679" spans="1:56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</row>
    <row r="680" spans="1:56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</row>
    <row r="681" spans="1:56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</row>
    <row r="682" spans="1:56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</row>
    <row r="683" spans="1:56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</row>
    <row r="684" spans="1:56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</row>
    <row r="685" spans="1:56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</row>
    <row r="686" spans="1:56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</row>
    <row r="687" spans="1:56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</row>
    <row r="688" spans="1:56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</row>
    <row r="689" spans="1:56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</row>
    <row r="690" spans="1:56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</row>
    <row r="691" spans="1:56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</row>
    <row r="692" spans="1:56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</row>
    <row r="693" spans="1:56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</row>
    <row r="694" spans="1:56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</row>
    <row r="695" spans="1:56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</row>
    <row r="696" spans="1:56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</row>
    <row r="697" spans="1:56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</row>
    <row r="698" spans="1:56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</row>
    <row r="699" spans="1:56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</row>
    <row r="700" spans="1:56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</row>
    <row r="701" spans="1:56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</row>
    <row r="702" spans="1:56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</row>
    <row r="703" spans="1:56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</row>
    <row r="704" spans="1:56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</row>
    <row r="705" spans="1:56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</row>
    <row r="706" spans="1:56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</row>
    <row r="707" spans="1:56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</row>
    <row r="708" spans="1:56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</row>
    <row r="709" spans="1:56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</row>
    <row r="710" spans="1:56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</row>
    <row r="711" spans="1:56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</row>
    <row r="712" spans="1:56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</row>
    <row r="713" spans="1:56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</row>
    <row r="714" spans="1:56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</row>
    <row r="715" spans="1:56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</row>
    <row r="716" spans="1:56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</row>
    <row r="717" spans="1:56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</row>
    <row r="718" spans="1:56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</row>
    <row r="719" spans="1:56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</row>
    <row r="720" spans="1:56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</row>
    <row r="721" spans="1:56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</row>
    <row r="722" spans="1:56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</row>
    <row r="723" spans="1:56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</row>
    <row r="724" spans="1:56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</row>
    <row r="725" spans="1:56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</row>
    <row r="726" spans="1:56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</row>
    <row r="727" spans="1:56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</row>
    <row r="728" spans="1:56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</row>
    <row r="729" spans="1:56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</row>
    <row r="730" spans="1:56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</row>
    <row r="731" spans="1:56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</row>
    <row r="732" spans="1:56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</row>
    <row r="733" spans="1:56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</row>
    <row r="734" spans="1:56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</row>
    <row r="735" spans="1:56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</row>
    <row r="736" spans="1:56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</row>
    <row r="737" spans="1:56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</row>
    <row r="738" spans="1:56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</row>
    <row r="739" spans="1:56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</row>
    <row r="740" spans="1:56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</row>
    <row r="741" spans="1:56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</row>
    <row r="742" spans="1:56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</row>
    <row r="743" spans="1:56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</row>
    <row r="744" spans="1:56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</row>
    <row r="745" spans="1:56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</row>
    <row r="746" spans="1:56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</row>
    <row r="747" spans="1:56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</row>
    <row r="748" spans="1:56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</row>
    <row r="749" spans="1:56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</row>
    <row r="750" spans="1:56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</row>
    <row r="751" spans="1:56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</row>
    <row r="752" spans="1:56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</row>
    <row r="753" spans="1:56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</row>
    <row r="754" spans="1:56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</row>
    <row r="755" spans="1:56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</row>
    <row r="756" spans="1:56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</row>
    <row r="757" spans="1:56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</row>
    <row r="758" spans="1:56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</row>
    <row r="759" spans="1:56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</row>
    <row r="760" spans="1:56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</row>
    <row r="761" spans="1:56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</row>
    <row r="762" spans="1:56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</row>
    <row r="763" spans="1:56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</row>
    <row r="764" spans="1:56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</row>
    <row r="765" spans="1:56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</row>
    <row r="766" spans="1:56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</row>
    <row r="767" spans="1:56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</row>
    <row r="768" spans="1:56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</row>
    <row r="769" spans="1:56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</row>
    <row r="770" spans="1:56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</row>
    <row r="771" spans="1:56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</row>
    <row r="772" spans="1:56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</row>
    <row r="773" spans="1:56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</row>
    <row r="774" spans="1:56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</row>
    <row r="775" spans="1:56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</row>
    <row r="776" spans="1:56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</row>
    <row r="777" spans="1:56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</row>
    <row r="778" spans="1:56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</row>
    <row r="779" spans="1:56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</row>
    <row r="780" spans="1:56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</row>
    <row r="781" spans="1:56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</row>
    <row r="782" spans="1:56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</row>
    <row r="783" spans="1:56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</row>
    <row r="784" spans="1:56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</row>
    <row r="785" spans="1:56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</row>
    <row r="786" spans="1:56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</row>
    <row r="787" spans="1:56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</row>
    <row r="788" spans="1:56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</row>
    <row r="789" spans="1:56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</row>
    <row r="790" spans="1:56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</row>
    <row r="791" spans="1:56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</row>
    <row r="792" spans="1:56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</row>
    <row r="793" spans="1:56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</row>
    <row r="794" spans="1:56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</row>
    <row r="795" spans="1:56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</row>
    <row r="796" spans="1:56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</row>
    <row r="797" spans="1:56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</row>
    <row r="798" spans="1:56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</row>
    <row r="799" spans="1:56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</row>
    <row r="800" spans="1:56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</row>
    <row r="801" spans="1:56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</row>
    <row r="802" spans="1:56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</row>
    <row r="803" spans="1:56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</row>
    <row r="804" spans="1:56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</row>
    <row r="805" spans="1:56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</row>
    <row r="806" spans="1:56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</row>
    <row r="807" spans="1:56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</row>
    <row r="808" spans="1:56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</row>
    <row r="809" spans="1:56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</row>
    <row r="810" spans="1:56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</row>
    <row r="811" spans="1:56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</row>
    <row r="812" spans="1:56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</row>
    <row r="813" spans="1:56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</row>
    <row r="814" spans="1:56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</row>
    <row r="815" spans="1:56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</row>
    <row r="816" spans="1:56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</row>
    <row r="817" spans="1:56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</row>
    <row r="818" spans="1:56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</row>
    <row r="819" spans="1:56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</row>
    <row r="820" spans="1:56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</row>
    <row r="821" spans="1:56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</row>
    <row r="822" spans="1:56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</row>
    <row r="823" spans="1:56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</row>
    <row r="824" spans="1:56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</row>
    <row r="825" spans="1:56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</row>
    <row r="826" spans="1:56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</row>
    <row r="827" spans="1:56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</row>
    <row r="828" spans="1:56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</row>
    <row r="829" spans="1:56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</row>
    <row r="830" spans="1:56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</row>
    <row r="831" spans="1:56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</row>
    <row r="832" spans="1:56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</row>
    <row r="833" spans="1:56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</row>
    <row r="834" spans="1:56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</row>
    <row r="835" spans="1:56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</row>
    <row r="836" spans="1:56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</row>
    <row r="837" spans="1:56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</row>
    <row r="838" spans="1:56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</row>
    <row r="839" spans="1:56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</row>
    <row r="840" spans="1:56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</row>
    <row r="841" spans="1:56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</row>
    <row r="842" spans="1:56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</row>
    <row r="843" spans="1:56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</row>
    <row r="844" spans="1:56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</row>
    <row r="845" spans="1:56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</row>
    <row r="846" spans="1:56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</row>
    <row r="847" spans="1:56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</row>
    <row r="848" spans="1:56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</row>
    <row r="849" spans="1:56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</row>
    <row r="850" spans="1:56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</row>
    <row r="851" spans="1:56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</row>
    <row r="852" spans="1:56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</row>
    <row r="853" spans="1:56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</row>
    <row r="854" spans="1:56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</row>
    <row r="855" spans="1:56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</row>
    <row r="856" spans="1:56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</row>
    <row r="857" spans="1:56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</row>
    <row r="858" spans="1:56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</row>
    <row r="859" spans="1:56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</row>
    <row r="860" spans="1:56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</row>
    <row r="861" spans="1:56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</row>
    <row r="862" spans="1:56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</row>
    <row r="863" spans="1:56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</row>
    <row r="864" spans="1:56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</row>
    <row r="865" spans="1:56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</row>
    <row r="866" spans="1:56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</row>
    <row r="867" spans="1:56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</row>
    <row r="868" spans="1:56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</row>
    <row r="869" spans="1:56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</row>
    <row r="870" spans="1:56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</row>
    <row r="871" spans="1:56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</row>
    <row r="872" spans="1:56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</row>
    <row r="873" spans="1:56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</row>
    <row r="874" spans="1:56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</row>
    <row r="875" spans="1:56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</row>
    <row r="876" spans="1:56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</row>
    <row r="877" spans="1:56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</row>
    <row r="878" spans="1:56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</row>
    <row r="879" spans="1:56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</row>
    <row r="880" spans="1:56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</row>
    <row r="881" spans="1:56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</row>
    <row r="882" spans="1:56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</row>
    <row r="883" spans="1:56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</row>
    <row r="884" spans="1:56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</row>
    <row r="885" spans="1:56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</row>
    <row r="886" spans="1:56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</row>
    <row r="887" spans="1:56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</row>
    <row r="888" spans="1:56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</row>
    <row r="889" spans="1:56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</row>
    <row r="890" spans="1:56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</row>
    <row r="891" spans="1:56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</row>
    <row r="892" spans="1:56" ht="12.75" customHeight="1" x14ac:dyDescent="0.2">
      <c r="A892" s="102"/>
      <c r="B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</row>
    <row r="893" spans="1:56" ht="12.75" customHeight="1" x14ac:dyDescent="0.2">
      <c r="A893" s="102"/>
      <c r="B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</row>
    <row r="894" spans="1:56" ht="12.75" customHeight="1" x14ac:dyDescent="0.2">
      <c r="A894" s="102"/>
      <c r="B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</row>
    <row r="895" spans="1:56" ht="12.75" customHeight="1" x14ac:dyDescent="0.2">
      <c r="A895" s="102"/>
      <c r="B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</row>
    <row r="896" spans="1:56" ht="12.75" customHeight="1" x14ac:dyDescent="0.2">
      <c r="A896" s="102"/>
      <c r="B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</row>
    <row r="897" spans="1:56" ht="12.75" customHeight="1" x14ac:dyDescent="0.2">
      <c r="A897" s="102"/>
      <c r="B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</row>
    <row r="898" spans="1:56" ht="12.75" customHeight="1" x14ac:dyDescent="0.2">
      <c r="A898" s="102"/>
      <c r="B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</row>
    <row r="899" spans="1:56" ht="12.75" customHeight="1" x14ac:dyDescent="0.2">
      <c r="A899" s="102"/>
      <c r="B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</row>
    <row r="900" spans="1:56" ht="12.75" customHeight="1" x14ac:dyDescent="0.2">
      <c r="A900" s="102"/>
      <c r="B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</row>
    <row r="901" spans="1:56" ht="12.75" customHeight="1" x14ac:dyDescent="0.2">
      <c r="A901" s="102"/>
      <c r="B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</row>
    <row r="902" spans="1:56" ht="12.75" customHeight="1" x14ac:dyDescent="0.2">
      <c r="A902" s="102"/>
      <c r="B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</row>
    <row r="903" spans="1:56" ht="12.75" customHeight="1" x14ac:dyDescent="0.2">
      <c r="A903" s="102"/>
      <c r="B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</row>
    <row r="904" spans="1:56" ht="12.75" customHeight="1" x14ac:dyDescent="0.2">
      <c r="A904" s="102"/>
      <c r="B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</row>
    <row r="905" spans="1:56" ht="12.75" customHeight="1" x14ac:dyDescent="0.2">
      <c r="A905" s="102"/>
      <c r="B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</row>
    <row r="906" spans="1:56" ht="12.75" customHeight="1" x14ac:dyDescent="0.2">
      <c r="A906" s="102"/>
      <c r="B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</row>
    <row r="907" spans="1:56" ht="12.75" customHeight="1" x14ac:dyDescent="0.2">
      <c r="A907" s="102"/>
      <c r="B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</row>
    <row r="908" spans="1:56" ht="12.75" customHeight="1" x14ac:dyDescent="0.2">
      <c r="A908" s="102"/>
      <c r="B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</row>
    <row r="909" spans="1:56" ht="12.75" customHeight="1" x14ac:dyDescent="0.2">
      <c r="A909" s="102"/>
      <c r="B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</row>
    <row r="910" spans="1:56" ht="12.75" customHeight="1" x14ac:dyDescent="0.2">
      <c r="A910" s="102"/>
      <c r="B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</row>
    <row r="911" spans="1:56" ht="12.75" customHeight="1" x14ac:dyDescent="0.2">
      <c r="A911" s="102"/>
      <c r="B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</row>
    <row r="912" spans="1:56" ht="12.75" customHeight="1" x14ac:dyDescent="0.2">
      <c r="A912" s="102"/>
      <c r="B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</row>
    <row r="913" spans="1:56" ht="12.75" customHeight="1" x14ac:dyDescent="0.2">
      <c r="A913" s="102"/>
      <c r="B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</row>
    <row r="914" spans="1:56" ht="12.75" customHeight="1" x14ac:dyDescent="0.2">
      <c r="A914" s="102"/>
      <c r="B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</row>
    <row r="915" spans="1:56" ht="12.75" customHeight="1" x14ac:dyDescent="0.2">
      <c r="A915" s="102"/>
      <c r="B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</row>
    <row r="916" spans="1:56" ht="12.75" customHeight="1" x14ac:dyDescent="0.2">
      <c r="A916" s="102"/>
      <c r="B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</row>
    <row r="917" spans="1:56" ht="12.75" customHeight="1" x14ac:dyDescent="0.2">
      <c r="A917" s="102"/>
      <c r="B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</row>
    <row r="918" spans="1:56" ht="12.75" customHeight="1" x14ac:dyDescent="0.2">
      <c r="A918" s="102"/>
      <c r="B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</row>
    <row r="919" spans="1:56" ht="12.75" customHeight="1" x14ac:dyDescent="0.2">
      <c r="A919" s="102"/>
      <c r="B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</row>
    <row r="920" spans="1:56" ht="12.75" customHeight="1" x14ac:dyDescent="0.2">
      <c r="A920" s="102"/>
      <c r="B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</row>
    <row r="921" spans="1:56" ht="12.75" customHeight="1" x14ac:dyDescent="0.2">
      <c r="A921" s="102"/>
      <c r="B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</row>
    <row r="922" spans="1:56" ht="12.75" customHeight="1" x14ac:dyDescent="0.2">
      <c r="A922" s="102"/>
      <c r="B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</row>
    <row r="923" spans="1:56" ht="12.75" customHeight="1" x14ac:dyDescent="0.2">
      <c r="A923" s="102"/>
      <c r="B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</row>
    <row r="924" spans="1:56" ht="12.75" customHeight="1" x14ac:dyDescent="0.2">
      <c r="A924" s="102"/>
      <c r="B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</row>
    <row r="925" spans="1:56" ht="12.75" customHeight="1" x14ac:dyDescent="0.2">
      <c r="A925" s="102"/>
      <c r="B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</row>
    <row r="926" spans="1:56" ht="12.75" customHeight="1" x14ac:dyDescent="0.2">
      <c r="A926" s="102"/>
      <c r="B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</row>
    <row r="927" spans="1:56" ht="12.75" customHeight="1" x14ac:dyDescent="0.2">
      <c r="A927" s="102"/>
      <c r="B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</row>
    <row r="928" spans="1:56" ht="12.75" customHeight="1" x14ac:dyDescent="0.2">
      <c r="A928" s="102"/>
      <c r="B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</row>
    <row r="929" spans="1:56" ht="12.75" customHeight="1" x14ac:dyDescent="0.2">
      <c r="A929" s="102"/>
      <c r="B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</row>
    <row r="930" spans="1:56" ht="12.75" customHeight="1" x14ac:dyDescent="0.2">
      <c r="A930" s="102"/>
      <c r="B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</row>
    <row r="931" spans="1:56" ht="12.75" customHeight="1" x14ac:dyDescent="0.2">
      <c r="A931" s="102"/>
      <c r="B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</row>
    <row r="932" spans="1:56" ht="12.75" customHeight="1" x14ac:dyDescent="0.2">
      <c r="A932" s="102"/>
      <c r="B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</row>
    <row r="933" spans="1:56" ht="12.75" customHeight="1" x14ac:dyDescent="0.2">
      <c r="A933" s="102"/>
      <c r="B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</row>
    <row r="934" spans="1:56" ht="12.75" customHeight="1" x14ac:dyDescent="0.2">
      <c r="A934" s="102"/>
      <c r="B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</row>
    <row r="935" spans="1:56" ht="12.75" customHeight="1" x14ac:dyDescent="0.2">
      <c r="A935" s="102"/>
      <c r="B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</row>
    <row r="936" spans="1:56" ht="12.75" customHeight="1" x14ac:dyDescent="0.2">
      <c r="A936" s="102"/>
      <c r="B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</row>
    <row r="937" spans="1:56" ht="12.75" customHeight="1" x14ac:dyDescent="0.2">
      <c r="A937" s="102"/>
      <c r="B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</row>
    <row r="938" spans="1:56" ht="12.75" customHeight="1" x14ac:dyDescent="0.2">
      <c r="A938" s="102"/>
      <c r="B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</row>
    <row r="939" spans="1:56" ht="12.75" customHeight="1" x14ac:dyDescent="0.2">
      <c r="A939" s="102"/>
      <c r="B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</row>
    <row r="940" spans="1:56" ht="12.75" customHeight="1" x14ac:dyDescent="0.2">
      <c r="A940" s="102"/>
      <c r="B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</row>
    <row r="941" spans="1:56" ht="12.75" customHeight="1" x14ac:dyDescent="0.2">
      <c r="A941" s="102"/>
      <c r="B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</row>
    <row r="942" spans="1:56" ht="12.75" customHeight="1" x14ac:dyDescent="0.2">
      <c r="A942" s="102"/>
      <c r="B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</row>
    <row r="943" spans="1:56" ht="12.75" customHeight="1" x14ac:dyDescent="0.2">
      <c r="A943" s="102"/>
      <c r="B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</row>
    <row r="944" spans="1:56" ht="12.75" customHeight="1" x14ac:dyDescent="0.2">
      <c r="A944" s="102"/>
      <c r="B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</row>
    <row r="945" spans="1:56" ht="12.75" customHeight="1" x14ac:dyDescent="0.2">
      <c r="A945" s="102"/>
      <c r="B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</row>
    <row r="946" spans="1:56" ht="12.75" customHeight="1" x14ac:dyDescent="0.2">
      <c r="A946" s="102"/>
      <c r="B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</row>
    <row r="947" spans="1:56" ht="12.75" customHeight="1" x14ac:dyDescent="0.2">
      <c r="A947" s="102"/>
      <c r="B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</row>
    <row r="948" spans="1:56" ht="12.75" customHeight="1" x14ac:dyDescent="0.2">
      <c r="A948" s="102"/>
      <c r="B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</row>
    <row r="949" spans="1:56" ht="12.75" customHeight="1" x14ac:dyDescent="0.2">
      <c r="A949" s="102"/>
      <c r="B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</row>
    <row r="950" spans="1:56" ht="12.75" customHeight="1" x14ac:dyDescent="0.2">
      <c r="A950" s="102"/>
      <c r="B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</row>
    <row r="951" spans="1:56" ht="12.75" customHeight="1" x14ac:dyDescent="0.2">
      <c r="A951" s="102"/>
      <c r="B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</row>
    <row r="952" spans="1:56" ht="12.75" customHeight="1" x14ac:dyDescent="0.2">
      <c r="A952" s="102"/>
      <c r="B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</row>
    <row r="953" spans="1:56" ht="12.75" customHeight="1" x14ac:dyDescent="0.2">
      <c r="A953" s="102"/>
      <c r="B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</row>
    <row r="954" spans="1:56" ht="12.75" customHeight="1" x14ac:dyDescent="0.2">
      <c r="A954" s="102"/>
      <c r="B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</row>
    <row r="955" spans="1:56" ht="12.75" customHeight="1" x14ac:dyDescent="0.2">
      <c r="A955" s="102"/>
      <c r="B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</row>
    <row r="956" spans="1:56" ht="12.75" customHeight="1" x14ac:dyDescent="0.2">
      <c r="A956" s="102"/>
      <c r="B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</row>
    <row r="957" spans="1:56" ht="12.75" customHeight="1" x14ac:dyDescent="0.2">
      <c r="A957" s="102"/>
      <c r="B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</row>
    <row r="958" spans="1:56" ht="12.75" customHeight="1" x14ac:dyDescent="0.2">
      <c r="A958" s="102"/>
      <c r="B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</row>
    <row r="959" spans="1:56" ht="12.75" customHeight="1" x14ac:dyDescent="0.2">
      <c r="A959" s="102"/>
      <c r="B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</row>
    <row r="960" spans="1:56" ht="12.75" customHeight="1" x14ac:dyDescent="0.2">
      <c r="A960" s="102"/>
      <c r="B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</row>
    <row r="961" spans="1:56" ht="12.75" customHeight="1" x14ac:dyDescent="0.2">
      <c r="A961" s="102"/>
      <c r="B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</row>
    <row r="962" spans="1:56" ht="12.75" customHeight="1" x14ac:dyDescent="0.2">
      <c r="A962" s="102"/>
      <c r="B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</row>
    <row r="963" spans="1:56" ht="12.75" customHeight="1" x14ac:dyDescent="0.2">
      <c r="A963" s="102"/>
      <c r="B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</row>
    <row r="964" spans="1:56" ht="12.75" customHeight="1" x14ac:dyDescent="0.2">
      <c r="A964" s="102"/>
      <c r="B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</row>
    <row r="965" spans="1:56" ht="12.75" customHeight="1" x14ac:dyDescent="0.2">
      <c r="A965" s="102"/>
      <c r="B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</row>
    <row r="966" spans="1:56" ht="12.75" customHeight="1" x14ac:dyDescent="0.2">
      <c r="A966" s="102"/>
      <c r="B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</row>
    <row r="967" spans="1:56" ht="12.75" customHeight="1" x14ac:dyDescent="0.2">
      <c r="A967" s="102"/>
      <c r="B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</row>
    <row r="968" spans="1:56" ht="12.75" customHeight="1" x14ac:dyDescent="0.2">
      <c r="A968" s="102"/>
      <c r="B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</row>
    <row r="969" spans="1:56" ht="12.75" customHeight="1" x14ac:dyDescent="0.2">
      <c r="A969" s="102"/>
      <c r="B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</row>
    <row r="970" spans="1:56" ht="12.75" customHeight="1" x14ac:dyDescent="0.2">
      <c r="A970" s="102"/>
      <c r="B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</row>
    <row r="971" spans="1:56" ht="12.75" customHeight="1" x14ac:dyDescent="0.2">
      <c r="A971" s="102"/>
      <c r="B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</row>
    <row r="972" spans="1:56" ht="12.75" customHeight="1" x14ac:dyDescent="0.2">
      <c r="A972" s="102"/>
      <c r="B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</row>
    <row r="973" spans="1:56" ht="12.75" customHeight="1" x14ac:dyDescent="0.2">
      <c r="A973" s="102"/>
      <c r="B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</row>
    <row r="974" spans="1:56" ht="12.75" customHeight="1" x14ac:dyDescent="0.2">
      <c r="A974" s="102"/>
      <c r="B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</row>
    <row r="975" spans="1:56" ht="12.75" customHeight="1" x14ac:dyDescent="0.2">
      <c r="A975" s="102"/>
      <c r="B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</row>
    <row r="976" spans="1:56" ht="12.75" customHeight="1" x14ac:dyDescent="0.2">
      <c r="A976" s="102"/>
      <c r="B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</row>
    <row r="977" spans="1:56" ht="12.75" customHeight="1" x14ac:dyDescent="0.2">
      <c r="A977" s="102"/>
      <c r="B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</row>
    <row r="978" spans="1:56" ht="12.75" customHeight="1" x14ac:dyDescent="0.2">
      <c r="A978" s="102"/>
      <c r="B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</row>
    <row r="979" spans="1:56" ht="12.75" customHeight="1" x14ac:dyDescent="0.2">
      <c r="A979" s="102"/>
      <c r="B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</row>
    <row r="980" spans="1:56" ht="12.75" customHeight="1" x14ac:dyDescent="0.2">
      <c r="A980" s="102"/>
      <c r="B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</row>
    <row r="981" spans="1:56" ht="12.75" customHeight="1" x14ac:dyDescent="0.2">
      <c r="A981" s="102"/>
      <c r="B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</row>
    <row r="982" spans="1:56" ht="12.75" customHeight="1" x14ac:dyDescent="0.2">
      <c r="A982" s="102"/>
      <c r="B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</row>
    <row r="983" spans="1:56" ht="12.75" customHeight="1" x14ac:dyDescent="0.2">
      <c r="A983" s="102"/>
      <c r="B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</row>
    <row r="984" spans="1:56" ht="12.75" customHeight="1" x14ac:dyDescent="0.2">
      <c r="A984" s="102"/>
      <c r="B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</row>
    <row r="985" spans="1:56" ht="12.75" customHeight="1" x14ac:dyDescent="0.2">
      <c r="A985" s="102"/>
      <c r="B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</row>
    <row r="986" spans="1:56" ht="12.75" customHeight="1" x14ac:dyDescent="0.2">
      <c r="A986" s="102"/>
      <c r="B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</row>
    <row r="987" spans="1:56" ht="12.75" customHeight="1" x14ac:dyDescent="0.2">
      <c r="A987" s="102"/>
      <c r="B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</row>
    <row r="988" spans="1:56" ht="12.75" customHeight="1" x14ac:dyDescent="0.2">
      <c r="A988" s="102"/>
      <c r="B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</row>
    <row r="989" spans="1:56" ht="12.75" customHeight="1" x14ac:dyDescent="0.2">
      <c r="A989" s="102"/>
      <c r="B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</row>
    <row r="990" spans="1:56" ht="12.75" customHeight="1" x14ac:dyDescent="0.2">
      <c r="A990" s="102"/>
      <c r="B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G990" s="102"/>
      <c r="AH990" s="102"/>
      <c r="AI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</row>
    <row r="991" spans="1:56" ht="12.75" customHeight="1" x14ac:dyDescent="0.2">
      <c r="A991" s="102"/>
      <c r="B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G991" s="102"/>
      <c r="AH991" s="102"/>
      <c r="AI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</row>
    <row r="992" spans="1:56" ht="12.75" customHeight="1" x14ac:dyDescent="0.2">
      <c r="A992" s="102"/>
      <c r="B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G992" s="102"/>
      <c r="AH992" s="102"/>
      <c r="AI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</row>
  </sheetData>
  <autoFilter ref="A9:AL31" xr:uid="{00000000-0009-0000-0000-00000A000000}">
    <sortState xmlns:xlrd2="http://schemas.microsoft.com/office/spreadsheetml/2017/richdata2" ref="A13:AL31">
      <sortCondition ref="A9:A31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</mergeCells>
  <conditionalFormatting sqref="C10:C33">
    <cfRule type="expression" dxfId="2" priority="3">
      <formula>COUNTIF(C10:C1001,C10)&gt;1</formula>
    </cfRule>
  </conditionalFormatting>
  <conditionalFormatting sqref="C11:C31">
    <cfRule type="expression" dxfId="1" priority="1">
      <formula>COUNTIF(C11:C1010,C11)&gt;1</formula>
    </cfRule>
    <cfRule type="expression" dxfId="0" priority="2">
      <formula>COUNTIF(C11:C1014,C11)&gt;1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U957"/>
  <sheetViews>
    <sheetView zoomScale="150" zoomScaleNormal="150" workbookViewId="0">
      <pane xSplit="7" ySplit="9" topLeftCell="H29" activePane="bottomRight" state="frozen"/>
      <selection pane="topRight" activeCell="H1" sqref="H1"/>
      <selection pane="bottomLeft" activeCell="A10" sqref="A10"/>
      <selection pane="bottomRight" activeCell="A31" sqref="A31:D31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5"/>
      <c r="I1" s="5"/>
      <c r="J1" s="668" t="s">
        <v>549</v>
      </c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70"/>
      <c r="AA1" s="668" t="s">
        <v>556</v>
      </c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70"/>
      <c r="AN1" s="668" t="s">
        <v>559</v>
      </c>
      <c r="AO1" s="669"/>
      <c r="AP1" s="670"/>
      <c r="AQ1" s="668" t="s">
        <v>2</v>
      </c>
      <c r="AR1" s="700"/>
      <c r="AS1" s="668" t="s">
        <v>3</v>
      </c>
      <c r="AT1" s="670"/>
      <c r="AU1" s="675" t="s">
        <v>4</v>
      </c>
    </row>
    <row r="2" spans="1:47" ht="39.75" customHeight="1" thickTop="1" thickBot="1" x14ac:dyDescent="0.3">
      <c r="A2" s="693"/>
      <c r="B2" s="694"/>
      <c r="C2" s="673" t="s">
        <v>95</v>
      </c>
      <c r="D2" s="674"/>
      <c r="E2" s="674"/>
      <c r="F2" s="674"/>
      <c r="G2" s="666"/>
      <c r="H2" s="6"/>
      <c r="I2" s="6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2"/>
      <c r="AA2" s="680"/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1"/>
      <c r="AN2" s="680"/>
      <c r="AO2" s="680"/>
      <c r="AP2" s="681"/>
      <c r="AQ2" s="689"/>
      <c r="AR2" s="701"/>
      <c r="AS2" s="689"/>
      <c r="AT2" s="694"/>
      <c r="AU2" s="676"/>
    </row>
    <row r="3" spans="1:47" ht="30.75" customHeight="1" thickTop="1" x14ac:dyDescent="0.2">
      <c r="A3" s="664"/>
      <c r="B3" s="694"/>
      <c r="C3" s="695" t="s">
        <v>6</v>
      </c>
      <c r="D3" s="689"/>
      <c r="E3" s="689"/>
      <c r="F3" s="689"/>
      <c r="G3" s="663"/>
      <c r="H3" s="678" t="s">
        <v>96</v>
      </c>
      <c r="I3" s="679"/>
      <c r="J3" s="678" t="s">
        <v>97</v>
      </c>
      <c r="K3" s="679"/>
      <c r="L3" s="678" t="s">
        <v>98</v>
      </c>
      <c r="M3" s="679"/>
      <c r="N3" s="678" t="s">
        <v>678</v>
      </c>
      <c r="O3" s="679"/>
      <c r="P3" s="678" t="s">
        <v>679</v>
      </c>
      <c r="Q3" s="679"/>
      <c r="R3" s="678" t="s">
        <v>674</v>
      </c>
      <c r="S3" s="679"/>
      <c r="T3" s="678" t="s">
        <v>675</v>
      </c>
      <c r="U3" s="679"/>
      <c r="V3" s="678" t="s">
        <v>676</v>
      </c>
      <c r="W3" s="679"/>
      <c r="X3" s="678" t="s">
        <v>677</v>
      </c>
      <c r="Y3" s="679"/>
      <c r="Z3" s="667"/>
      <c r="AA3" s="662" t="s">
        <v>697</v>
      </c>
      <c r="AB3" s="663"/>
      <c r="AC3" s="662" t="s">
        <v>805</v>
      </c>
      <c r="AD3" s="663"/>
      <c r="AE3" s="662" t="s">
        <v>615</v>
      </c>
      <c r="AF3" s="663"/>
      <c r="AG3" s="662" t="s">
        <v>660</v>
      </c>
      <c r="AH3" s="663"/>
      <c r="AI3" s="662" t="s">
        <v>554</v>
      </c>
      <c r="AJ3" s="663"/>
      <c r="AK3" s="662" t="s">
        <v>555</v>
      </c>
      <c r="AL3" s="663"/>
      <c r="AM3" s="667"/>
      <c r="AN3" s="678" t="s">
        <v>820</v>
      </c>
      <c r="AO3" s="679"/>
      <c r="AP3" s="682"/>
      <c r="AQ3" s="689"/>
      <c r="AR3" s="701"/>
      <c r="AS3" s="689"/>
      <c r="AT3" s="694"/>
      <c r="AU3" s="676"/>
    </row>
    <row r="4" spans="1:47" ht="15.75" customHeight="1" thickBot="1" x14ac:dyDescent="0.25">
      <c r="A4" s="664"/>
      <c r="B4" s="694"/>
      <c r="C4" s="674"/>
      <c r="D4" s="674"/>
      <c r="E4" s="674"/>
      <c r="F4" s="674"/>
      <c r="G4" s="666"/>
      <c r="H4" s="664"/>
      <c r="I4" s="663"/>
      <c r="J4" s="664"/>
      <c r="K4" s="663"/>
      <c r="L4" s="664"/>
      <c r="M4" s="663"/>
      <c r="N4" s="664"/>
      <c r="O4" s="663"/>
      <c r="P4" s="664"/>
      <c r="Q4" s="663"/>
      <c r="R4" s="664"/>
      <c r="S4" s="663"/>
      <c r="T4" s="664"/>
      <c r="U4" s="663"/>
      <c r="V4" s="664"/>
      <c r="W4" s="663"/>
      <c r="X4" s="664"/>
      <c r="Y4" s="663"/>
      <c r="Z4" s="663"/>
      <c r="AA4" s="664"/>
      <c r="AB4" s="663"/>
      <c r="AC4" s="664"/>
      <c r="AD4" s="663"/>
      <c r="AE4" s="664"/>
      <c r="AF4" s="663"/>
      <c r="AG4" s="664"/>
      <c r="AH4" s="663"/>
      <c r="AI4" s="664"/>
      <c r="AJ4" s="663"/>
      <c r="AK4" s="664"/>
      <c r="AL4" s="663"/>
      <c r="AM4" s="663"/>
      <c r="AN4" s="664"/>
      <c r="AO4" s="663"/>
      <c r="AP4" s="664"/>
      <c r="AQ4" s="689"/>
      <c r="AR4" s="701"/>
      <c r="AS4" s="689"/>
      <c r="AT4" s="694"/>
      <c r="AU4" s="676"/>
    </row>
    <row r="5" spans="1:47" ht="18.75" customHeight="1" thickTop="1" x14ac:dyDescent="0.2">
      <c r="A5" s="664"/>
      <c r="B5" s="694"/>
      <c r="C5" s="683" t="s">
        <v>99</v>
      </c>
      <c r="D5" s="684"/>
      <c r="E5" s="684"/>
      <c r="F5" s="684"/>
      <c r="G5" s="685"/>
      <c r="H5" s="664"/>
      <c r="I5" s="663"/>
      <c r="J5" s="664"/>
      <c r="K5" s="663"/>
      <c r="L5" s="664"/>
      <c r="M5" s="663"/>
      <c r="N5" s="664"/>
      <c r="O5" s="663"/>
      <c r="P5" s="664"/>
      <c r="Q5" s="663"/>
      <c r="R5" s="664"/>
      <c r="S5" s="663"/>
      <c r="T5" s="664"/>
      <c r="U5" s="663"/>
      <c r="V5" s="664"/>
      <c r="W5" s="663"/>
      <c r="X5" s="664"/>
      <c r="Y5" s="663"/>
      <c r="Z5" s="663"/>
      <c r="AA5" s="664"/>
      <c r="AB5" s="663"/>
      <c r="AC5" s="664"/>
      <c r="AD5" s="663"/>
      <c r="AE5" s="664"/>
      <c r="AF5" s="663"/>
      <c r="AG5" s="664"/>
      <c r="AH5" s="663"/>
      <c r="AI5" s="664"/>
      <c r="AJ5" s="663"/>
      <c r="AK5" s="664"/>
      <c r="AL5" s="663"/>
      <c r="AM5" s="663"/>
      <c r="AN5" s="664"/>
      <c r="AO5" s="663"/>
      <c r="AP5" s="664"/>
      <c r="AQ5" s="702" t="s">
        <v>835</v>
      </c>
      <c r="AR5" s="701"/>
      <c r="AS5" s="696" t="s">
        <v>838</v>
      </c>
      <c r="AT5" s="694"/>
      <c r="AU5" s="676"/>
    </row>
    <row r="6" spans="1:47" ht="15.75" customHeight="1" thickBot="1" x14ac:dyDescent="0.25">
      <c r="A6" s="664"/>
      <c r="B6" s="694"/>
      <c r="C6" s="686"/>
      <c r="D6" s="686"/>
      <c r="E6" s="686"/>
      <c r="F6" s="686"/>
      <c r="G6" s="687"/>
      <c r="H6" s="664"/>
      <c r="I6" s="663"/>
      <c r="J6" s="664"/>
      <c r="K6" s="663"/>
      <c r="L6" s="664"/>
      <c r="M6" s="663"/>
      <c r="N6" s="664"/>
      <c r="O6" s="663"/>
      <c r="P6" s="664"/>
      <c r="Q6" s="663"/>
      <c r="R6" s="664"/>
      <c r="S6" s="663"/>
      <c r="T6" s="664"/>
      <c r="U6" s="663"/>
      <c r="V6" s="664"/>
      <c r="W6" s="663"/>
      <c r="X6" s="664"/>
      <c r="Y6" s="663"/>
      <c r="Z6" s="663"/>
      <c r="AA6" s="664"/>
      <c r="AB6" s="663"/>
      <c r="AC6" s="664"/>
      <c r="AD6" s="663"/>
      <c r="AE6" s="664"/>
      <c r="AF6" s="663"/>
      <c r="AG6" s="664"/>
      <c r="AH6" s="663"/>
      <c r="AI6" s="664"/>
      <c r="AJ6" s="663"/>
      <c r="AK6" s="664"/>
      <c r="AL6" s="663"/>
      <c r="AM6" s="663"/>
      <c r="AN6" s="664"/>
      <c r="AO6" s="663"/>
      <c r="AP6" s="664"/>
      <c r="AQ6" s="703"/>
      <c r="AR6" s="701"/>
      <c r="AS6" s="689"/>
      <c r="AT6" s="694"/>
      <c r="AU6" s="676"/>
    </row>
    <row r="7" spans="1:47" ht="18.75" customHeight="1" thickTop="1" x14ac:dyDescent="0.2">
      <c r="A7" s="688" t="s">
        <v>11</v>
      </c>
      <c r="B7" s="689"/>
      <c r="C7" s="689"/>
      <c r="D7" s="689"/>
      <c r="E7" s="689"/>
      <c r="F7" s="689"/>
      <c r="G7" s="663"/>
      <c r="H7" s="664"/>
      <c r="I7" s="663"/>
      <c r="J7" s="664"/>
      <c r="K7" s="663"/>
      <c r="L7" s="664"/>
      <c r="M7" s="663"/>
      <c r="N7" s="664"/>
      <c r="O7" s="663"/>
      <c r="P7" s="664"/>
      <c r="Q7" s="663"/>
      <c r="R7" s="664"/>
      <c r="S7" s="663"/>
      <c r="T7" s="664"/>
      <c r="U7" s="663"/>
      <c r="V7" s="664"/>
      <c r="W7" s="663"/>
      <c r="X7" s="664"/>
      <c r="Y7" s="663"/>
      <c r="Z7" s="663"/>
      <c r="AA7" s="664"/>
      <c r="AB7" s="663"/>
      <c r="AC7" s="664"/>
      <c r="AD7" s="663"/>
      <c r="AE7" s="664"/>
      <c r="AF7" s="663"/>
      <c r="AG7" s="664"/>
      <c r="AH7" s="663"/>
      <c r="AI7" s="664"/>
      <c r="AJ7" s="663"/>
      <c r="AK7" s="664"/>
      <c r="AL7" s="663"/>
      <c r="AM7" s="663"/>
      <c r="AN7" s="664"/>
      <c r="AO7" s="663"/>
      <c r="AP7" s="664"/>
      <c r="AQ7" s="703"/>
      <c r="AR7" s="701"/>
      <c r="AS7" s="689"/>
      <c r="AT7" s="694"/>
      <c r="AU7" s="676"/>
    </row>
    <row r="8" spans="1:47" ht="18.75" customHeight="1" thickBot="1" x14ac:dyDescent="0.25">
      <c r="A8" s="699"/>
      <c r="B8" s="680"/>
      <c r="C8" s="680"/>
      <c r="D8" s="680"/>
      <c r="E8" s="680"/>
      <c r="F8" s="680"/>
      <c r="G8" s="698"/>
      <c r="H8" s="699"/>
      <c r="I8" s="698"/>
      <c r="J8" s="665"/>
      <c r="K8" s="666"/>
      <c r="L8" s="699"/>
      <c r="M8" s="698"/>
      <c r="N8" s="665"/>
      <c r="O8" s="666"/>
      <c r="P8" s="665"/>
      <c r="Q8" s="666"/>
      <c r="R8" s="665"/>
      <c r="S8" s="666"/>
      <c r="T8" s="665"/>
      <c r="U8" s="666"/>
      <c r="V8" s="665"/>
      <c r="W8" s="666"/>
      <c r="X8" s="665"/>
      <c r="Y8" s="666"/>
      <c r="Z8" s="698"/>
      <c r="AA8" s="665"/>
      <c r="AB8" s="666"/>
      <c r="AC8" s="665"/>
      <c r="AD8" s="666"/>
      <c r="AE8" s="665"/>
      <c r="AF8" s="666"/>
      <c r="AG8" s="665"/>
      <c r="AH8" s="666"/>
      <c r="AI8" s="665"/>
      <c r="AJ8" s="666"/>
      <c r="AK8" s="665"/>
      <c r="AL8" s="666"/>
      <c r="AM8" s="698"/>
      <c r="AN8" s="699"/>
      <c r="AO8" s="698"/>
      <c r="AP8" s="699"/>
      <c r="AQ8" s="704"/>
      <c r="AR8" s="705"/>
      <c r="AS8" s="674"/>
      <c r="AT8" s="697"/>
      <c r="AU8" s="706"/>
    </row>
    <row r="9" spans="1:47" ht="30" customHeight="1" thickTop="1" thickBot="1" x14ac:dyDescent="0.25">
      <c r="A9" s="8" t="s">
        <v>100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104" t="s">
        <v>19</v>
      </c>
      <c r="U9" s="104" t="s">
        <v>20</v>
      </c>
      <c r="V9" s="104" t="s">
        <v>19</v>
      </c>
      <c r="W9" s="104" t="s">
        <v>20</v>
      </c>
      <c r="X9" s="104" t="s">
        <v>19</v>
      </c>
      <c r="Y9" s="104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105" t="s">
        <v>21</v>
      </c>
    </row>
    <row r="10" spans="1:47" s="500" customFormat="1" ht="15" customHeight="1" thickTop="1" thickBot="1" x14ac:dyDescent="0.25">
      <c r="A10" s="902" t="s">
        <v>855</v>
      </c>
      <c r="B10" s="884">
        <v>2007</v>
      </c>
      <c r="C10" s="885" t="s">
        <v>149</v>
      </c>
      <c r="D10" s="886" t="s">
        <v>150</v>
      </c>
      <c r="E10" s="886" t="s">
        <v>857</v>
      </c>
      <c r="F10" s="885" t="s">
        <v>152</v>
      </c>
      <c r="G10" s="887" t="s">
        <v>27</v>
      </c>
      <c r="H10" s="888" t="s">
        <v>616</v>
      </c>
      <c r="I10" s="573">
        <v>0</v>
      </c>
      <c r="J10" s="889" t="s">
        <v>616</v>
      </c>
      <c r="K10" s="890">
        <v>0</v>
      </c>
      <c r="L10" s="554" t="s">
        <v>616</v>
      </c>
      <c r="M10" s="573">
        <v>0</v>
      </c>
      <c r="N10" s="532" t="s">
        <v>616</v>
      </c>
      <c r="O10" s="496">
        <v>0</v>
      </c>
      <c r="P10" s="564" t="s">
        <v>616</v>
      </c>
      <c r="Q10" s="891">
        <v>0</v>
      </c>
      <c r="R10" s="892" t="s">
        <v>616</v>
      </c>
      <c r="S10" s="893">
        <v>0</v>
      </c>
      <c r="T10" s="894"/>
      <c r="U10" s="893">
        <v>0</v>
      </c>
      <c r="V10" s="894"/>
      <c r="W10" s="893">
        <v>0</v>
      </c>
      <c r="X10" s="895"/>
      <c r="Y10" s="896">
        <v>0</v>
      </c>
      <c r="Z10" s="560">
        <f>LARGE(I10:Y10, 1)+LARGE(I10:Y10, 2)+LARGE(I10:Y10, 3)+LARGE(I10:Y10, 4)+LARGE(I10:Y10, 5)</f>
        <v>0</v>
      </c>
      <c r="AA10" s="897" t="s">
        <v>28</v>
      </c>
      <c r="AB10" s="893">
        <v>1000</v>
      </c>
      <c r="AC10" s="898" t="s">
        <v>86</v>
      </c>
      <c r="AD10" s="893">
        <v>500</v>
      </c>
      <c r="AE10" s="564" t="s">
        <v>616</v>
      </c>
      <c r="AF10" s="891">
        <v>0</v>
      </c>
      <c r="AG10" s="828" t="s">
        <v>616</v>
      </c>
      <c r="AH10" s="891">
        <v>0</v>
      </c>
      <c r="AI10" s="565" t="s">
        <v>43</v>
      </c>
      <c r="AJ10" s="893">
        <v>500</v>
      </c>
      <c r="AK10" s="828" t="s">
        <v>34</v>
      </c>
      <c r="AL10" s="893">
        <v>500</v>
      </c>
      <c r="AM10" s="899">
        <f>LARGE(AB10:AL10,1)+LARGE(AB10:AL10,2)+LARGE(AB10:AL10,3)+LARGE(AB10:AL10,4)</f>
        <v>2500</v>
      </c>
      <c r="AN10" s="900"/>
      <c r="AO10" s="496">
        <v>0</v>
      </c>
      <c r="AP10" s="560">
        <f>LARGE(AO10:AO10,1)</f>
        <v>0</v>
      </c>
      <c r="AQ10" s="635"/>
      <c r="AR10" s="496">
        <v>0</v>
      </c>
      <c r="AS10" s="53"/>
      <c r="AT10" s="496">
        <v>0</v>
      </c>
      <c r="AU10" s="901">
        <f>SUM(AP10+AM10+Z10)</f>
        <v>2500</v>
      </c>
    </row>
    <row r="11" spans="1:47" ht="15" customHeight="1" thickTop="1" x14ac:dyDescent="0.2">
      <c r="A11" s="106">
        <f>RANK(AU11, $AU$11:$AU$26)</f>
        <v>1</v>
      </c>
      <c r="B11" s="59">
        <v>2007</v>
      </c>
      <c r="C11" s="59" t="s">
        <v>145</v>
      </c>
      <c r="D11" s="107" t="s">
        <v>146</v>
      </c>
      <c r="E11" s="443" t="s">
        <v>147</v>
      </c>
      <c r="F11" s="59" t="s">
        <v>148</v>
      </c>
      <c r="G11" s="61" t="s">
        <v>63</v>
      </c>
      <c r="H11" s="34" t="s">
        <v>616</v>
      </c>
      <c r="I11" s="32">
        <v>0</v>
      </c>
      <c r="J11" s="109" t="s">
        <v>616</v>
      </c>
      <c r="K11" s="134">
        <v>0</v>
      </c>
      <c r="L11" s="34" t="s">
        <v>616</v>
      </c>
      <c r="M11" s="134">
        <v>0</v>
      </c>
      <c r="N11" s="35" t="s">
        <v>35</v>
      </c>
      <c r="O11" s="125">
        <v>400</v>
      </c>
      <c r="P11" s="34" t="s">
        <v>28</v>
      </c>
      <c r="Q11" s="125">
        <v>400</v>
      </c>
      <c r="R11" s="34" t="s">
        <v>28</v>
      </c>
      <c r="S11" s="125">
        <v>300</v>
      </c>
      <c r="T11" s="36"/>
      <c r="U11" s="125">
        <v>0</v>
      </c>
      <c r="V11" s="36"/>
      <c r="W11" s="125">
        <v>0</v>
      </c>
      <c r="X11" s="36"/>
      <c r="Y11" s="125">
        <v>0</v>
      </c>
      <c r="Z11" s="23">
        <f>LARGE(I11:Y11, 1)+LARGE(I11:Y11, 2)+LARGE(I11:Y11, 3)+LARGE(I11:Y11, 4)+LARGE(I11:Y11, 5)</f>
        <v>1100</v>
      </c>
      <c r="AA11" s="33" t="s">
        <v>42</v>
      </c>
      <c r="AB11" s="125">
        <v>250</v>
      </c>
      <c r="AC11" s="34" t="s">
        <v>89</v>
      </c>
      <c r="AD11" s="125">
        <v>500</v>
      </c>
      <c r="AE11" s="34" t="s">
        <v>221</v>
      </c>
      <c r="AF11" s="125">
        <v>25</v>
      </c>
      <c r="AG11" s="41" t="s">
        <v>89</v>
      </c>
      <c r="AH11" s="125">
        <v>100</v>
      </c>
      <c r="AI11" s="487" t="s">
        <v>35</v>
      </c>
      <c r="AJ11" s="125">
        <v>1500</v>
      </c>
      <c r="AK11" s="487" t="s">
        <v>36</v>
      </c>
      <c r="AL11" s="125">
        <v>1000</v>
      </c>
      <c r="AM11" s="826">
        <f>LARGE(AB11:AL11,1)+LARGE(AB11:AL11,2)+LARGE(AB11:AL11,3)+LARGE(AB11:AL11,4)</f>
        <v>3250</v>
      </c>
      <c r="AN11" s="138"/>
      <c r="AO11" s="125">
        <v>0</v>
      </c>
      <c r="AP11" s="23">
        <f>LARGE(AO11:AO11,1)</f>
        <v>0</v>
      </c>
      <c r="AQ11" s="52"/>
      <c r="AR11" s="125">
        <v>0</v>
      </c>
      <c r="AS11" s="53"/>
      <c r="AT11" s="125">
        <v>0</v>
      </c>
      <c r="AU11" s="461">
        <f>SUM(AP11+AM11+Z11)</f>
        <v>4350</v>
      </c>
    </row>
    <row r="12" spans="1:47" ht="15" customHeight="1" x14ac:dyDescent="0.2">
      <c r="A12" s="106">
        <f>RANK(AU12, $AU$11:$AU$26)</f>
        <v>2</v>
      </c>
      <c r="B12" s="59">
        <v>2009</v>
      </c>
      <c r="C12" s="59" t="s">
        <v>101</v>
      </c>
      <c r="D12" s="107" t="s">
        <v>102</v>
      </c>
      <c r="E12" s="443" t="s">
        <v>103</v>
      </c>
      <c r="F12" s="59" t="s">
        <v>104</v>
      </c>
      <c r="G12" s="108" t="s">
        <v>27</v>
      </c>
      <c r="H12" s="15" t="s">
        <v>35</v>
      </c>
      <c r="I12" s="16">
        <v>300</v>
      </c>
      <c r="J12" s="109" t="s">
        <v>43</v>
      </c>
      <c r="K12" s="110">
        <v>150</v>
      </c>
      <c r="L12" s="15" t="s">
        <v>35</v>
      </c>
      <c r="M12" s="110">
        <v>200</v>
      </c>
      <c r="N12" s="111" t="s">
        <v>29</v>
      </c>
      <c r="O12" s="112">
        <v>150</v>
      </c>
      <c r="P12" s="465" t="s">
        <v>43</v>
      </c>
      <c r="Q12" s="112">
        <v>100</v>
      </c>
      <c r="R12" s="465" t="s">
        <v>30</v>
      </c>
      <c r="S12" s="463">
        <v>100</v>
      </c>
      <c r="T12" s="466"/>
      <c r="U12" s="463">
        <v>0</v>
      </c>
      <c r="V12" s="466"/>
      <c r="W12" s="463">
        <v>0</v>
      </c>
      <c r="X12" s="113"/>
      <c r="Y12" s="114">
        <v>0</v>
      </c>
      <c r="Z12" s="23">
        <f>LARGE(I12:Y12, 1)+LARGE(I12:Y12, 2)+LARGE(I12:Y12, 3)+LARGE(I12:Y12, 4)+LARGE(I12:Y12, 5)</f>
        <v>900</v>
      </c>
      <c r="AA12" s="115" t="s">
        <v>86</v>
      </c>
      <c r="AB12" s="463">
        <v>50</v>
      </c>
      <c r="AC12" s="15" t="s">
        <v>303</v>
      </c>
      <c r="AD12" s="463">
        <v>250</v>
      </c>
      <c r="AE12" s="465" t="s">
        <v>289</v>
      </c>
      <c r="AF12" s="112">
        <v>50</v>
      </c>
      <c r="AG12" s="116" t="s">
        <v>230</v>
      </c>
      <c r="AH12" s="112">
        <v>50</v>
      </c>
      <c r="AI12" s="462" t="s">
        <v>29</v>
      </c>
      <c r="AJ12" s="463">
        <v>500</v>
      </c>
      <c r="AK12" s="829" t="s">
        <v>296</v>
      </c>
      <c r="AL12" s="464">
        <v>250</v>
      </c>
      <c r="AM12" s="826">
        <f>LARGE(AB12:AL12,1)+LARGE(AB12:AL12,2)+LARGE(AB12:AL12,3)+LARGE(AB12:AL12,4)</f>
        <v>1050</v>
      </c>
      <c r="AN12" s="118"/>
      <c r="AO12" s="112">
        <v>0</v>
      </c>
      <c r="AP12" s="119">
        <f>LARGE(AO12:AO12,1)</f>
        <v>0</v>
      </c>
      <c r="AQ12" s="120"/>
      <c r="AR12" s="112">
        <v>0</v>
      </c>
      <c r="AS12" s="121"/>
      <c r="AT12" s="112">
        <v>0</v>
      </c>
      <c r="AU12" s="457">
        <f>SUM(AP12+AM12+Z12)</f>
        <v>1950</v>
      </c>
    </row>
    <row r="13" spans="1:47" ht="15" customHeight="1" x14ac:dyDescent="0.2">
      <c r="A13" s="106">
        <f>RANK(AU13, $AU$11:$AU$26)</f>
        <v>3</v>
      </c>
      <c r="B13" s="59">
        <v>2008</v>
      </c>
      <c r="C13" s="59" t="s">
        <v>119</v>
      </c>
      <c r="D13" s="445" t="s">
        <v>589</v>
      </c>
      <c r="E13" s="443" t="s">
        <v>120</v>
      </c>
      <c r="F13" s="59" t="s">
        <v>121</v>
      </c>
      <c r="G13" s="61" t="s">
        <v>27</v>
      </c>
      <c r="H13" s="34" t="s">
        <v>43</v>
      </c>
      <c r="I13" s="32">
        <v>100</v>
      </c>
      <c r="J13" s="109" t="s">
        <v>122</v>
      </c>
      <c r="K13" s="134">
        <v>75</v>
      </c>
      <c r="L13" s="34" t="s">
        <v>42</v>
      </c>
      <c r="M13" s="134">
        <v>50</v>
      </c>
      <c r="N13" s="35" t="s">
        <v>43</v>
      </c>
      <c r="O13" s="125">
        <v>150</v>
      </c>
      <c r="P13" s="34" t="s">
        <v>30</v>
      </c>
      <c r="Q13" s="125">
        <v>200</v>
      </c>
      <c r="R13" s="34" t="s">
        <v>35</v>
      </c>
      <c r="S13" s="125">
        <v>200</v>
      </c>
      <c r="T13" s="36"/>
      <c r="U13" s="125">
        <v>0</v>
      </c>
      <c r="V13" s="36"/>
      <c r="W13" s="125">
        <v>0</v>
      </c>
      <c r="X13" s="36"/>
      <c r="Y13" s="125">
        <v>0</v>
      </c>
      <c r="Z13" s="23">
        <f>LARGE(I13:Y13, 1)+LARGE(I13:Y13, 2)+LARGE(I13:Y13, 3)+LARGE(I13:Y13, 4)+LARGE(I13:Y13, 5)</f>
        <v>725</v>
      </c>
      <c r="AA13" s="33" t="s">
        <v>211</v>
      </c>
      <c r="AB13" s="125">
        <v>25</v>
      </c>
      <c r="AC13" s="34" t="s">
        <v>607</v>
      </c>
      <c r="AD13" s="125">
        <v>0</v>
      </c>
      <c r="AE13" s="34" t="s">
        <v>616</v>
      </c>
      <c r="AF13" s="125">
        <v>0</v>
      </c>
      <c r="AG13" s="41" t="s">
        <v>68</v>
      </c>
      <c r="AH13" s="125">
        <v>50</v>
      </c>
      <c r="AI13" s="487" t="s">
        <v>57</v>
      </c>
      <c r="AJ13" s="125">
        <v>250</v>
      </c>
      <c r="AK13" s="487" t="s">
        <v>659</v>
      </c>
      <c r="AL13" s="125">
        <v>250</v>
      </c>
      <c r="AM13" s="826">
        <f>LARGE(AB13:AL13,1)+LARGE(AB13:AL13,2)+LARGE(AB13:AL13,3)+LARGE(AB13:AL13,4)</f>
        <v>575</v>
      </c>
      <c r="AN13" s="129"/>
      <c r="AO13" s="125">
        <v>0</v>
      </c>
      <c r="AP13" s="119">
        <f>LARGE(AO13:AO13,1)</f>
        <v>0</v>
      </c>
      <c r="AQ13" s="52"/>
      <c r="AR13" s="125">
        <v>0</v>
      </c>
      <c r="AS13" s="53"/>
      <c r="AT13" s="125">
        <v>0</v>
      </c>
      <c r="AU13" s="457">
        <f>SUM(AP13+AM13+Z13)</f>
        <v>1300</v>
      </c>
    </row>
    <row r="14" spans="1:47" ht="15" customHeight="1" x14ac:dyDescent="0.2">
      <c r="A14" s="106">
        <f>RANK(AU14, $AU$11:$AU$26)</f>
        <v>4</v>
      </c>
      <c r="B14" s="59">
        <v>2008</v>
      </c>
      <c r="C14" s="59" t="s">
        <v>105</v>
      </c>
      <c r="D14" s="107" t="s">
        <v>106</v>
      </c>
      <c r="E14" s="443" t="s">
        <v>107</v>
      </c>
      <c r="F14" s="59" t="s">
        <v>108</v>
      </c>
      <c r="G14" s="61" t="s">
        <v>27</v>
      </c>
      <c r="H14" s="34" t="s">
        <v>37</v>
      </c>
      <c r="I14" s="122">
        <v>50</v>
      </c>
      <c r="J14" s="109" t="s">
        <v>35</v>
      </c>
      <c r="K14" s="123">
        <v>400</v>
      </c>
      <c r="L14" s="34" t="s">
        <v>616</v>
      </c>
      <c r="M14" s="123">
        <v>0</v>
      </c>
      <c r="N14" s="124" t="s">
        <v>36</v>
      </c>
      <c r="O14" s="125">
        <v>75</v>
      </c>
      <c r="P14" s="124" t="s">
        <v>34</v>
      </c>
      <c r="Q14" s="125">
        <v>0</v>
      </c>
      <c r="R14" s="34" t="s">
        <v>47</v>
      </c>
      <c r="S14" s="125">
        <v>50</v>
      </c>
      <c r="T14" s="126"/>
      <c r="U14" s="125">
        <v>0</v>
      </c>
      <c r="V14" s="126"/>
      <c r="W14" s="125">
        <v>0</v>
      </c>
      <c r="X14" s="126"/>
      <c r="Y14" s="125">
        <v>0</v>
      </c>
      <c r="Z14" s="23">
        <f>LARGE(I14:Y14, 1)+LARGE(I14:Y14, 2)+LARGE(I14:Y14, 3)+LARGE(I14:Y14, 4)+LARGE(I14:Y14, 5)</f>
        <v>575</v>
      </c>
      <c r="AA14" s="127" t="s">
        <v>653</v>
      </c>
      <c r="AB14" s="125">
        <v>0</v>
      </c>
      <c r="AC14" s="124" t="s">
        <v>659</v>
      </c>
      <c r="AD14" s="125">
        <v>250</v>
      </c>
      <c r="AE14" s="124" t="s">
        <v>135</v>
      </c>
      <c r="AF14" s="125">
        <v>50</v>
      </c>
      <c r="AG14" s="454" t="s">
        <v>644</v>
      </c>
      <c r="AH14" s="125">
        <v>0</v>
      </c>
      <c r="AI14" s="454" t="s">
        <v>818</v>
      </c>
      <c r="AJ14" s="125">
        <v>0</v>
      </c>
      <c r="AK14" s="454" t="s">
        <v>705</v>
      </c>
      <c r="AL14" s="125">
        <v>0</v>
      </c>
      <c r="AM14" s="826">
        <f>LARGE(AB14:AL14,1)+LARGE(AB14:AL14,2)+LARGE(AB14:AL14,3)+LARGE(AB14:AL14,4)</f>
        <v>300</v>
      </c>
      <c r="AN14" s="128"/>
      <c r="AO14" s="125">
        <v>0</v>
      </c>
      <c r="AP14" s="23">
        <f>LARGE(AO14:AO14,1)</f>
        <v>0</v>
      </c>
      <c r="AQ14" s="128"/>
      <c r="AR14" s="125">
        <v>0</v>
      </c>
      <c r="AS14" s="126"/>
      <c r="AT14" s="125">
        <v>0</v>
      </c>
      <c r="AU14" s="457">
        <f>SUM(AP14+AM14+Z14)</f>
        <v>875</v>
      </c>
    </row>
    <row r="15" spans="1:47" ht="15" customHeight="1" x14ac:dyDescent="0.2">
      <c r="A15" s="106">
        <f>RANK(AU15, $AU$11:$AU$26)</f>
        <v>5</v>
      </c>
      <c r="B15" s="46">
        <v>2008</v>
      </c>
      <c r="C15" s="190" t="s">
        <v>112</v>
      </c>
      <c r="D15" s="191" t="s">
        <v>113</v>
      </c>
      <c r="E15" s="446" t="s">
        <v>114</v>
      </c>
      <c r="F15" s="67" t="s">
        <v>73</v>
      </c>
      <c r="G15" s="68" t="s">
        <v>63</v>
      </c>
      <c r="H15" s="34" t="s">
        <v>42</v>
      </c>
      <c r="I15" s="122">
        <v>100</v>
      </c>
      <c r="J15" s="131" t="s">
        <v>80</v>
      </c>
      <c r="K15" s="123">
        <v>75</v>
      </c>
      <c r="L15" s="34" t="s">
        <v>30</v>
      </c>
      <c r="M15" s="123">
        <v>100</v>
      </c>
      <c r="N15" s="35" t="s">
        <v>30</v>
      </c>
      <c r="O15" s="125">
        <v>300</v>
      </c>
      <c r="P15" s="34" t="s">
        <v>30</v>
      </c>
      <c r="Q15" s="125">
        <v>100</v>
      </c>
      <c r="R15" s="34" t="s">
        <v>29</v>
      </c>
      <c r="S15" s="125">
        <v>50</v>
      </c>
      <c r="T15" s="36"/>
      <c r="U15" s="125">
        <v>0</v>
      </c>
      <c r="V15" s="36"/>
      <c r="W15" s="125">
        <v>0</v>
      </c>
      <c r="X15" s="36"/>
      <c r="Y15" s="125">
        <v>0</v>
      </c>
      <c r="Z15" s="23">
        <f>LARGE(I15:Y15, 1)+LARGE(I15:Y15, 2)+LARGE(I15:Y15, 3)+LARGE(I15:Y15, 4)+LARGE(I15:Y15, 5)</f>
        <v>675</v>
      </c>
      <c r="AA15" s="33" t="s">
        <v>616</v>
      </c>
      <c r="AB15" s="125">
        <v>0</v>
      </c>
      <c r="AC15" s="34" t="s">
        <v>616</v>
      </c>
      <c r="AD15" s="125">
        <v>0</v>
      </c>
      <c r="AE15" s="34" t="s">
        <v>614</v>
      </c>
      <c r="AF15" s="125">
        <v>0</v>
      </c>
      <c r="AG15" s="41" t="s">
        <v>262</v>
      </c>
      <c r="AH15" s="125">
        <v>50</v>
      </c>
      <c r="AI15" s="487" t="s">
        <v>221</v>
      </c>
      <c r="AJ15" s="125">
        <v>0</v>
      </c>
      <c r="AK15" s="487" t="s">
        <v>755</v>
      </c>
      <c r="AL15" s="125">
        <v>0</v>
      </c>
      <c r="AM15" s="826">
        <f>LARGE(AB15:AL15,1)+LARGE(AB15:AL15,2)+LARGE(AB15:AL15,3)+LARGE(AB15:AL15,4)</f>
        <v>50</v>
      </c>
      <c r="AN15" s="129"/>
      <c r="AO15" s="125">
        <v>0</v>
      </c>
      <c r="AP15" s="119">
        <f>LARGE(AO15:AO15,1)</f>
        <v>0</v>
      </c>
      <c r="AQ15" s="52"/>
      <c r="AR15" s="125">
        <v>0</v>
      </c>
      <c r="AS15" s="53"/>
      <c r="AT15" s="125">
        <v>0</v>
      </c>
      <c r="AU15" s="459">
        <f>SUM(AP15+AM15+Z15)</f>
        <v>725</v>
      </c>
    </row>
    <row r="16" spans="1:47" ht="15" customHeight="1" x14ac:dyDescent="0.2">
      <c r="A16" s="106">
        <f>RANK(AU16, $AU$11:$AU$26)</f>
        <v>6</v>
      </c>
      <c r="B16" s="46">
        <v>2009</v>
      </c>
      <c r="C16" s="46" t="s">
        <v>109</v>
      </c>
      <c r="D16" s="604" t="s">
        <v>611</v>
      </c>
      <c r="E16" s="605" t="s">
        <v>111</v>
      </c>
      <c r="F16" s="46" t="s">
        <v>85</v>
      </c>
      <c r="G16" s="47" t="s">
        <v>63</v>
      </c>
      <c r="H16" s="34" t="s">
        <v>57</v>
      </c>
      <c r="I16" s="122">
        <v>50</v>
      </c>
      <c r="J16" s="131" t="s">
        <v>30</v>
      </c>
      <c r="K16" s="123">
        <v>300</v>
      </c>
      <c r="L16" s="34" t="s">
        <v>47</v>
      </c>
      <c r="M16" s="123">
        <v>50</v>
      </c>
      <c r="N16" s="35" t="s">
        <v>34</v>
      </c>
      <c r="O16" s="125">
        <v>0</v>
      </c>
      <c r="P16" s="50" t="s">
        <v>122</v>
      </c>
      <c r="Q16" s="125">
        <v>50</v>
      </c>
      <c r="R16" s="34" t="s">
        <v>30</v>
      </c>
      <c r="S16" s="125">
        <v>100</v>
      </c>
      <c r="T16" s="51"/>
      <c r="U16" s="125">
        <v>0</v>
      </c>
      <c r="V16" s="224"/>
      <c r="W16" s="125">
        <v>0</v>
      </c>
      <c r="X16" s="51"/>
      <c r="Y16" s="125">
        <v>0</v>
      </c>
      <c r="Z16" s="23">
        <f>LARGE(I16:Y16, 1)+LARGE(I16:Y16, 2)+LARGE(I16:Y16, 3)+LARGE(I16:Y16, 4)+LARGE(I16:Y16, 5)</f>
        <v>550</v>
      </c>
      <c r="AA16" s="33" t="s">
        <v>89</v>
      </c>
      <c r="AB16" s="125">
        <v>50</v>
      </c>
      <c r="AC16" s="34" t="s">
        <v>651</v>
      </c>
      <c r="AD16" s="125">
        <v>0</v>
      </c>
      <c r="AE16" s="34" t="s">
        <v>612</v>
      </c>
      <c r="AF16" s="125">
        <v>0</v>
      </c>
      <c r="AG16" s="41" t="s">
        <v>303</v>
      </c>
      <c r="AH16" s="125">
        <v>50</v>
      </c>
      <c r="AI16" s="487" t="s">
        <v>705</v>
      </c>
      <c r="AJ16" s="125">
        <v>0</v>
      </c>
      <c r="AK16" s="487" t="s">
        <v>711</v>
      </c>
      <c r="AL16" s="125">
        <v>0</v>
      </c>
      <c r="AM16" s="826">
        <f>LARGE(AB16:AL16,1)+LARGE(AB16:AL16,2)+LARGE(AB16:AL16,3)+LARGE(AB16:AL16,4)</f>
        <v>100</v>
      </c>
      <c r="AN16" s="129"/>
      <c r="AO16" s="125">
        <v>0</v>
      </c>
      <c r="AP16" s="119">
        <f>LARGE(AO16:AO16,1)</f>
        <v>0</v>
      </c>
      <c r="AQ16" s="52"/>
      <c r="AR16" s="125">
        <v>0</v>
      </c>
      <c r="AS16" s="53"/>
      <c r="AT16" s="125">
        <v>0</v>
      </c>
      <c r="AU16" s="458">
        <f>SUM(AP16+AM16+Z16)</f>
        <v>650</v>
      </c>
    </row>
    <row r="17" spans="1:47" ht="15" customHeight="1" x14ac:dyDescent="0.2">
      <c r="A17" s="106">
        <f>RANK(AU17, $AU$11:$AU$26)</f>
        <v>7</v>
      </c>
      <c r="B17" s="59">
        <v>2007</v>
      </c>
      <c r="C17" s="59" t="s">
        <v>115</v>
      </c>
      <c r="D17" s="107" t="s">
        <v>116</v>
      </c>
      <c r="E17" s="443" t="s">
        <v>117</v>
      </c>
      <c r="F17" s="59" t="s">
        <v>118</v>
      </c>
      <c r="G17" s="61" t="s">
        <v>27</v>
      </c>
      <c r="H17" s="34" t="s">
        <v>80</v>
      </c>
      <c r="I17" s="122">
        <v>50</v>
      </c>
      <c r="J17" s="109" t="s">
        <v>47</v>
      </c>
      <c r="K17" s="123">
        <v>150</v>
      </c>
      <c r="L17" s="34" t="s">
        <v>43</v>
      </c>
      <c r="M17" s="123">
        <v>50</v>
      </c>
      <c r="N17" s="425" t="s">
        <v>55</v>
      </c>
      <c r="O17" s="125">
        <v>0</v>
      </c>
      <c r="P17" s="607" t="s">
        <v>54</v>
      </c>
      <c r="Q17" s="125">
        <v>50</v>
      </c>
      <c r="R17" s="425" t="s">
        <v>122</v>
      </c>
      <c r="S17" s="125">
        <v>25</v>
      </c>
      <c r="T17" s="608"/>
      <c r="U17" s="125">
        <v>0</v>
      </c>
      <c r="V17" s="608"/>
      <c r="W17" s="125">
        <v>0</v>
      </c>
      <c r="X17" s="608"/>
      <c r="Y17" s="125">
        <v>0</v>
      </c>
      <c r="Z17" s="23">
        <f>LARGE(I17:Y17, 1)+LARGE(I17:Y17, 2)+LARGE(I17:Y17, 3)+LARGE(I17:Y17, 4)+LARGE(I17:Y17, 5)</f>
        <v>325</v>
      </c>
      <c r="AA17" s="452" t="s">
        <v>303</v>
      </c>
      <c r="AB17" s="125">
        <v>25</v>
      </c>
      <c r="AC17" s="425" t="s">
        <v>658</v>
      </c>
      <c r="AD17" s="125">
        <v>0</v>
      </c>
      <c r="AE17" s="425" t="s">
        <v>613</v>
      </c>
      <c r="AF17" s="125">
        <v>0</v>
      </c>
      <c r="AG17" s="609" t="s">
        <v>647</v>
      </c>
      <c r="AH17" s="125">
        <v>0</v>
      </c>
      <c r="AI17" s="609" t="s">
        <v>616</v>
      </c>
      <c r="AJ17" s="125">
        <v>0</v>
      </c>
      <c r="AK17" s="609" t="s">
        <v>616</v>
      </c>
      <c r="AL17" s="125">
        <v>0</v>
      </c>
      <c r="AM17" s="826">
        <f>LARGE(AB17:AL17,1)+LARGE(AB17:AL17,2)+LARGE(AB17:AL17,3)+LARGE(AB17:AL17,4)</f>
        <v>25</v>
      </c>
      <c r="AN17" s="611"/>
      <c r="AO17" s="125">
        <v>0</v>
      </c>
      <c r="AP17" s="119">
        <f>LARGE(AO17:AO17,1)</f>
        <v>0</v>
      </c>
      <c r="AQ17" s="611"/>
      <c r="AR17" s="125">
        <v>0</v>
      </c>
      <c r="AS17" s="610"/>
      <c r="AT17" s="125">
        <v>0</v>
      </c>
      <c r="AU17" s="457">
        <f>SUM(AP17+AM17+Z17)</f>
        <v>350</v>
      </c>
    </row>
    <row r="18" spans="1:47" ht="15" customHeight="1" x14ac:dyDescent="0.2">
      <c r="A18" s="106">
        <f>RANK(AU18, $AU$11:$AU$26)</f>
        <v>8</v>
      </c>
      <c r="B18" s="59">
        <v>2010</v>
      </c>
      <c r="C18" s="472" t="s">
        <v>690</v>
      </c>
      <c r="D18" s="444" t="s">
        <v>595</v>
      </c>
      <c r="E18" s="441" t="s">
        <v>129</v>
      </c>
      <c r="F18" s="468" t="s">
        <v>148</v>
      </c>
      <c r="G18" s="469" t="s">
        <v>63</v>
      </c>
      <c r="H18" s="34" t="s">
        <v>135</v>
      </c>
      <c r="I18" s="122">
        <v>0</v>
      </c>
      <c r="J18" s="109" t="s">
        <v>136</v>
      </c>
      <c r="K18" s="123">
        <v>75</v>
      </c>
      <c r="L18" s="35" t="s">
        <v>136</v>
      </c>
      <c r="M18" s="123">
        <v>25</v>
      </c>
      <c r="N18" s="124" t="s">
        <v>141</v>
      </c>
      <c r="O18" s="125">
        <v>0</v>
      </c>
      <c r="P18" s="136" t="s">
        <v>136</v>
      </c>
      <c r="Q18" s="134">
        <v>50</v>
      </c>
      <c r="R18" s="124" t="s">
        <v>54</v>
      </c>
      <c r="S18" s="134">
        <v>25</v>
      </c>
      <c r="T18" s="137"/>
      <c r="U18" s="134">
        <v>0</v>
      </c>
      <c r="V18" s="137"/>
      <c r="W18" s="134">
        <v>0</v>
      </c>
      <c r="X18" s="137"/>
      <c r="Y18" s="134">
        <v>0</v>
      </c>
      <c r="Z18" s="23">
        <f>LARGE(I18:Y18, 1)+LARGE(I18:Y18, 2)+LARGE(I18:Y18, 3)+LARGE(I18:Y18, 4)+LARGE(I18:Y18, 5)</f>
        <v>175</v>
      </c>
      <c r="AA18" s="127" t="s">
        <v>616</v>
      </c>
      <c r="AB18" s="125">
        <v>0</v>
      </c>
      <c r="AC18" s="124" t="s">
        <v>616</v>
      </c>
      <c r="AD18" s="125">
        <v>0</v>
      </c>
      <c r="AE18" s="124" t="s">
        <v>599</v>
      </c>
      <c r="AF18" s="125">
        <v>25</v>
      </c>
      <c r="AG18" s="454" t="s">
        <v>661</v>
      </c>
      <c r="AH18" s="125">
        <v>0</v>
      </c>
      <c r="AI18" s="454" t="s">
        <v>652</v>
      </c>
      <c r="AJ18" s="125">
        <v>0</v>
      </c>
      <c r="AK18" s="454" t="s">
        <v>632</v>
      </c>
      <c r="AL18" s="125">
        <v>0</v>
      </c>
      <c r="AM18" s="826">
        <f>LARGE(AB18:AL18,1)+LARGE(AB18:AL18,2)+LARGE(AB18:AL18,3)+LARGE(AB18:AL18,4)</f>
        <v>25</v>
      </c>
      <c r="AN18" s="128"/>
      <c r="AO18" s="125">
        <v>0</v>
      </c>
      <c r="AP18" s="23">
        <f>LARGE(AO18:AO18,1)</f>
        <v>0</v>
      </c>
      <c r="AQ18" s="128"/>
      <c r="AR18" s="125">
        <v>0</v>
      </c>
      <c r="AS18" s="126"/>
      <c r="AT18" s="125">
        <v>0</v>
      </c>
      <c r="AU18" s="457">
        <f>SUM(AP18+AM18+Z18)</f>
        <v>200</v>
      </c>
    </row>
    <row r="19" spans="1:47" ht="15" customHeight="1" x14ac:dyDescent="0.2">
      <c r="A19" s="106">
        <f>RANK(AU19, $AU$11:$AU$26)</f>
        <v>8</v>
      </c>
      <c r="B19" s="59">
        <v>2007</v>
      </c>
      <c r="C19" s="472" t="s">
        <v>692</v>
      </c>
      <c r="D19" s="444" t="s">
        <v>594</v>
      </c>
      <c r="E19" s="441" t="s">
        <v>78</v>
      </c>
      <c r="F19" s="468" t="s">
        <v>190</v>
      </c>
      <c r="G19" s="469" t="s">
        <v>126</v>
      </c>
      <c r="H19" s="34" t="s">
        <v>135</v>
      </c>
      <c r="I19" s="122">
        <v>0</v>
      </c>
      <c r="J19" s="109" t="s">
        <v>136</v>
      </c>
      <c r="K19" s="123">
        <v>75</v>
      </c>
      <c r="L19" s="35" t="s">
        <v>136</v>
      </c>
      <c r="M19" s="123">
        <v>25</v>
      </c>
      <c r="N19" s="124" t="s">
        <v>67</v>
      </c>
      <c r="O19" s="125">
        <v>75</v>
      </c>
      <c r="P19" s="136" t="s">
        <v>616</v>
      </c>
      <c r="Q19" s="134">
        <v>0</v>
      </c>
      <c r="R19" s="124" t="s">
        <v>36</v>
      </c>
      <c r="S19" s="134">
        <v>25</v>
      </c>
      <c r="T19" s="137"/>
      <c r="U19" s="134">
        <v>0</v>
      </c>
      <c r="V19" s="137"/>
      <c r="W19" s="134">
        <v>0</v>
      </c>
      <c r="X19" s="137"/>
      <c r="Y19" s="134">
        <v>0</v>
      </c>
      <c r="Z19" s="23">
        <f>LARGE(I19:Y19, 1)+LARGE(I19:Y19, 2)+LARGE(I19:Y19, 3)+LARGE(I19:Y19, 4)+LARGE(I19:Y19, 5)</f>
        <v>200</v>
      </c>
      <c r="AA19" s="127" t="s">
        <v>616</v>
      </c>
      <c r="AB19" s="125">
        <v>0</v>
      </c>
      <c r="AC19" s="124" t="s">
        <v>616</v>
      </c>
      <c r="AD19" s="125">
        <v>0</v>
      </c>
      <c r="AE19" s="124" t="s">
        <v>616</v>
      </c>
      <c r="AF19" s="125">
        <v>0</v>
      </c>
      <c r="AG19" s="454" t="s">
        <v>616</v>
      </c>
      <c r="AH19" s="125">
        <v>0</v>
      </c>
      <c r="AI19" s="454" t="s">
        <v>616</v>
      </c>
      <c r="AJ19" s="125">
        <v>0</v>
      </c>
      <c r="AK19" s="454" t="s">
        <v>616</v>
      </c>
      <c r="AL19" s="125">
        <v>0</v>
      </c>
      <c r="AM19" s="826">
        <f>LARGE(AB19:AL19,1)+LARGE(AB19:AL19,2)+LARGE(AB19:AL19,3)+LARGE(AB19:AL19,4)</f>
        <v>0</v>
      </c>
      <c r="AN19" s="128"/>
      <c r="AO19" s="125">
        <v>0</v>
      </c>
      <c r="AP19" s="23">
        <f>LARGE(AO19:AO19,1)</f>
        <v>0</v>
      </c>
      <c r="AQ19" s="128"/>
      <c r="AR19" s="125">
        <v>0</v>
      </c>
      <c r="AS19" s="126"/>
      <c r="AT19" s="125">
        <v>0</v>
      </c>
      <c r="AU19" s="457">
        <f>SUM(AP19+AM19+Z19)</f>
        <v>200</v>
      </c>
    </row>
    <row r="20" spans="1:47" ht="15" customHeight="1" x14ac:dyDescent="0.2">
      <c r="A20" s="106">
        <f>RANK(AU20, $AU$11:$AU$26)</f>
        <v>10</v>
      </c>
      <c r="B20" s="59">
        <v>2009</v>
      </c>
      <c r="C20" s="472" t="s">
        <v>689</v>
      </c>
      <c r="D20" s="444" t="s">
        <v>590</v>
      </c>
      <c r="E20" s="441" t="s">
        <v>591</v>
      </c>
      <c r="F20" s="468" t="s">
        <v>104</v>
      </c>
      <c r="G20" s="469" t="s">
        <v>27</v>
      </c>
      <c r="H20" s="34" t="s">
        <v>135</v>
      </c>
      <c r="I20" s="122">
        <v>0</v>
      </c>
      <c r="J20" s="109" t="s">
        <v>136</v>
      </c>
      <c r="K20" s="123">
        <v>75</v>
      </c>
      <c r="L20" s="35" t="s">
        <v>136</v>
      </c>
      <c r="M20" s="123">
        <v>25</v>
      </c>
      <c r="N20" s="124" t="s">
        <v>58</v>
      </c>
      <c r="O20" s="125">
        <v>0</v>
      </c>
      <c r="P20" s="136" t="s">
        <v>80</v>
      </c>
      <c r="Q20" s="134">
        <v>50</v>
      </c>
      <c r="R20" s="124" t="s">
        <v>37</v>
      </c>
      <c r="S20" s="134">
        <v>25</v>
      </c>
      <c r="T20" s="137"/>
      <c r="U20" s="134">
        <v>0</v>
      </c>
      <c r="V20" s="137"/>
      <c r="W20" s="134">
        <v>0</v>
      </c>
      <c r="X20" s="137"/>
      <c r="Y20" s="134">
        <v>0</v>
      </c>
      <c r="Z20" s="23">
        <f>LARGE(I20:Y20, 1)+LARGE(I20:Y20, 2)+LARGE(I20:Y20, 3)+LARGE(I20:Y20, 4)+LARGE(I20:Y20, 5)</f>
        <v>175</v>
      </c>
      <c r="AA20" s="127" t="s">
        <v>644</v>
      </c>
      <c r="AB20" s="125">
        <v>0</v>
      </c>
      <c r="AC20" s="124" t="s">
        <v>657</v>
      </c>
      <c r="AD20" s="125">
        <v>0</v>
      </c>
      <c r="AE20" s="124" t="s">
        <v>616</v>
      </c>
      <c r="AF20" s="125">
        <v>0</v>
      </c>
      <c r="AG20" s="124" t="s">
        <v>662</v>
      </c>
      <c r="AH20" s="125">
        <v>0</v>
      </c>
      <c r="AI20" s="454" t="s">
        <v>622</v>
      </c>
      <c r="AJ20" s="125">
        <v>0</v>
      </c>
      <c r="AK20" s="454" t="s">
        <v>821</v>
      </c>
      <c r="AL20" s="125">
        <v>0</v>
      </c>
      <c r="AM20" s="826">
        <f>LARGE(AB20:AL20,1)+LARGE(AB20:AL20,2)+LARGE(AB20:AL20,3)+LARGE(AB20:AL20,4)</f>
        <v>0</v>
      </c>
      <c r="AN20" s="128"/>
      <c r="AO20" s="125">
        <v>0</v>
      </c>
      <c r="AP20" s="23">
        <f>LARGE(AO20:AO20,1)</f>
        <v>0</v>
      </c>
      <c r="AQ20" s="128"/>
      <c r="AR20" s="125">
        <v>0</v>
      </c>
      <c r="AS20" s="126"/>
      <c r="AT20" s="125">
        <v>0</v>
      </c>
      <c r="AU20" s="457">
        <f>SUM(AP20+AM20+Z20)</f>
        <v>175</v>
      </c>
    </row>
    <row r="21" spans="1:47" ht="15" customHeight="1" x14ac:dyDescent="0.2">
      <c r="A21" s="106">
        <f>RANK(AU21, $AU$11:$AU$26)</f>
        <v>11</v>
      </c>
      <c r="B21" s="59">
        <v>2008</v>
      </c>
      <c r="C21" s="59" t="s">
        <v>127</v>
      </c>
      <c r="D21" s="107" t="s">
        <v>128</v>
      </c>
      <c r="E21" s="443" t="s">
        <v>129</v>
      </c>
      <c r="F21" s="59" t="s">
        <v>108</v>
      </c>
      <c r="G21" s="61" t="s">
        <v>27</v>
      </c>
      <c r="H21" s="49" t="s">
        <v>58</v>
      </c>
      <c r="I21" s="122">
        <v>0</v>
      </c>
      <c r="J21" s="135" t="s">
        <v>56</v>
      </c>
      <c r="K21" s="123">
        <v>0</v>
      </c>
      <c r="L21" s="34" t="s">
        <v>30</v>
      </c>
      <c r="M21" s="123">
        <v>100</v>
      </c>
      <c r="N21" s="35" t="s">
        <v>75</v>
      </c>
      <c r="O21" s="125">
        <v>0</v>
      </c>
      <c r="P21" s="50" t="s">
        <v>57</v>
      </c>
      <c r="Q21" s="125">
        <v>50</v>
      </c>
      <c r="R21" s="34" t="s">
        <v>48</v>
      </c>
      <c r="S21" s="125">
        <v>0</v>
      </c>
      <c r="T21" s="51"/>
      <c r="U21" s="125">
        <v>0</v>
      </c>
      <c r="V21" s="51"/>
      <c r="W21" s="125">
        <v>0</v>
      </c>
      <c r="X21" s="51"/>
      <c r="Y21" s="125">
        <v>0</v>
      </c>
      <c r="Z21" s="23">
        <f>LARGE(I21:Y21, 1)+LARGE(I21:Y21, 2)+LARGE(I21:Y21, 3)+LARGE(I21:Y21, 4)+LARGE(I21:Y21, 5)</f>
        <v>150</v>
      </c>
      <c r="AA21" s="33" t="s">
        <v>654</v>
      </c>
      <c r="AB21" s="125">
        <v>0</v>
      </c>
      <c r="AC21" s="34" t="s">
        <v>648</v>
      </c>
      <c r="AD21" s="125">
        <v>0</v>
      </c>
      <c r="AE21" s="34" t="s">
        <v>616</v>
      </c>
      <c r="AF21" s="125">
        <v>0</v>
      </c>
      <c r="AG21" s="41" t="s">
        <v>616</v>
      </c>
      <c r="AH21" s="125">
        <v>0</v>
      </c>
      <c r="AI21" s="487" t="s">
        <v>616</v>
      </c>
      <c r="AJ21" s="125">
        <v>0</v>
      </c>
      <c r="AK21" s="487" t="s">
        <v>616</v>
      </c>
      <c r="AL21" s="125">
        <v>0</v>
      </c>
      <c r="AM21" s="826">
        <f>LARGE(AB21:AL21,1)+LARGE(AB21:AL21,2)+LARGE(AB21:AL21,3)+LARGE(AB21:AL21,4)</f>
        <v>0</v>
      </c>
      <c r="AN21" s="129"/>
      <c r="AO21" s="125">
        <v>0</v>
      </c>
      <c r="AP21" s="23">
        <f>LARGE(AO21:AO21,1)</f>
        <v>0</v>
      </c>
      <c r="AQ21" s="52"/>
      <c r="AR21" s="125">
        <v>0</v>
      </c>
      <c r="AS21" s="53"/>
      <c r="AT21" s="125">
        <v>0</v>
      </c>
      <c r="AU21" s="458">
        <f>SUM(AP21+AM21+Z21)</f>
        <v>150</v>
      </c>
    </row>
    <row r="22" spans="1:47" ht="15" customHeight="1" x14ac:dyDescent="0.2">
      <c r="A22" s="106">
        <f>RANK(AU22, $AU$11:$AU$26)</f>
        <v>11</v>
      </c>
      <c r="B22" s="59">
        <v>2010</v>
      </c>
      <c r="C22" s="472" t="s">
        <v>691</v>
      </c>
      <c r="D22" s="444" t="s">
        <v>618</v>
      </c>
      <c r="E22" s="441" t="s">
        <v>84</v>
      </c>
      <c r="F22" s="468" t="s">
        <v>680</v>
      </c>
      <c r="G22" s="469" t="s">
        <v>27</v>
      </c>
      <c r="H22" s="34" t="s">
        <v>135</v>
      </c>
      <c r="I22" s="122">
        <v>0</v>
      </c>
      <c r="J22" s="109" t="s">
        <v>136</v>
      </c>
      <c r="K22" s="123">
        <v>75</v>
      </c>
      <c r="L22" s="35" t="s">
        <v>136</v>
      </c>
      <c r="M22" s="123">
        <v>25</v>
      </c>
      <c r="N22" s="124" t="s">
        <v>668</v>
      </c>
      <c r="O22" s="125">
        <v>0</v>
      </c>
      <c r="P22" s="136" t="s">
        <v>67</v>
      </c>
      <c r="Q22" s="134">
        <v>50</v>
      </c>
      <c r="R22" s="124" t="s">
        <v>86</v>
      </c>
      <c r="S22" s="134">
        <v>0</v>
      </c>
      <c r="T22" s="137"/>
      <c r="U22" s="134">
        <v>0</v>
      </c>
      <c r="V22" s="137"/>
      <c r="W22" s="134">
        <v>0</v>
      </c>
      <c r="X22" s="137"/>
      <c r="Y22" s="134">
        <v>0</v>
      </c>
      <c r="Z22" s="23">
        <f>LARGE(I22:Y22, 1)+LARGE(I22:Y22, 2)+LARGE(I22:Y22, 3)+LARGE(I22:Y22, 4)+LARGE(I22:Y22, 5)</f>
        <v>150</v>
      </c>
      <c r="AA22" s="127" t="s">
        <v>655</v>
      </c>
      <c r="AB22" s="125">
        <v>0</v>
      </c>
      <c r="AC22" s="124" t="s">
        <v>616</v>
      </c>
      <c r="AD22" s="125">
        <v>0</v>
      </c>
      <c r="AE22" s="124" t="s">
        <v>619</v>
      </c>
      <c r="AF22" s="125">
        <v>0</v>
      </c>
      <c r="AG22" s="454" t="s">
        <v>663</v>
      </c>
      <c r="AH22" s="125">
        <v>0</v>
      </c>
      <c r="AI22" s="454" t="s">
        <v>822</v>
      </c>
      <c r="AJ22" s="125">
        <v>0</v>
      </c>
      <c r="AK22" s="454" t="s">
        <v>616</v>
      </c>
      <c r="AL22" s="125">
        <v>0</v>
      </c>
      <c r="AM22" s="826">
        <f>LARGE(AB22:AL22,1)+LARGE(AB22:AL22,2)+LARGE(AB22:AL22,3)+LARGE(AB22:AL22,4)</f>
        <v>0</v>
      </c>
      <c r="AN22" s="128"/>
      <c r="AO22" s="125">
        <v>0</v>
      </c>
      <c r="AP22" s="23">
        <f>LARGE(AO22:AO22,1)</f>
        <v>0</v>
      </c>
      <c r="AQ22" s="128"/>
      <c r="AR22" s="125">
        <v>0</v>
      </c>
      <c r="AS22" s="126"/>
      <c r="AT22" s="125">
        <v>0</v>
      </c>
      <c r="AU22" s="457">
        <f>SUM(AP22+AM22+Z22)</f>
        <v>150</v>
      </c>
    </row>
    <row r="23" spans="1:47" ht="15" customHeight="1" x14ac:dyDescent="0.2">
      <c r="A23" s="106">
        <f>RANK(AU23, $AU$11:$AU$26)</f>
        <v>13</v>
      </c>
      <c r="B23" s="59">
        <v>2007</v>
      </c>
      <c r="C23" s="59" t="s">
        <v>137</v>
      </c>
      <c r="D23" s="107" t="s">
        <v>138</v>
      </c>
      <c r="E23" s="443" t="s">
        <v>139</v>
      </c>
      <c r="F23" s="59" t="s">
        <v>140</v>
      </c>
      <c r="G23" s="61" t="s">
        <v>126</v>
      </c>
      <c r="H23" s="49" t="s">
        <v>141</v>
      </c>
      <c r="I23" s="122">
        <v>0</v>
      </c>
      <c r="J23" s="135" t="s">
        <v>48</v>
      </c>
      <c r="K23" s="123">
        <v>0</v>
      </c>
      <c r="L23" s="34" t="s">
        <v>36</v>
      </c>
      <c r="M23" s="123">
        <v>25</v>
      </c>
      <c r="N23" s="35" t="s">
        <v>37</v>
      </c>
      <c r="O23" s="125">
        <v>75</v>
      </c>
      <c r="P23" s="50" t="s">
        <v>48</v>
      </c>
      <c r="Q23" s="125">
        <v>0</v>
      </c>
      <c r="R23" s="34" t="s">
        <v>34</v>
      </c>
      <c r="S23" s="125">
        <v>0</v>
      </c>
      <c r="T23" s="51"/>
      <c r="U23" s="125">
        <v>0</v>
      </c>
      <c r="V23" s="51"/>
      <c r="W23" s="125">
        <v>0</v>
      </c>
      <c r="X23" s="51"/>
      <c r="Y23" s="125">
        <v>0</v>
      </c>
      <c r="Z23" s="23">
        <f>LARGE(I23:Y23, 1)+LARGE(I23:Y23, 2)+LARGE(I23:Y23, 3)+LARGE(I23:Y23, 4)+LARGE(I23:Y23, 5)</f>
        <v>100</v>
      </c>
      <c r="AA23" s="33" t="s">
        <v>652</v>
      </c>
      <c r="AB23" s="125">
        <v>25</v>
      </c>
      <c r="AC23" s="34" t="s">
        <v>603</v>
      </c>
      <c r="AD23" s="125">
        <v>0</v>
      </c>
      <c r="AE23" s="34" t="s">
        <v>616</v>
      </c>
      <c r="AF23" s="125">
        <v>0</v>
      </c>
      <c r="AG23" s="41" t="s">
        <v>616</v>
      </c>
      <c r="AH23" s="125">
        <v>0</v>
      </c>
      <c r="AI23" s="41" t="s">
        <v>616</v>
      </c>
      <c r="AJ23" s="125">
        <v>0</v>
      </c>
      <c r="AK23" s="487" t="s">
        <v>616</v>
      </c>
      <c r="AL23" s="125">
        <v>0</v>
      </c>
      <c r="AM23" s="826">
        <f>LARGE(AB23:AL23,1)+LARGE(AB23:AL23,2)+LARGE(AB23:AL23,3)+LARGE(AB23:AL23,4)</f>
        <v>25</v>
      </c>
      <c r="AN23" s="129"/>
      <c r="AO23" s="125">
        <v>0</v>
      </c>
      <c r="AP23" s="23">
        <f>LARGE(AO23:AO23,1)</f>
        <v>0</v>
      </c>
      <c r="AQ23" s="52"/>
      <c r="AR23" s="125">
        <v>0</v>
      </c>
      <c r="AS23" s="53"/>
      <c r="AT23" s="125">
        <v>0</v>
      </c>
      <c r="AU23" s="457">
        <f>SUM(AP23+AM23+Z23)</f>
        <v>125</v>
      </c>
    </row>
    <row r="24" spans="1:47" ht="15" customHeight="1" x14ac:dyDescent="0.2">
      <c r="A24" s="106">
        <f>RANK(AU24, $AU$11:$AU$26)</f>
        <v>14</v>
      </c>
      <c r="B24" s="46">
        <v>2009</v>
      </c>
      <c r="C24" s="528" t="s">
        <v>788</v>
      </c>
      <c r="D24" s="448" t="s">
        <v>592</v>
      </c>
      <c r="E24" s="446" t="s">
        <v>593</v>
      </c>
      <c r="F24" s="470" t="s">
        <v>62</v>
      </c>
      <c r="G24" s="471" t="s">
        <v>63</v>
      </c>
      <c r="H24" s="34" t="s">
        <v>135</v>
      </c>
      <c r="I24" s="122">
        <v>0</v>
      </c>
      <c r="J24" s="131" t="s">
        <v>136</v>
      </c>
      <c r="K24" s="123">
        <v>75</v>
      </c>
      <c r="L24" s="606" t="s">
        <v>136</v>
      </c>
      <c r="M24" s="123">
        <v>25</v>
      </c>
      <c r="N24" s="124" t="s">
        <v>56</v>
      </c>
      <c r="O24" s="125">
        <v>0</v>
      </c>
      <c r="P24" s="136" t="s">
        <v>289</v>
      </c>
      <c r="Q24" s="134">
        <v>0</v>
      </c>
      <c r="R24" s="124" t="s">
        <v>141</v>
      </c>
      <c r="S24" s="134">
        <v>0</v>
      </c>
      <c r="T24" s="137"/>
      <c r="U24" s="134">
        <v>0</v>
      </c>
      <c r="V24" s="137"/>
      <c r="W24" s="134">
        <v>0</v>
      </c>
      <c r="X24" s="137"/>
      <c r="Y24" s="134">
        <v>0</v>
      </c>
      <c r="Z24" s="23">
        <f>LARGE(I24:Y24, 1)+LARGE(I24:Y24, 2)+LARGE(I24:Y24, 3)+LARGE(I24:Y24, 4)+LARGE(I24:Y24, 5)</f>
        <v>100</v>
      </c>
      <c r="AA24" s="127" t="s">
        <v>616</v>
      </c>
      <c r="AB24" s="125">
        <v>0</v>
      </c>
      <c r="AC24" s="124" t="s">
        <v>616</v>
      </c>
      <c r="AD24" s="125">
        <v>0</v>
      </c>
      <c r="AE24" s="124" t="s">
        <v>231</v>
      </c>
      <c r="AF24" s="125">
        <v>0</v>
      </c>
      <c r="AG24" s="454" t="s">
        <v>231</v>
      </c>
      <c r="AH24" s="125">
        <v>0</v>
      </c>
      <c r="AI24" s="454" t="s">
        <v>616</v>
      </c>
      <c r="AJ24" s="125">
        <v>0</v>
      </c>
      <c r="AK24" s="454" t="s">
        <v>616</v>
      </c>
      <c r="AL24" s="125">
        <v>0</v>
      </c>
      <c r="AM24" s="826">
        <f>LARGE(AB24:AL24,1)+LARGE(AB24:AL24,2)+LARGE(AB24:AL24,3)+LARGE(AB24:AL24,4)</f>
        <v>0</v>
      </c>
      <c r="AN24" s="148"/>
      <c r="AO24" s="125">
        <v>0</v>
      </c>
      <c r="AP24" s="23">
        <f>LARGE(AO24:AO24,1)</f>
        <v>0</v>
      </c>
      <c r="AQ24" s="128"/>
      <c r="AR24" s="125">
        <v>0</v>
      </c>
      <c r="AS24" s="126"/>
      <c r="AT24" s="125">
        <v>0</v>
      </c>
      <c r="AU24" s="459">
        <f>SUM(AP24+AM24+Z24)</f>
        <v>100</v>
      </c>
    </row>
    <row r="25" spans="1:47" ht="15" customHeight="1" x14ac:dyDescent="0.2">
      <c r="A25" s="106">
        <f>RANK(AU25, $AU$11:$AU$26)</f>
        <v>14</v>
      </c>
      <c r="B25" s="46">
        <v>2007</v>
      </c>
      <c r="C25" s="190" t="s">
        <v>130</v>
      </c>
      <c r="D25" s="191" t="s">
        <v>131</v>
      </c>
      <c r="E25" s="446" t="s">
        <v>132</v>
      </c>
      <c r="F25" s="67" t="s">
        <v>133</v>
      </c>
      <c r="G25" s="68" t="s">
        <v>134</v>
      </c>
      <c r="H25" s="34" t="s">
        <v>135</v>
      </c>
      <c r="I25" s="122">
        <v>0</v>
      </c>
      <c r="J25" s="131" t="s">
        <v>136</v>
      </c>
      <c r="K25" s="123">
        <v>75</v>
      </c>
      <c r="L25" s="35" t="s">
        <v>136</v>
      </c>
      <c r="M25" s="123">
        <v>25</v>
      </c>
      <c r="N25" s="124" t="s">
        <v>81</v>
      </c>
      <c r="O25" s="125">
        <v>0</v>
      </c>
      <c r="P25" s="136" t="s">
        <v>668</v>
      </c>
      <c r="Q25" s="134">
        <v>0</v>
      </c>
      <c r="R25" s="124" t="s">
        <v>221</v>
      </c>
      <c r="S25" s="134">
        <v>0</v>
      </c>
      <c r="T25" s="137"/>
      <c r="U25" s="134">
        <v>0</v>
      </c>
      <c r="V25" s="137"/>
      <c r="W25" s="134">
        <v>0</v>
      </c>
      <c r="X25" s="137"/>
      <c r="Y25" s="134">
        <v>0</v>
      </c>
      <c r="Z25" s="23">
        <f>LARGE(I25:Y25, 1)+LARGE(I25:Y25, 2)+LARGE(I25:Y25, 3)+LARGE(I25:Y25, 4)+LARGE(I25:Y25, 5)</f>
        <v>100</v>
      </c>
      <c r="AA25" s="127" t="s">
        <v>600</v>
      </c>
      <c r="AB25" s="125">
        <v>0</v>
      </c>
      <c r="AC25" s="124" t="s">
        <v>656</v>
      </c>
      <c r="AD25" s="125">
        <v>0</v>
      </c>
      <c r="AE25" s="124" t="s">
        <v>617</v>
      </c>
      <c r="AF25" s="125">
        <v>0</v>
      </c>
      <c r="AG25" s="124" t="s">
        <v>603</v>
      </c>
      <c r="AH25" s="125">
        <v>0</v>
      </c>
      <c r="AI25" s="454" t="s">
        <v>616</v>
      </c>
      <c r="AJ25" s="125">
        <v>0</v>
      </c>
      <c r="AK25" s="454" t="s">
        <v>616</v>
      </c>
      <c r="AL25" s="125">
        <v>0</v>
      </c>
      <c r="AM25" s="826">
        <f>LARGE(AB25:AL25,1)+LARGE(AB25:AL25,2)+LARGE(AB25:AL25,3)+LARGE(AB25:AL25,4)</f>
        <v>0</v>
      </c>
      <c r="AN25" s="148"/>
      <c r="AO25" s="125">
        <v>0</v>
      </c>
      <c r="AP25" s="23">
        <f>LARGE(AO25:AO25,1)</f>
        <v>0</v>
      </c>
      <c r="AQ25" s="128"/>
      <c r="AR25" s="125">
        <v>0</v>
      </c>
      <c r="AS25" s="126"/>
      <c r="AT25" s="125">
        <v>0</v>
      </c>
      <c r="AU25" s="458">
        <f>SUM(AP25+AM25+Z25)</f>
        <v>100</v>
      </c>
    </row>
    <row r="26" spans="1:47" ht="15" customHeight="1" x14ac:dyDescent="0.2">
      <c r="A26" s="106">
        <f>RANK(AU26, $AU$11:$AU$26)</f>
        <v>16</v>
      </c>
      <c r="B26" s="447">
        <v>2007</v>
      </c>
      <c r="C26" s="815" t="s">
        <v>142</v>
      </c>
      <c r="D26" s="449" t="s">
        <v>143</v>
      </c>
      <c r="E26" s="450" t="s">
        <v>132</v>
      </c>
      <c r="F26" s="220" t="s">
        <v>133</v>
      </c>
      <c r="G26" s="451" t="s">
        <v>134</v>
      </c>
      <c r="H26" s="72" t="s">
        <v>55</v>
      </c>
      <c r="I26" s="122">
        <v>0</v>
      </c>
      <c r="J26" s="142" t="s">
        <v>89</v>
      </c>
      <c r="K26" s="123">
        <v>0</v>
      </c>
      <c r="L26" s="34" t="s">
        <v>144</v>
      </c>
      <c r="M26" s="32">
        <v>0</v>
      </c>
      <c r="N26" s="139" t="s">
        <v>289</v>
      </c>
      <c r="O26" s="140">
        <v>0</v>
      </c>
      <c r="P26" s="72" t="s">
        <v>144</v>
      </c>
      <c r="Q26" s="140">
        <v>0</v>
      </c>
      <c r="R26" s="72" t="s">
        <v>136</v>
      </c>
      <c r="S26" s="140">
        <v>25</v>
      </c>
      <c r="T26" s="84"/>
      <c r="U26" s="140">
        <v>0</v>
      </c>
      <c r="V26" s="84"/>
      <c r="W26" s="140">
        <v>0</v>
      </c>
      <c r="X26" s="84"/>
      <c r="Y26" s="140">
        <v>0</v>
      </c>
      <c r="Z26" s="23">
        <f>LARGE(I26:Y26, 1)+LARGE(I26:Y26, 2)+LARGE(I26:Y26, 3)+LARGE(I26:Y26, 4)+LARGE(I26:Y26, 5)</f>
        <v>25</v>
      </c>
      <c r="AA26" s="78" t="s">
        <v>651</v>
      </c>
      <c r="AB26" s="140">
        <v>0</v>
      </c>
      <c r="AC26" s="72" t="s">
        <v>649</v>
      </c>
      <c r="AD26" s="140">
        <v>0</v>
      </c>
      <c r="AE26" s="72" t="s">
        <v>601</v>
      </c>
      <c r="AF26" s="140">
        <v>0</v>
      </c>
      <c r="AG26" s="73" t="s">
        <v>642</v>
      </c>
      <c r="AH26" s="140">
        <v>0</v>
      </c>
      <c r="AI26" s="565" t="s">
        <v>616</v>
      </c>
      <c r="AJ26" s="140">
        <v>0</v>
      </c>
      <c r="AK26" s="565" t="s">
        <v>616</v>
      </c>
      <c r="AL26" s="140">
        <v>0</v>
      </c>
      <c r="AM26" s="826">
        <f>LARGE(AB26:AL26,1)+LARGE(AB26:AL26,2)+LARGE(AB26:AL26,3)+LARGE(AB26:AL26,4)</f>
        <v>0</v>
      </c>
      <c r="AN26" s="138"/>
      <c r="AO26" s="125">
        <v>0</v>
      </c>
      <c r="AP26" s="23">
        <f>LARGE(AO26:AO26,1)</f>
        <v>0</v>
      </c>
      <c r="AQ26" s="52"/>
      <c r="AR26" s="125">
        <v>0</v>
      </c>
      <c r="AS26" s="53"/>
      <c r="AT26" s="125">
        <v>0</v>
      </c>
      <c r="AU26" s="460">
        <f>SUM(AP26+AM26+Z26)</f>
        <v>25</v>
      </c>
    </row>
    <row r="27" spans="1:47" ht="15" customHeight="1" thickBot="1" x14ac:dyDescent="0.25">
      <c r="A27" s="149"/>
      <c r="B27" s="150"/>
      <c r="C27" s="151"/>
      <c r="D27" s="152"/>
      <c r="E27" s="152"/>
      <c r="F27" s="153"/>
      <c r="G27" s="154"/>
      <c r="H27" s="87"/>
      <c r="I27" s="155"/>
      <c r="J27" s="156"/>
      <c r="K27" s="157"/>
      <c r="L27" s="87"/>
      <c r="M27" s="158"/>
      <c r="N27" s="159"/>
      <c r="O27" s="158"/>
      <c r="P27" s="159"/>
      <c r="Q27" s="158"/>
      <c r="R27" s="159"/>
      <c r="S27" s="158"/>
      <c r="T27" s="159"/>
      <c r="U27" s="158"/>
      <c r="V27" s="159"/>
      <c r="W27" s="158"/>
      <c r="X27" s="159"/>
      <c r="Y27" s="158"/>
      <c r="Z27" s="160"/>
      <c r="AA27" s="161"/>
      <c r="AB27" s="162"/>
      <c r="AC27" s="159"/>
      <c r="AD27" s="162"/>
      <c r="AE27" s="159"/>
      <c r="AF27" s="162"/>
      <c r="AG27" s="159"/>
      <c r="AH27" s="162"/>
      <c r="AI27" s="159"/>
      <c r="AJ27" s="162"/>
      <c r="AK27" s="827"/>
      <c r="AL27" s="162"/>
      <c r="AM27" s="117"/>
      <c r="AN27" s="164"/>
      <c r="AO27" s="162"/>
      <c r="AP27" s="98"/>
      <c r="AQ27" s="163"/>
      <c r="AR27" s="162"/>
      <c r="AS27" s="159"/>
      <c r="AT27" s="162"/>
      <c r="AU27" s="165"/>
    </row>
    <row r="28" spans="1:47" ht="15" customHeight="1" thickTop="1" x14ac:dyDescent="0.2">
      <c r="A28" s="101"/>
      <c r="B28" s="101"/>
      <c r="C28" s="166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</row>
    <row r="29" spans="1:47" ht="59" customHeight="1" x14ac:dyDescent="0.2">
      <c r="A29" s="903" t="s">
        <v>811</v>
      </c>
      <c r="B29" s="877"/>
      <c r="C29" s="877"/>
      <c r="D29" s="877"/>
      <c r="E29" s="877"/>
      <c r="F29" s="877"/>
      <c r="G29" s="878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</row>
    <row r="30" spans="1:47" ht="12.75" customHeight="1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</row>
    <row r="31" spans="1:47" ht="49" customHeight="1" x14ac:dyDescent="0.2">
      <c r="A31" s="904" t="s">
        <v>858</v>
      </c>
      <c r="B31" s="905" t="s">
        <v>856</v>
      </c>
      <c r="C31" s="877"/>
      <c r="D31" s="878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</row>
    <row r="32" spans="1:47" ht="12.75" customHeight="1" thickBo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</row>
    <row r="33" spans="1:47" ht="30" customHeight="1" thickTop="1" thickBot="1" x14ac:dyDescent="0.25">
      <c r="A33" s="646"/>
      <c r="B33" s="690" t="s">
        <v>812</v>
      </c>
      <c r="C33" s="691"/>
      <c r="D33" s="691"/>
      <c r="E33" s="691"/>
      <c r="F33" s="691"/>
      <c r="G33" s="692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7"/>
      <c r="S33" s="637"/>
      <c r="T33" s="637"/>
      <c r="U33" s="637"/>
      <c r="V33" s="637"/>
      <c r="W33" s="637"/>
      <c r="X33" s="637"/>
      <c r="Y33" s="637"/>
      <c r="Z33" s="637"/>
      <c r="AA33" s="637"/>
      <c r="AB33" s="637"/>
      <c r="AC33" s="637"/>
      <c r="AD33" s="637"/>
      <c r="AE33" s="637"/>
      <c r="AF33" s="637"/>
      <c r="AG33" s="637"/>
      <c r="AH33" s="637"/>
      <c r="AI33" s="637"/>
      <c r="AJ33" s="637"/>
      <c r="AK33" s="637"/>
      <c r="AL33" s="637"/>
      <c r="AM33" s="637"/>
      <c r="AN33" s="637"/>
      <c r="AO33" s="637"/>
      <c r="AP33" s="637"/>
      <c r="AQ33" s="638"/>
    </row>
    <row r="34" spans="1:47" ht="12.75" customHeight="1" thickTop="1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</row>
    <row r="35" spans="1:47" ht="12.75" customHeight="1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</row>
    <row r="36" spans="1:47" ht="12.75" customHeight="1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2.75" customHeight="1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2.75" customHeight="1" x14ac:dyDescent="0.2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</row>
    <row r="39" spans="1:47" ht="12.75" customHeight="1" x14ac:dyDescent="0.2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</row>
    <row r="40" spans="1:47" ht="12.75" customHeight="1" x14ac:dyDescent="0.2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</row>
    <row r="41" spans="1:47" ht="12.75" customHeight="1" x14ac:dyDescent="0.2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</row>
    <row r="42" spans="1:47" ht="12.75" customHeight="1" x14ac:dyDescent="0.2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</row>
    <row r="43" spans="1:47" ht="12.75" customHeight="1" x14ac:dyDescent="0.2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</row>
    <row r="44" spans="1:47" ht="12.75" customHeight="1" x14ac:dyDescent="0.2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</row>
    <row r="45" spans="1:47" ht="12.75" customHeight="1" x14ac:dyDescent="0.2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</row>
    <row r="46" spans="1:47" ht="12.75" customHeight="1" x14ac:dyDescent="0.2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</row>
    <row r="47" spans="1:47" ht="12.75" customHeight="1" x14ac:dyDescent="0.2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</row>
    <row r="48" spans="1:47" ht="12.75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</row>
    <row r="49" spans="1:47" ht="12.75" customHeight="1" x14ac:dyDescent="0.2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</row>
    <row r="50" spans="1:47" ht="12.75" customHeight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</row>
    <row r="51" spans="1:47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</row>
    <row r="52" spans="1:47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</row>
    <row r="53" spans="1:47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</row>
    <row r="54" spans="1:47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</row>
    <row r="55" spans="1:47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</row>
    <row r="56" spans="1:47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</row>
    <row r="57" spans="1:47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</row>
    <row r="58" spans="1:47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</row>
    <row r="59" spans="1:47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</row>
    <row r="60" spans="1:47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</row>
    <row r="61" spans="1:47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</row>
    <row r="62" spans="1:47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</row>
    <row r="63" spans="1:47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</row>
    <row r="64" spans="1:47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</row>
    <row r="65" spans="1:47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</row>
    <row r="66" spans="1:47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</row>
    <row r="67" spans="1:47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</row>
    <row r="68" spans="1:47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</row>
    <row r="69" spans="1:47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</row>
    <row r="70" spans="1:47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</row>
    <row r="71" spans="1:47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</row>
    <row r="72" spans="1:47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</row>
    <row r="73" spans="1:47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</row>
    <row r="74" spans="1:47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</row>
    <row r="75" spans="1:47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</row>
    <row r="76" spans="1:47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</row>
    <row r="77" spans="1:47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</row>
    <row r="78" spans="1:47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</row>
    <row r="79" spans="1:47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</row>
    <row r="80" spans="1:47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</row>
    <row r="81" spans="1:47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</row>
    <row r="82" spans="1:47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</row>
    <row r="83" spans="1:47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</row>
    <row r="84" spans="1:47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</row>
    <row r="85" spans="1:47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</row>
    <row r="86" spans="1:47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</row>
    <row r="87" spans="1:47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</row>
    <row r="88" spans="1:47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</row>
    <row r="89" spans="1:47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</row>
    <row r="90" spans="1:47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</row>
    <row r="91" spans="1:47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</row>
    <row r="92" spans="1:47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</row>
    <row r="93" spans="1:47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</row>
    <row r="94" spans="1:47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</row>
    <row r="95" spans="1:47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</row>
    <row r="96" spans="1:47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</row>
    <row r="97" spans="1:47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</row>
    <row r="98" spans="1:47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</row>
    <row r="99" spans="1:47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</row>
    <row r="100" spans="1:47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</row>
    <row r="101" spans="1:47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</row>
    <row r="102" spans="1:47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</row>
    <row r="103" spans="1:47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</row>
    <row r="104" spans="1:47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</row>
    <row r="105" spans="1:47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</row>
    <row r="106" spans="1:47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</row>
    <row r="107" spans="1:47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</row>
    <row r="108" spans="1:47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</row>
    <row r="109" spans="1:47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</row>
    <row r="110" spans="1:47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</row>
    <row r="111" spans="1:47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</row>
    <row r="112" spans="1:47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</row>
    <row r="113" spans="1:47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</row>
    <row r="114" spans="1:47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</row>
    <row r="115" spans="1:47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</row>
    <row r="116" spans="1:47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</row>
    <row r="117" spans="1:47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</row>
    <row r="118" spans="1:47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</row>
    <row r="119" spans="1:47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</row>
    <row r="120" spans="1:47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</row>
    <row r="121" spans="1:47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</row>
    <row r="122" spans="1:47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</row>
    <row r="123" spans="1:47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</row>
    <row r="124" spans="1:47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</row>
    <row r="125" spans="1:47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</row>
    <row r="126" spans="1:47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</row>
    <row r="127" spans="1:47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</row>
    <row r="128" spans="1:47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</row>
    <row r="129" spans="1:47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</row>
    <row r="130" spans="1:47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</row>
    <row r="131" spans="1:47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</row>
    <row r="132" spans="1:47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</row>
    <row r="133" spans="1:47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</row>
    <row r="134" spans="1:47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</row>
    <row r="135" spans="1:47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</row>
    <row r="136" spans="1:47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</row>
    <row r="137" spans="1:47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</row>
    <row r="138" spans="1:47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</row>
    <row r="139" spans="1:47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</row>
    <row r="140" spans="1:47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</row>
    <row r="141" spans="1:47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</row>
    <row r="142" spans="1:47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</row>
    <row r="143" spans="1:47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</row>
    <row r="144" spans="1:47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</row>
    <row r="145" spans="1:47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</row>
    <row r="146" spans="1:47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</row>
    <row r="147" spans="1:47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</row>
    <row r="148" spans="1:47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</row>
    <row r="149" spans="1:47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</row>
    <row r="150" spans="1:47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</row>
    <row r="151" spans="1:47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</row>
    <row r="152" spans="1:47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</row>
    <row r="153" spans="1:47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</row>
    <row r="154" spans="1:47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</row>
    <row r="155" spans="1:47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</row>
    <row r="156" spans="1:47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</row>
    <row r="157" spans="1:47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</row>
    <row r="158" spans="1:47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</row>
    <row r="159" spans="1:47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</row>
    <row r="160" spans="1:47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</row>
    <row r="161" spans="1:47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</row>
    <row r="162" spans="1:47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</row>
    <row r="163" spans="1:47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</row>
    <row r="164" spans="1:47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</row>
    <row r="165" spans="1:47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</row>
    <row r="166" spans="1:47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</row>
    <row r="167" spans="1:47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</row>
    <row r="168" spans="1:47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</row>
    <row r="169" spans="1:47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</row>
    <row r="170" spans="1:47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</row>
    <row r="171" spans="1:47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</row>
    <row r="172" spans="1:47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</row>
    <row r="173" spans="1:47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</row>
    <row r="174" spans="1:47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</row>
    <row r="175" spans="1:47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</row>
    <row r="176" spans="1:47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</row>
    <row r="177" spans="1:47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</row>
    <row r="178" spans="1:47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</row>
    <row r="179" spans="1:47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</row>
    <row r="180" spans="1:47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</row>
    <row r="181" spans="1:47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</row>
    <row r="182" spans="1:47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</row>
    <row r="183" spans="1:47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</row>
    <row r="184" spans="1:47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</row>
    <row r="185" spans="1:47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</row>
    <row r="186" spans="1:47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</row>
    <row r="187" spans="1:47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</row>
    <row r="188" spans="1:47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</row>
    <row r="189" spans="1:47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</row>
    <row r="190" spans="1:47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</row>
    <row r="191" spans="1:47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</row>
    <row r="192" spans="1:47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</row>
    <row r="193" spans="1:47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</row>
    <row r="194" spans="1:47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</row>
    <row r="195" spans="1:47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</row>
    <row r="196" spans="1:47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</row>
    <row r="197" spans="1:47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</row>
    <row r="198" spans="1:47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</row>
    <row r="199" spans="1:47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</row>
    <row r="200" spans="1:47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</row>
    <row r="201" spans="1:47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</row>
    <row r="202" spans="1:47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</row>
    <row r="203" spans="1:47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</row>
    <row r="204" spans="1:47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</row>
    <row r="205" spans="1:47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</row>
    <row r="206" spans="1:47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</row>
    <row r="207" spans="1:47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</row>
    <row r="208" spans="1:47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</row>
    <row r="209" spans="1:47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</row>
    <row r="210" spans="1:47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</row>
    <row r="211" spans="1:47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</row>
    <row r="212" spans="1:47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</row>
    <row r="213" spans="1:47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</row>
    <row r="214" spans="1:47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</row>
    <row r="215" spans="1:47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</row>
    <row r="216" spans="1:47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</row>
    <row r="217" spans="1:47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</row>
    <row r="218" spans="1:47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</row>
    <row r="219" spans="1:47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</row>
    <row r="220" spans="1:47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</row>
    <row r="221" spans="1:47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</row>
    <row r="222" spans="1:47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</row>
    <row r="223" spans="1:47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</row>
    <row r="224" spans="1:47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</row>
    <row r="225" spans="1:47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</row>
    <row r="226" spans="1:47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</row>
    <row r="227" spans="1:47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</row>
    <row r="228" spans="1:47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</row>
    <row r="229" spans="1:47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</row>
    <row r="230" spans="1:47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</row>
    <row r="231" spans="1:47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</row>
    <row r="232" spans="1:47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</row>
    <row r="233" spans="1:47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</row>
    <row r="234" spans="1:47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</row>
    <row r="235" spans="1:47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</row>
    <row r="236" spans="1:47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</row>
    <row r="237" spans="1:47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</row>
    <row r="238" spans="1:47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</row>
    <row r="239" spans="1:47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</row>
    <row r="240" spans="1:47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</row>
    <row r="241" spans="1:47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</row>
    <row r="242" spans="1:47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</row>
    <row r="243" spans="1:47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</row>
    <row r="244" spans="1:47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</row>
    <row r="245" spans="1:47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</row>
    <row r="246" spans="1:47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</row>
    <row r="247" spans="1:47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</row>
    <row r="248" spans="1:47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</row>
    <row r="249" spans="1:47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</row>
    <row r="250" spans="1:47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</row>
    <row r="251" spans="1:47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</row>
    <row r="252" spans="1:47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</row>
    <row r="253" spans="1:47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</row>
    <row r="254" spans="1:47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</row>
    <row r="255" spans="1:47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</row>
    <row r="256" spans="1:47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</row>
    <row r="257" spans="1:47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</row>
    <row r="258" spans="1:47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</row>
    <row r="259" spans="1:47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</row>
    <row r="260" spans="1:47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</row>
    <row r="261" spans="1:47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</row>
    <row r="262" spans="1:47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</row>
    <row r="263" spans="1:47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</row>
    <row r="264" spans="1:47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</row>
    <row r="265" spans="1:47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</row>
    <row r="266" spans="1:47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</row>
    <row r="267" spans="1:47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</row>
    <row r="268" spans="1:47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</row>
    <row r="269" spans="1:47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</row>
    <row r="270" spans="1:47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</row>
    <row r="271" spans="1:47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</row>
    <row r="272" spans="1:47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</row>
    <row r="273" spans="1:47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</row>
    <row r="274" spans="1:47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</row>
    <row r="275" spans="1:47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</row>
    <row r="276" spans="1:47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</row>
    <row r="277" spans="1:47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</row>
    <row r="278" spans="1:47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</row>
    <row r="279" spans="1:47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</row>
    <row r="280" spans="1:47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</row>
    <row r="281" spans="1:47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</row>
    <row r="282" spans="1:47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</row>
    <row r="283" spans="1:47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</row>
    <row r="284" spans="1:47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</row>
    <row r="285" spans="1:47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</row>
    <row r="286" spans="1:47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</row>
    <row r="287" spans="1:47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</row>
    <row r="288" spans="1:47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</row>
    <row r="289" spans="1:47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</row>
    <row r="290" spans="1:47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</row>
    <row r="291" spans="1:47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</row>
    <row r="292" spans="1:47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</row>
    <row r="293" spans="1:47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</row>
    <row r="294" spans="1:47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</row>
    <row r="295" spans="1:47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</row>
    <row r="296" spans="1:47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</row>
    <row r="297" spans="1:47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</row>
    <row r="298" spans="1:47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</row>
    <row r="299" spans="1:47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</row>
    <row r="300" spans="1:47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</row>
    <row r="301" spans="1:47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</row>
    <row r="302" spans="1:47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</row>
    <row r="303" spans="1:47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</row>
    <row r="304" spans="1:47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</row>
    <row r="305" spans="1:47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</row>
    <row r="306" spans="1:47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</row>
    <row r="307" spans="1:47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</row>
    <row r="308" spans="1:47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</row>
    <row r="309" spans="1:47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</row>
    <row r="310" spans="1:47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</row>
    <row r="311" spans="1:47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</row>
    <row r="312" spans="1:47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</row>
    <row r="313" spans="1:47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</row>
    <row r="314" spans="1:47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</row>
    <row r="315" spans="1:47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</row>
    <row r="316" spans="1:47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</row>
    <row r="317" spans="1:47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</row>
    <row r="318" spans="1:47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</row>
    <row r="319" spans="1:47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</row>
    <row r="320" spans="1:47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</row>
    <row r="321" spans="1:47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</row>
    <row r="322" spans="1:47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</row>
    <row r="323" spans="1:47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</row>
    <row r="324" spans="1:47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</row>
    <row r="325" spans="1:47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</row>
    <row r="326" spans="1:47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</row>
    <row r="327" spans="1:47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</row>
    <row r="328" spans="1:47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</row>
    <row r="329" spans="1:47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</row>
    <row r="330" spans="1:47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</row>
    <row r="331" spans="1:47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</row>
    <row r="332" spans="1:47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</row>
    <row r="333" spans="1:47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</row>
    <row r="334" spans="1:47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</row>
    <row r="335" spans="1:47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</row>
    <row r="336" spans="1:47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</row>
    <row r="337" spans="1:47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</row>
    <row r="338" spans="1:47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</row>
    <row r="339" spans="1:47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</row>
    <row r="340" spans="1:47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</row>
    <row r="341" spans="1:47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</row>
    <row r="342" spans="1:47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</row>
    <row r="343" spans="1:47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</row>
    <row r="344" spans="1:47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</row>
    <row r="345" spans="1:47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</row>
    <row r="346" spans="1:47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</row>
    <row r="347" spans="1:47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</row>
    <row r="348" spans="1:47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</row>
    <row r="349" spans="1:47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</row>
    <row r="350" spans="1:47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</row>
    <row r="351" spans="1:47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</row>
    <row r="352" spans="1:47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</row>
    <row r="353" spans="1:47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</row>
    <row r="354" spans="1:47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</row>
    <row r="355" spans="1:47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</row>
    <row r="356" spans="1:47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</row>
    <row r="357" spans="1:47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</row>
    <row r="358" spans="1:47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</row>
    <row r="359" spans="1:47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</row>
    <row r="360" spans="1:47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</row>
    <row r="361" spans="1:47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</row>
    <row r="362" spans="1:47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</row>
    <row r="363" spans="1:47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</row>
    <row r="364" spans="1:47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</row>
    <row r="365" spans="1:47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</row>
    <row r="366" spans="1:47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</row>
    <row r="367" spans="1:47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</row>
    <row r="368" spans="1:47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</row>
    <row r="369" spans="1:47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</row>
    <row r="370" spans="1:47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</row>
    <row r="371" spans="1:47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</row>
    <row r="372" spans="1:47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</row>
    <row r="373" spans="1:47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</row>
    <row r="374" spans="1:47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</row>
    <row r="375" spans="1:47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</row>
    <row r="376" spans="1:47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</row>
    <row r="377" spans="1:47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</row>
    <row r="378" spans="1:47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</row>
    <row r="379" spans="1:47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</row>
    <row r="380" spans="1:47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</row>
    <row r="381" spans="1:47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</row>
    <row r="382" spans="1:47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</row>
    <row r="383" spans="1:47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</row>
    <row r="384" spans="1:47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</row>
    <row r="385" spans="1:47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</row>
    <row r="386" spans="1:47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</row>
    <row r="387" spans="1:47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</row>
    <row r="388" spans="1:47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</row>
    <row r="389" spans="1:47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</row>
    <row r="390" spans="1:47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</row>
    <row r="391" spans="1:47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</row>
    <row r="392" spans="1:47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</row>
    <row r="393" spans="1:47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</row>
    <row r="394" spans="1:47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</row>
    <row r="395" spans="1:47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</row>
    <row r="396" spans="1:47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</row>
    <row r="397" spans="1:47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</row>
    <row r="398" spans="1:47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</row>
    <row r="399" spans="1:47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</row>
    <row r="400" spans="1:47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</row>
    <row r="401" spans="1:47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</row>
    <row r="402" spans="1:47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</row>
    <row r="403" spans="1:47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</row>
    <row r="404" spans="1:47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</row>
    <row r="405" spans="1:47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</row>
    <row r="406" spans="1:47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</row>
    <row r="407" spans="1:47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</row>
    <row r="408" spans="1:47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</row>
    <row r="409" spans="1:47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</row>
    <row r="410" spans="1:47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</row>
    <row r="411" spans="1:47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</row>
    <row r="412" spans="1:47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</row>
    <row r="413" spans="1:47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</row>
    <row r="414" spans="1:47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</row>
    <row r="415" spans="1:47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</row>
    <row r="416" spans="1:47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</row>
    <row r="417" spans="1:47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</row>
    <row r="418" spans="1:47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</row>
    <row r="419" spans="1:47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</row>
    <row r="420" spans="1:47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</row>
    <row r="421" spans="1:47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</row>
    <row r="422" spans="1:47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</row>
    <row r="423" spans="1:47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</row>
    <row r="424" spans="1:47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</row>
    <row r="425" spans="1:47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</row>
    <row r="426" spans="1:47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</row>
    <row r="427" spans="1:47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</row>
    <row r="428" spans="1:47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</row>
    <row r="429" spans="1:47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</row>
    <row r="430" spans="1:47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</row>
    <row r="431" spans="1:47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</row>
    <row r="432" spans="1:47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</row>
    <row r="433" spans="1:47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</row>
    <row r="434" spans="1:47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</row>
    <row r="435" spans="1:47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</row>
    <row r="436" spans="1:47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</row>
    <row r="437" spans="1:47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</row>
    <row r="438" spans="1:47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</row>
    <row r="439" spans="1:47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</row>
    <row r="440" spans="1:47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</row>
    <row r="441" spans="1:47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</row>
    <row r="442" spans="1:47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</row>
    <row r="443" spans="1:47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</row>
    <row r="444" spans="1:47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</row>
    <row r="445" spans="1:47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</row>
    <row r="446" spans="1:47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</row>
    <row r="447" spans="1:47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</row>
    <row r="448" spans="1:47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</row>
    <row r="449" spans="1:47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</row>
    <row r="450" spans="1:47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</row>
    <row r="451" spans="1:47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</row>
    <row r="452" spans="1:47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</row>
    <row r="453" spans="1:47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</row>
    <row r="454" spans="1:47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</row>
    <row r="455" spans="1:47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</row>
    <row r="456" spans="1:47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</row>
    <row r="457" spans="1:47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</row>
    <row r="458" spans="1:47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</row>
    <row r="459" spans="1:47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</row>
    <row r="460" spans="1:47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</row>
    <row r="461" spans="1:47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</row>
    <row r="462" spans="1:47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</row>
    <row r="463" spans="1:47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</row>
    <row r="464" spans="1:47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</row>
    <row r="465" spans="1:47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</row>
    <row r="466" spans="1:47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</row>
    <row r="467" spans="1:47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</row>
    <row r="468" spans="1:47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</row>
    <row r="469" spans="1:47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</row>
    <row r="470" spans="1:47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</row>
    <row r="471" spans="1:47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</row>
    <row r="472" spans="1:47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</row>
    <row r="473" spans="1:47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</row>
    <row r="474" spans="1:47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</row>
    <row r="475" spans="1:47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</row>
    <row r="476" spans="1:47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</row>
    <row r="477" spans="1:47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</row>
    <row r="478" spans="1:47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</row>
    <row r="479" spans="1:47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</row>
    <row r="480" spans="1:47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</row>
    <row r="481" spans="1:47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</row>
    <row r="482" spans="1:47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</row>
    <row r="483" spans="1:47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</row>
    <row r="484" spans="1:47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</row>
    <row r="485" spans="1:47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</row>
    <row r="486" spans="1:47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</row>
    <row r="487" spans="1:47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</row>
    <row r="488" spans="1:47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</row>
    <row r="489" spans="1:47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</row>
    <row r="490" spans="1:47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</row>
    <row r="491" spans="1:47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</row>
    <row r="492" spans="1:47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</row>
    <row r="493" spans="1:47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</row>
    <row r="494" spans="1:47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</row>
    <row r="495" spans="1:47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</row>
    <row r="496" spans="1:47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</row>
    <row r="497" spans="1:47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</row>
    <row r="498" spans="1:47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</row>
    <row r="499" spans="1:47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</row>
    <row r="500" spans="1:47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</row>
    <row r="501" spans="1:47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</row>
    <row r="502" spans="1:47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</row>
    <row r="503" spans="1:47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</row>
    <row r="504" spans="1:47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</row>
    <row r="505" spans="1:47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</row>
    <row r="506" spans="1:47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</row>
    <row r="507" spans="1:47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</row>
    <row r="508" spans="1:47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</row>
    <row r="509" spans="1:47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</row>
    <row r="510" spans="1:47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</row>
    <row r="511" spans="1:47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</row>
    <row r="512" spans="1:47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</row>
    <row r="513" spans="1:47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</row>
    <row r="514" spans="1:47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</row>
    <row r="515" spans="1:47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</row>
    <row r="516" spans="1:47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</row>
    <row r="517" spans="1:47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</row>
    <row r="518" spans="1:47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</row>
    <row r="519" spans="1:47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</row>
    <row r="520" spans="1:47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</row>
    <row r="521" spans="1:47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</row>
    <row r="522" spans="1:47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</row>
    <row r="523" spans="1:47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</row>
    <row r="524" spans="1:47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</row>
    <row r="525" spans="1:47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</row>
    <row r="526" spans="1:47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</row>
    <row r="527" spans="1:47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</row>
    <row r="528" spans="1:47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</row>
    <row r="529" spans="1:47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</row>
    <row r="530" spans="1:47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</row>
    <row r="531" spans="1:47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</row>
    <row r="532" spans="1:47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</row>
    <row r="533" spans="1:47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</row>
    <row r="534" spans="1:47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</row>
    <row r="535" spans="1:47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</row>
    <row r="536" spans="1:47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</row>
    <row r="537" spans="1:47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</row>
    <row r="538" spans="1:47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</row>
    <row r="539" spans="1:47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</row>
    <row r="540" spans="1:47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</row>
    <row r="541" spans="1:47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</row>
    <row r="542" spans="1:47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</row>
    <row r="543" spans="1:47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</row>
    <row r="544" spans="1:47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</row>
    <row r="545" spans="1:47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</row>
    <row r="546" spans="1:47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</row>
    <row r="547" spans="1:47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</row>
    <row r="548" spans="1:47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</row>
    <row r="549" spans="1:47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</row>
    <row r="550" spans="1:47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</row>
    <row r="551" spans="1:47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</row>
    <row r="552" spans="1:47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</row>
    <row r="553" spans="1:47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</row>
    <row r="554" spans="1:47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</row>
    <row r="555" spans="1:47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</row>
    <row r="556" spans="1:47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</row>
    <row r="557" spans="1:47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</row>
    <row r="558" spans="1:47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</row>
    <row r="559" spans="1:47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</row>
    <row r="560" spans="1:47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</row>
    <row r="561" spans="1:47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</row>
    <row r="562" spans="1:47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</row>
    <row r="563" spans="1:47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</row>
    <row r="564" spans="1:47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</row>
    <row r="565" spans="1:47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</row>
    <row r="566" spans="1:47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</row>
    <row r="567" spans="1:47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</row>
    <row r="568" spans="1:47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</row>
    <row r="569" spans="1:47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</row>
    <row r="570" spans="1:47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</row>
    <row r="571" spans="1:47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</row>
    <row r="572" spans="1:47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</row>
    <row r="573" spans="1:47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</row>
    <row r="574" spans="1:47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</row>
    <row r="575" spans="1:47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</row>
    <row r="576" spans="1:47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</row>
    <row r="577" spans="1:47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</row>
    <row r="578" spans="1:47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</row>
    <row r="579" spans="1:47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</row>
    <row r="580" spans="1:47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</row>
    <row r="581" spans="1:47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</row>
    <row r="582" spans="1:47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</row>
    <row r="583" spans="1:47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</row>
    <row r="584" spans="1:47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</row>
    <row r="585" spans="1:47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</row>
    <row r="586" spans="1:47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</row>
    <row r="587" spans="1:47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</row>
    <row r="588" spans="1:47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</row>
    <row r="589" spans="1:47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</row>
    <row r="590" spans="1:47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</row>
    <row r="591" spans="1:47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</row>
    <row r="592" spans="1:47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</row>
    <row r="593" spans="1:47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</row>
    <row r="594" spans="1:47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</row>
    <row r="595" spans="1:47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</row>
    <row r="596" spans="1:47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</row>
    <row r="597" spans="1:47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</row>
    <row r="598" spans="1:47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</row>
    <row r="599" spans="1:47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</row>
    <row r="600" spans="1:47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</row>
    <row r="601" spans="1:47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</row>
    <row r="602" spans="1:47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</row>
    <row r="603" spans="1:47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</row>
    <row r="604" spans="1:47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</row>
    <row r="605" spans="1:47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</row>
    <row r="606" spans="1:47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</row>
    <row r="607" spans="1:47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</row>
    <row r="608" spans="1:47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</row>
    <row r="609" spans="1:47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</row>
    <row r="610" spans="1:47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</row>
    <row r="611" spans="1:47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</row>
    <row r="612" spans="1:47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</row>
    <row r="613" spans="1:47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</row>
    <row r="614" spans="1:47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</row>
    <row r="615" spans="1:47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</row>
    <row r="616" spans="1:47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</row>
    <row r="617" spans="1:47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</row>
    <row r="618" spans="1:47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</row>
    <row r="619" spans="1:47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</row>
    <row r="620" spans="1:47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</row>
    <row r="621" spans="1:47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</row>
    <row r="622" spans="1:47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</row>
    <row r="623" spans="1:47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</row>
    <row r="624" spans="1:47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</row>
    <row r="625" spans="1:47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</row>
    <row r="626" spans="1:47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</row>
    <row r="627" spans="1:47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</row>
    <row r="628" spans="1:47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</row>
    <row r="629" spans="1:47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</row>
    <row r="630" spans="1:47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</row>
    <row r="631" spans="1:47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</row>
    <row r="632" spans="1:47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</row>
    <row r="633" spans="1:47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</row>
    <row r="634" spans="1:47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</row>
    <row r="635" spans="1:47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</row>
    <row r="636" spans="1:47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</row>
    <row r="637" spans="1:47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</row>
    <row r="638" spans="1:47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</row>
    <row r="639" spans="1:47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</row>
    <row r="640" spans="1:47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</row>
    <row r="641" spans="1:47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</row>
    <row r="642" spans="1:47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</row>
    <row r="643" spans="1:47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</row>
    <row r="644" spans="1:47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</row>
    <row r="645" spans="1:47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</row>
    <row r="646" spans="1:47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</row>
    <row r="647" spans="1:47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</row>
    <row r="648" spans="1:47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</row>
    <row r="649" spans="1:47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</row>
    <row r="650" spans="1:47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</row>
    <row r="651" spans="1:47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</row>
    <row r="652" spans="1:47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</row>
    <row r="653" spans="1:47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</row>
    <row r="654" spans="1:47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</row>
    <row r="655" spans="1:47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</row>
    <row r="656" spans="1:47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</row>
    <row r="657" spans="1:47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</row>
    <row r="658" spans="1:47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</row>
    <row r="659" spans="1:47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</row>
    <row r="660" spans="1:47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</row>
    <row r="661" spans="1:47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</row>
    <row r="662" spans="1:47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</row>
    <row r="663" spans="1:47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</row>
    <row r="664" spans="1:47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</row>
    <row r="665" spans="1:47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</row>
    <row r="666" spans="1:47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</row>
    <row r="667" spans="1:47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</row>
    <row r="668" spans="1:47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</row>
    <row r="669" spans="1:47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</row>
    <row r="670" spans="1:47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</row>
    <row r="671" spans="1:47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</row>
    <row r="672" spans="1:47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</row>
    <row r="673" spans="1:47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</row>
    <row r="674" spans="1:47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</row>
    <row r="675" spans="1:47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</row>
    <row r="676" spans="1:47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</row>
    <row r="677" spans="1:47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</row>
    <row r="678" spans="1:47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</row>
    <row r="679" spans="1:47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</row>
    <row r="680" spans="1:47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</row>
    <row r="681" spans="1:47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</row>
    <row r="682" spans="1:47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</row>
    <row r="683" spans="1:47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</row>
    <row r="684" spans="1:47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</row>
    <row r="685" spans="1:47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</row>
    <row r="686" spans="1:47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</row>
    <row r="687" spans="1:47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</row>
    <row r="688" spans="1:47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</row>
    <row r="689" spans="1:47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</row>
    <row r="690" spans="1:47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</row>
    <row r="691" spans="1:47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</row>
    <row r="692" spans="1:47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</row>
    <row r="693" spans="1:47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</row>
    <row r="694" spans="1:47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</row>
    <row r="695" spans="1:47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</row>
    <row r="696" spans="1:47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</row>
    <row r="697" spans="1:47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</row>
    <row r="698" spans="1:47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</row>
    <row r="699" spans="1:47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</row>
    <row r="700" spans="1:47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</row>
    <row r="701" spans="1:47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</row>
    <row r="702" spans="1:47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</row>
    <row r="703" spans="1:47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</row>
    <row r="704" spans="1:47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</row>
    <row r="705" spans="1:47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</row>
    <row r="706" spans="1:47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</row>
    <row r="707" spans="1:47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</row>
    <row r="708" spans="1:47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</row>
    <row r="709" spans="1:47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</row>
    <row r="710" spans="1:47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</row>
    <row r="711" spans="1:47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</row>
    <row r="712" spans="1:47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</row>
    <row r="713" spans="1:47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</row>
    <row r="714" spans="1:47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</row>
    <row r="715" spans="1:47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</row>
    <row r="716" spans="1:47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</row>
    <row r="717" spans="1:47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</row>
    <row r="718" spans="1:47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</row>
    <row r="719" spans="1:47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</row>
    <row r="720" spans="1:47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</row>
    <row r="721" spans="1:47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</row>
    <row r="722" spans="1:47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</row>
    <row r="723" spans="1:47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</row>
    <row r="724" spans="1:47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</row>
    <row r="725" spans="1:47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</row>
    <row r="726" spans="1:47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</row>
    <row r="727" spans="1:47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</row>
    <row r="728" spans="1:47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</row>
    <row r="729" spans="1:47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</row>
    <row r="730" spans="1:47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</row>
    <row r="731" spans="1:47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</row>
    <row r="732" spans="1:47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</row>
    <row r="733" spans="1:47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</row>
    <row r="734" spans="1:47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</row>
    <row r="735" spans="1:47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</row>
    <row r="736" spans="1:47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</row>
    <row r="737" spans="1:47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</row>
    <row r="738" spans="1:47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</row>
    <row r="739" spans="1:47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</row>
    <row r="740" spans="1:47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</row>
    <row r="741" spans="1:47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</row>
    <row r="742" spans="1:47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</row>
    <row r="743" spans="1:47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</row>
    <row r="744" spans="1:47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</row>
    <row r="745" spans="1:47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</row>
    <row r="746" spans="1:47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</row>
    <row r="747" spans="1:47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</row>
    <row r="748" spans="1:47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</row>
    <row r="749" spans="1:47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</row>
    <row r="750" spans="1:47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</row>
    <row r="751" spans="1:47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</row>
    <row r="752" spans="1:47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</row>
    <row r="753" spans="1:47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</row>
    <row r="754" spans="1:47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</row>
    <row r="755" spans="1:47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</row>
    <row r="756" spans="1:47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</row>
    <row r="757" spans="1:47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</row>
    <row r="758" spans="1:47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</row>
    <row r="759" spans="1:47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</row>
    <row r="760" spans="1:47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</row>
    <row r="761" spans="1:47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</row>
    <row r="762" spans="1:47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</row>
    <row r="763" spans="1:47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</row>
    <row r="764" spans="1:47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</row>
    <row r="765" spans="1:47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</row>
    <row r="766" spans="1:47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</row>
    <row r="767" spans="1:47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</row>
    <row r="768" spans="1:47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</row>
    <row r="769" spans="1:47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</row>
    <row r="770" spans="1:47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</row>
    <row r="771" spans="1:47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</row>
    <row r="772" spans="1:47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</row>
    <row r="773" spans="1:47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</row>
    <row r="774" spans="1:47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</row>
    <row r="775" spans="1:47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</row>
    <row r="776" spans="1:47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</row>
    <row r="777" spans="1:47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</row>
    <row r="778" spans="1:47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</row>
    <row r="779" spans="1:47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</row>
    <row r="780" spans="1:47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</row>
    <row r="781" spans="1:47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</row>
    <row r="782" spans="1:47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</row>
    <row r="783" spans="1:47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</row>
    <row r="784" spans="1:47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</row>
    <row r="785" spans="1:47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</row>
    <row r="786" spans="1:47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</row>
    <row r="787" spans="1:47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</row>
    <row r="788" spans="1:47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</row>
    <row r="789" spans="1:47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</row>
    <row r="790" spans="1:47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</row>
    <row r="791" spans="1:47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</row>
    <row r="792" spans="1:47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</row>
    <row r="793" spans="1:47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</row>
    <row r="794" spans="1:47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</row>
    <row r="795" spans="1:47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</row>
    <row r="796" spans="1:47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</row>
    <row r="797" spans="1:47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</row>
    <row r="798" spans="1:47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</row>
    <row r="799" spans="1:47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</row>
    <row r="800" spans="1:47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</row>
    <row r="801" spans="1:47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</row>
    <row r="802" spans="1:47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</row>
    <row r="803" spans="1:47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</row>
    <row r="804" spans="1:47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</row>
    <row r="805" spans="1:47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</row>
    <row r="806" spans="1:47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</row>
    <row r="807" spans="1:47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</row>
    <row r="808" spans="1:47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</row>
    <row r="809" spans="1:47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</row>
    <row r="810" spans="1:47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</row>
    <row r="811" spans="1:47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</row>
    <row r="812" spans="1:47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</row>
    <row r="813" spans="1:47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</row>
    <row r="814" spans="1:47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</row>
    <row r="815" spans="1:47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</row>
    <row r="816" spans="1:47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</row>
    <row r="817" spans="1:47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</row>
    <row r="818" spans="1:47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</row>
    <row r="819" spans="1:47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</row>
    <row r="820" spans="1:47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</row>
    <row r="821" spans="1:47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</row>
    <row r="822" spans="1:47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</row>
    <row r="823" spans="1:47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</row>
    <row r="824" spans="1:47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</row>
    <row r="825" spans="1:47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</row>
    <row r="826" spans="1:47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</row>
    <row r="827" spans="1:47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</row>
    <row r="828" spans="1:47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</row>
    <row r="829" spans="1:47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</row>
    <row r="830" spans="1:47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</row>
    <row r="831" spans="1:47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</row>
    <row r="832" spans="1:47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</row>
    <row r="833" spans="1:47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</row>
    <row r="834" spans="1:47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</row>
    <row r="835" spans="1:47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</row>
    <row r="836" spans="1:47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</row>
    <row r="837" spans="1:47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</row>
    <row r="838" spans="1:47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</row>
    <row r="839" spans="1:47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</row>
    <row r="840" spans="1:47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</row>
    <row r="841" spans="1:47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</row>
    <row r="842" spans="1:47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</row>
    <row r="843" spans="1:47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</row>
    <row r="844" spans="1:47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</row>
    <row r="845" spans="1:47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</row>
    <row r="846" spans="1:47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</row>
    <row r="847" spans="1:47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</row>
    <row r="848" spans="1:47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</row>
    <row r="849" spans="1:47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</row>
    <row r="850" spans="1:47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</row>
    <row r="851" spans="1:47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</row>
    <row r="852" spans="1:47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</row>
    <row r="853" spans="1:47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</row>
    <row r="854" spans="1:47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</row>
    <row r="855" spans="1:47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</row>
    <row r="856" spans="1:47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</row>
    <row r="857" spans="1:47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</row>
    <row r="858" spans="1:47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</row>
    <row r="859" spans="1:47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</row>
    <row r="860" spans="1:47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</row>
    <row r="861" spans="1:47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</row>
    <row r="862" spans="1:47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</row>
    <row r="863" spans="1:47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</row>
    <row r="864" spans="1:47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</row>
    <row r="865" spans="1:47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</row>
    <row r="866" spans="1:47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</row>
    <row r="867" spans="1:47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</row>
    <row r="868" spans="1:47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</row>
    <row r="869" spans="1:47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</row>
    <row r="870" spans="1:47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</row>
    <row r="871" spans="1:47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</row>
    <row r="872" spans="1:47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</row>
    <row r="873" spans="1:47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</row>
    <row r="874" spans="1:47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</row>
    <row r="875" spans="1:47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</row>
    <row r="876" spans="1:47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</row>
    <row r="877" spans="1:47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</row>
    <row r="878" spans="1:47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</row>
    <row r="879" spans="1:47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</row>
    <row r="880" spans="1:47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</row>
    <row r="881" spans="1:47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</row>
    <row r="882" spans="1:47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</row>
    <row r="883" spans="1:47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</row>
    <row r="884" spans="1:47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</row>
    <row r="885" spans="1:47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</row>
    <row r="886" spans="1:47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</row>
    <row r="887" spans="1:47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</row>
    <row r="888" spans="1:47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</row>
    <row r="889" spans="1:47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</row>
    <row r="890" spans="1:47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</row>
    <row r="891" spans="1:47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</row>
    <row r="892" spans="1:47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</row>
    <row r="893" spans="1:47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</row>
    <row r="894" spans="1:47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</row>
    <row r="895" spans="1:47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</row>
    <row r="896" spans="1:47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</row>
    <row r="897" spans="1:47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</row>
    <row r="898" spans="1:47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</row>
    <row r="899" spans="1:47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</row>
    <row r="900" spans="1:47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</row>
    <row r="901" spans="1:47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</row>
    <row r="902" spans="1:47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</row>
    <row r="903" spans="1:47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</row>
    <row r="904" spans="1:47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</row>
    <row r="905" spans="1:47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</row>
    <row r="906" spans="1:47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</row>
    <row r="907" spans="1:47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</row>
    <row r="908" spans="1:47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</row>
    <row r="909" spans="1:47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</row>
    <row r="910" spans="1:47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</row>
    <row r="911" spans="1:47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</row>
    <row r="912" spans="1:47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</row>
    <row r="913" spans="1:47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</row>
    <row r="914" spans="1:47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</row>
    <row r="915" spans="1:47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</row>
    <row r="916" spans="1:47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</row>
    <row r="917" spans="1:47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</row>
    <row r="918" spans="1:47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</row>
    <row r="919" spans="1:47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</row>
    <row r="920" spans="1:47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</row>
    <row r="921" spans="1:47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</row>
    <row r="922" spans="1:47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</row>
    <row r="923" spans="1:47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</row>
    <row r="924" spans="1:47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</row>
    <row r="925" spans="1:47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</row>
    <row r="926" spans="1:47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</row>
    <row r="927" spans="1:47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</row>
    <row r="928" spans="1:47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</row>
    <row r="929" spans="1:47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</row>
    <row r="930" spans="1:47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</row>
    <row r="931" spans="1:47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</row>
    <row r="932" spans="1:47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</row>
    <row r="933" spans="1:47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</row>
    <row r="934" spans="1:47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</row>
    <row r="935" spans="1:47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</row>
    <row r="936" spans="1:47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</row>
    <row r="937" spans="1:47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</row>
    <row r="938" spans="1:47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</row>
    <row r="939" spans="1:47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</row>
    <row r="940" spans="1:47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</row>
    <row r="941" spans="1:47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</row>
    <row r="942" spans="1:47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</row>
    <row r="943" spans="1:47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</row>
    <row r="944" spans="1:47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</row>
    <row r="945" spans="1:47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</row>
    <row r="946" spans="1:47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</row>
    <row r="947" spans="1:47" ht="12.75" customHeight="1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</row>
    <row r="948" spans="1:47" ht="12.75" customHeight="1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</row>
    <row r="949" spans="1:47" ht="12.75" customHeight="1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</row>
    <row r="950" spans="1:47" ht="12.75" customHeight="1" x14ac:dyDescent="0.2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</row>
    <row r="951" spans="1:47" ht="12.75" customHeight="1" x14ac:dyDescent="0.2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</row>
    <row r="952" spans="1:47" ht="12.75" customHeight="1" x14ac:dyDescent="0.2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</row>
    <row r="953" spans="1:47" ht="12.75" customHeight="1" x14ac:dyDescent="0.2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</row>
    <row r="954" spans="1:47" ht="12.75" customHeight="1" x14ac:dyDescent="0.2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</row>
    <row r="955" spans="1:47" ht="12.75" customHeight="1" x14ac:dyDescent="0.2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</row>
    <row r="956" spans="1:47" ht="12.75" customHeight="1" x14ac:dyDescent="0.2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</row>
    <row r="957" spans="1:47" ht="12.75" customHeight="1" x14ac:dyDescent="0.2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</row>
  </sheetData>
  <autoFilter ref="A9:AU27" xr:uid="{00000000-0009-0000-0000-000001000000}">
    <sortState xmlns:xlrd2="http://schemas.microsoft.com/office/spreadsheetml/2017/richdata2" ref="A10:AU27">
      <sortCondition ref="A9:A27"/>
    </sortState>
  </autoFilter>
  <sortState xmlns:xlrd2="http://schemas.microsoft.com/office/spreadsheetml/2017/richdata2" ref="A12:AU26">
    <sortCondition ref="A11:A26"/>
  </sortState>
  <mergeCells count="35">
    <mergeCell ref="C3:G4"/>
    <mergeCell ref="H3:I8"/>
    <mergeCell ref="B31:D31"/>
    <mergeCell ref="AS1:AT4"/>
    <mergeCell ref="AU1:AU8"/>
    <mergeCell ref="A29:G29"/>
    <mergeCell ref="B33:G33"/>
    <mergeCell ref="AA1:AM2"/>
    <mergeCell ref="C5:G6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A2:B6"/>
    <mergeCell ref="AS5:AT8"/>
    <mergeCell ref="AG3:AH8"/>
    <mergeCell ref="AI3:AJ8"/>
    <mergeCell ref="AM3:AM8"/>
    <mergeCell ref="AN3:AO8"/>
    <mergeCell ref="AP3:AP8"/>
    <mergeCell ref="AQ1:AR4"/>
    <mergeCell ref="AQ5:AR8"/>
    <mergeCell ref="AC3:AD8"/>
    <mergeCell ref="AE3:AF8"/>
    <mergeCell ref="J1:Z2"/>
    <mergeCell ref="C2:G2"/>
    <mergeCell ref="J3:K8"/>
    <mergeCell ref="L3:M8"/>
    <mergeCell ref="AN1:AP2"/>
  </mergeCells>
  <conditionalFormatting sqref="C15">
    <cfRule type="expression" dxfId="55" priority="170">
      <formula>COUNTIF(C15:C981,C15)&gt;1</formula>
    </cfRule>
  </conditionalFormatting>
  <conditionalFormatting sqref="C24">
    <cfRule type="expression" dxfId="54" priority="171">
      <formula>COUNTIF(C24:C986,C24)&gt;1</formula>
    </cfRule>
  </conditionalFormatting>
  <conditionalFormatting sqref="C10">
    <cfRule type="expression" dxfId="53" priority="172">
      <formula>COUNTIF(C11:C973,C10)&gt;1</formula>
    </cfRule>
  </conditionalFormatting>
  <conditionalFormatting sqref="C25:C27">
    <cfRule type="expression" dxfId="52" priority="174">
      <formula>COUNTIF(C25:C989,C25)&gt;1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U947"/>
  <sheetViews>
    <sheetView zoomScale="150" zoomScaleNormal="150" workbookViewId="0">
      <pane xSplit="7" ySplit="9" topLeftCell="AK10" activePane="bottomRight" state="frozen"/>
      <selection pane="topRight" activeCell="H1" sqref="H1"/>
      <selection pane="bottomLeft" activeCell="A10" sqref="A10"/>
      <selection pane="bottomRight" activeCell="AM10" sqref="AM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668" t="s">
        <v>1</v>
      </c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70"/>
      <c r="AA1" s="668" t="s">
        <v>557</v>
      </c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70"/>
      <c r="AN1" s="668" t="s">
        <v>560</v>
      </c>
      <c r="AO1" s="669"/>
      <c r="AP1" s="670"/>
      <c r="AQ1" s="668" t="s">
        <v>2</v>
      </c>
      <c r="AR1" s="700"/>
      <c r="AS1" s="668" t="s">
        <v>3</v>
      </c>
      <c r="AT1" s="670"/>
      <c r="AU1" s="675" t="s">
        <v>4</v>
      </c>
    </row>
    <row r="2" spans="1:47" ht="39.75" customHeight="1" thickTop="1" thickBot="1" x14ac:dyDescent="0.3">
      <c r="A2" s="693"/>
      <c r="B2" s="694"/>
      <c r="C2" s="673" t="s">
        <v>153</v>
      </c>
      <c r="D2" s="674"/>
      <c r="E2" s="674"/>
      <c r="F2" s="674"/>
      <c r="G2" s="666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2"/>
      <c r="AA2" s="680"/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1"/>
      <c r="AN2" s="680"/>
      <c r="AO2" s="680"/>
      <c r="AP2" s="681"/>
      <c r="AQ2" s="689"/>
      <c r="AR2" s="701"/>
      <c r="AS2" s="689"/>
      <c r="AT2" s="694"/>
      <c r="AU2" s="676"/>
    </row>
    <row r="3" spans="1:47" ht="30.75" customHeight="1" thickTop="1" x14ac:dyDescent="0.2">
      <c r="A3" s="664"/>
      <c r="B3" s="694"/>
      <c r="C3" s="695" t="s">
        <v>6</v>
      </c>
      <c r="D3" s="689"/>
      <c r="E3" s="689"/>
      <c r="F3" s="689"/>
      <c r="G3" s="663"/>
      <c r="H3" s="678" t="s">
        <v>154</v>
      </c>
      <c r="I3" s="679"/>
      <c r="J3" s="678" t="s">
        <v>808</v>
      </c>
      <c r="K3" s="679"/>
      <c r="L3" s="678" t="s">
        <v>155</v>
      </c>
      <c r="M3" s="679"/>
      <c r="N3" s="678" t="s">
        <v>673</v>
      </c>
      <c r="O3" s="679"/>
      <c r="P3" s="678" t="s">
        <v>671</v>
      </c>
      <c r="Q3" s="679"/>
      <c r="R3" s="678" t="s">
        <v>669</v>
      </c>
      <c r="S3" s="679"/>
      <c r="T3" s="678" t="s">
        <v>672</v>
      </c>
      <c r="U3" s="679"/>
      <c r="V3" s="678" t="s">
        <v>676</v>
      </c>
      <c r="W3" s="679"/>
      <c r="X3" s="678" t="s">
        <v>677</v>
      </c>
      <c r="Y3" s="679"/>
      <c r="Z3" s="667"/>
      <c r="AA3" s="662" t="s">
        <v>667</v>
      </c>
      <c r="AB3" s="663"/>
      <c r="AC3" s="662" t="s">
        <v>664</v>
      </c>
      <c r="AD3" s="663"/>
      <c r="AE3" s="662" t="s">
        <v>635</v>
      </c>
      <c r="AF3" s="663"/>
      <c r="AG3" s="662" t="s">
        <v>698</v>
      </c>
      <c r="AH3" s="663"/>
      <c r="AI3" s="662" t="s">
        <v>554</v>
      </c>
      <c r="AJ3" s="663"/>
      <c r="AK3" s="662" t="s">
        <v>555</v>
      </c>
      <c r="AL3" s="663"/>
      <c r="AM3" s="667"/>
      <c r="AN3" s="678" t="s">
        <v>558</v>
      </c>
      <c r="AO3" s="679"/>
      <c r="AP3" s="682"/>
      <c r="AQ3" s="689"/>
      <c r="AR3" s="701"/>
      <c r="AS3" s="689"/>
      <c r="AT3" s="694"/>
      <c r="AU3" s="676"/>
    </row>
    <row r="4" spans="1:47" ht="15.75" customHeight="1" thickBot="1" x14ac:dyDescent="0.25">
      <c r="A4" s="664"/>
      <c r="B4" s="694"/>
      <c r="C4" s="674"/>
      <c r="D4" s="674"/>
      <c r="E4" s="674"/>
      <c r="F4" s="674"/>
      <c r="G4" s="666"/>
      <c r="H4" s="664"/>
      <c r="I4" s="663"/>
      <c r="J4" s="664"/>
      <c r="K4" s="663"/>
      <c r="L4" s="664"/>
      <c r="M4" s="663"/>
      <c r="N4" s="664"/>
      <c r="O4" s="663"/>
      <c r="P4" s="664"/>
      <c r="Q4" s="663"/>
      <c r="R4" s="664"/>
      <c r="S4" s="663"/>
      <c r="T4" s="664"/>
      <c r="U4" s="663"/>
      <c r="V4" s="664"/>
      <c r="W4" s="663"/>
      <c r="X4" s="664"/>
      <c r="Y4" s="663"/>
      <c r="Z4" s="663"/>
      <c r="AA4" s="664"/>
      <c r="AB4" s="663"/>
      <c r="AC4" s="664"/>
      <c r="AD4" s="663"/>
      <c r="AE4" s="664"/>
      <c r="AF4" s="663"/>
      <c r="AG4" s="664"/>
      <c r="AH4" s="663"/>
      <c r="AI4" s="664"/>
      <c r="AJ4" s="663"/>
      <c r="AK4" s="664"/>
      <c r="AL4" s="663"/>
      <c r="AM4" s="663"/>
      <c r="AN4" s="664"/>
      <c r="AO4" s="663"/>
      <c r="AP4" s="664"/>
      <c r="AQ4" s="689"/>
      <c r="AR4" s="701"/>
      <c r="AS4" s="689"/>
      <c r="AT4" s="694"/>
      <c r="AU4" s="676"/>
    </row>
    <row r="5" spans="1:47" ht="18.75" customHeight="1" thickTop="1" x14ac:dyDescent="0.2">
      <c r="A5" s="664"/>
      <c r="B5" s="694"/>
      <c r="C5" s="683" t="s">
        <v>156</v>
      </c>
      <c r="D5" s="684"/>
      <c r="E5" s="684"/>
      <c r="F5" s="684"/>
      <c r="G5" s="685"/>
      <c r="H5" s="664"/>
      <c r="I5" s="663"/>
      <c r="J5" s="664"/>
      <c r="K5" s="663"/>
      <c r="L5" s="664"/>
      <c r="M5" s="663"/>
      <c r="N5" s="664"/>
      <c r="O5" s="663"/>
      <c r="P5" s="664"/>
      <c r="Q5" s="663"/>
      <c r="R5" s="664"/>
      <c r="S5" s="663"/>
      <c r="T5" s="664"/>
      <c r="U5" s="663"/>
      <c r="V5" s="664"/>
      <c r="W5" s="663"/>
      <c r="X5" s="664"/>
      <c r="Y5" s="663"/>
      <c r="Z5" s="663"/>
      <c r="AA5" s="664"/>
      <c r="AB5" s="663"/>
      <c r="AC5" s="664"/>
      <c r="AD5" s="663"/>
      <c r="AE5" s="664"/>
      <c r="AF5" s="663"/>
      <c r="AG5" s="664"/>
      <c r="AH5" s="663"/>
      <c r="AI5" s="664"/>
      <c r="AJ5" s="663"/>
      <c r="AK5" s="664"/>
      <c r="AL5" s="663"/>
      <c r="AM5" s="663"/>
      <c r="AN5" s="664"/>
      <c r="AO5" s="663"/>
      <c r="AP5" s="664"/>
      <c r="AQ5" s="702" t="s">
        <v>836</v>
      </c>
      <c r="AR5" s="701"/>
      <c r="AS5" s="696" t="s">
        <v>837</v>
      </c>
      <c r="AT5" s="694"/>
      <c r="AU5" s="676"/>
    </row>
    <row r="6" spans="1:47" ht="15.75" customHeight="1" thickBot="1" x14ac:dyDescent="0.25">
      <c r="A6" s="664"/>
      <c r="B6" s="694"/>
      <c r="C6" s="686"/>
      <c r="D6" s="686"/>
      <c r="E6" s="686"/>
      <c r="F6" s="686"/>
      <c r="G6" s="687"/>
      <c r="H6" s="664"/>
      <c r="I6" s="663"/>
      <c r="J6" s="664"/>
      <c r="K6" s="663"/>
      <c r="L6" s="664"/>
      <c r="M6" s="663"/>
      <c r="N6" s="664"/>
      <c r="O6" s="663"/>
      <c r="P6" s="664"/>
      <c r="Q6" s="663"/>
      <c r="R6" s="664"/>
      <c r="S6" s="663"/>
      <c r="T6" s="664"/>
      <c r="U6" s="663"/>
      <c r="V6" s="664"/>
      <c r="W6" s="663"/>
      <c r="X6" s="664"/>
      <c r="Y6" s="663"/>
      <c r="Z6" s="663"/>
      <c r="AA6" s="664"/>
      <c r="AB6" s="663"/>
      <c r="AC6" s="664"/>
      <c r="AD6" s="663"/>
      <c r="AE6" s="664"/>
      <c r="AF6" s="663"/>
      <c r="AG6" s="664"/>
      <c r="AH6" s="663"/>
      <c r="AI6" s="664"/>
      <c r="AJ6" s="663"/>
      <c r="AK6" s="664"/>
      <c r="AL6" s="663"/>
      <c r="AM6" s="663"/>
      <c r="AN6" s="664"/>
      <c r="AO6" s="663"/>
      <c r="AP6" s="664"/>
      <c r="AQ6" s="703"/>
      <c r="AR6" s="701"/>
      <c r="AS6" s="689"/>
      <c r="AT6" s="694"/>
      <c r="AU6" s="676"/>
    </row>
    <row r="7" spans="1:47" ht="18.75" customHeight="1" thickTop="1" x14ac:dyDescent="0.2">
      <c r="A7" s="688" t="s">
        <v>11</v>
      </c>
      <c r="B7" s="689"/>
      <c r="C7" s="689"/>
      <c r="D7" s="689"/>
      <c r="E7" s="689"/>
      <c r="F7" s="689"/>
      <c r="G7" s="663"/>
      <c r="H7" s="664"/>
      <c r="I7" s="663"/>
      <c r="J7" s="664"/>
      <c r="K7" s="663"/>
      <c r="L7" s="664"/>
      <c r="M7" s="663"/>
      <c r="N7" s="664"/>
      <c r="O7" s="663"/>
      <c r="P7" s="664"/>
      <c r="Q7" s="663"/>
      <c r="R7" s="664"/>
      <c r="S7" s="663"/>
      <c r="T7" s="664"/>
      <c r="U7" s="663"/>
      <c r="V7" s="664"/>
      <c r="W7" s="663"/>
      <c r="X7" s="664"/>
      <c r="Y7" s="663"/>
      <c r="Z7" s="663"/>
      <c r="AA7" s="664"/>
      <c r="AB7" s="663"/>
      <c r="AC7" s="664"/>
      <c r="AD7" s="663"/>
      <c r="AE7" s="664"/>
      <c r="AF7" s="663"/>
      <c r="AG7" s="664"/>
      <c r="AH7" s="663"/>
      <c r="AI7" s="664"/>
      <c r="AJ7" s="663"/>
      <c r="AK7" s="664"/>
      <c r="AL7" s="663"/>
      <c r="AM7" s="663"/>
      <c r="AN7" s="664"/>
      <c r="AO7" s="663"/>
      <c r="AP7" s="664"/>
      <c r="AQ7" s="703"/>
      <c r="AR7" s="701"/>
      <c r="AS7" s="689"/>
      <c r="AT7" s="694"/>
      <c r="AU7" s="676"/>
    </row>
    <row r="8" spans="1:47" ht="18.75" customHeight="1" thickBot="1" x14ac:dyDescent="0.25">
      <c r="A8" s="699"/>
      <c r="B8" s="680"/>
      <c r="C8" s="680"/>
      <c r="D8" s="680"/>
      <c r="E8" s="680"/>
      <c r="F8" s="680"/>
      <c r="G8" s="698"/>
      <c r="H8" s="699"/>
      <c r="I8" s="698"/>
      <c r="J8" s="699"/>
      <c r="K8" s="698"/>
      <c r="L8" s="665"/>
      <c r="M8" s="666"/>
      <c r="N8" s="665"/>
      <c r="O8" s="666"/>
      <c r="P8" s="665"/>
      <c r="Q8" s="666"/>
      <c r="R8" s="665"/>
      <c r="S8" s="666"/>
      <c r="T8" s="665"/>
      <c r="U8" s="666"/>
      <c r="V8" s="665"/>
      <c r="W8" s="666"/>
      <c r="X8" s="665"/>
      <c r="Y8" s="666"/>
      <c r="Z8" s="698"/>
      <c r="AA8" s="665"/>
      <c r="AB8" s="666"/>
      <c r="AC8" s="665"/>
      <c r="AD8" s="666"/>
      <c r="AE8" s="665"/>
      <c r="AF8" s="666"/>
      <c r="AG8" s="665"/>
      <c r="AH8" s="666"/>
      <c r="AI8" s="665"/>
      <c r="AJ8" s="666"/>
      <c r="AK8" s="665"/>
      <c r="AL8" s="666"/>
      <c r="AM8" s="698"/>
      <c r="AN8" s="699"/>
      <c r="AO8" s="698"/>
      <c r="AP8" s="699"/>
      <c r="AQ8" s="704"/>
      <c r="AR8" s="705"/>
      <c r="AS8" s="674"/>
      <c r="AT8" s="697"/>
      <c r="AU8" s="706"/>
    </row>
    <row r="9" spans="1:47" ht="30.75" customHeight="1" thickTop="1" thickBot="1" x14ac:dyDescent="0.25">
      <c r="A9" s="8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104" t="s">
        <v>19</v>
      </c>
      <c r="U9" s="104" t="s">
        <v>20</v>
      </c>
      <c r="V9" s="104" t="s">
        <v>19</v>
      </c>
      <c r="W9" s="104" t="s">
        <v>20</v>
      </c>
      <c r="X9" s="104" t="s">
        <v>19</v>
      </c>
      <c r="Y9" s="104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105" t="s">
        <v>21</v>
      </c>
    </row>
    <row r="10" spans="1:47" s="500" customFormat="1" ht="15" customHeight="1" thickTop="1" thickBot="1" x14ac:dyDescent="0.25">
      <c r="A10" s="456">
        <f>RANK(AU10, $AU$10:$AU$19)</f>
        <v>1</v>
      </c>
      <c r="B10" s="571">
        <v>2008</v>
      </c>
      <c r="C10" s="571" t="s">
        <v>170</v>
      </c>
      <c r="D10" s="506" t="s">
        <v>171</v>
      </c>
      <c r="E10" s="507" t="s">
        <v>93</v>
      </c>
      <c r="F10" s="571" t="s">
        <v>172</v>
      </c>
      <c r="G10" s="572" t="s">
        <v>27</v>
      </c>
      <c r="H10" s="634" t="s">
        <v>29</v>
      </c>
      <c r="I10" s="573">
        <v>100</v>
      </c>
      <c r="J10" s="534" t="s">
        <v>30</v>
      </c>
      <c r="K10" s="574">
        <v>100</v>
      </c>
      <c r="L10" s="575" t="s">
        <v>29</v>
      </c>
      <c r="M10" s="573">
        <v>150</v>
      </c>
      <c r="N10" s="554" t="s">
        <v>43</v>
      </c>
      <c r="O10" s="496">
        <v>150</v>
      </c>
      <c r="P10" s="554" t="s">
        <v>37</v>
      </c>
      <c r="Q10" s="496">
        <v>50</v>
      </c>
      <c r="R10" s="536" t="s">
        <v>28</v>
      </c>
      <c r="S10" s="496">
        <v>300</v>
      </c>
      <c r="T10" s="554"/>
      <c r="U10" s="496">
        <v>0</v>
      </c>
      <c r="V10" s="557"/>
      <c r="W10" s="496">
        <v>0</v>
      </c>
      <c r="X10" s="557"/>
      <c r="Y10" s="496">
        <v>0</v>
      </c>
      <c r="Z10" s="576">
        <f>LARGE(I10:Y10, 1)+LARGE(I10:Y10, 2)+LARGE(I10:Y10, 3)+LARGE(I10:Y10, 4)+LARGE(I10:Y10, 5)</f>
        <v>800</v>
      </c>
      <c r="AA10" s="553" t="s">
        <v>28</v>
      </c>
      <c r="AB10" s="496">
        <v>1000</v>
      </c>
      <c r="AC10" s="554" t="s">
        <v>665</v>
      </c>
      <c r="AD10" s="496">
        <v>250</v>
      </c>
      <c r="AE10" s="554" t="s">
        <v>53</v>
      </c>
      <c r="AF10" s="496">
        <v>50</v>
      </c>
      <c r="AG10" s="554" t="s">
        <v>54</v>
      </c>
      <c r="AH10" s="496">
        <v>250</v>
      </c>
      <c r="AI10" s="487" t="s">
        <v>767</v>
      </c>
      <c r="AJ10" s="496">
        <v>0</v>
      </c>
      <c r="AK10" s="487" t="s">
        <v>617</v>
      </c>
      <c r="AL10" s="496">
        <v>0</v>
      </c>
      <c r="AM10" s="576">
        <f>LARGE(AB10:AL10,1)+LARGE(AB10:AL10,2)+LARGE(AB10:AL10,3)+LARGE(AB10:AL10,4)</f>
        <v>1550</v>
      </c>
      <c r="AN10" s="577"/>
      <c r="AO10" s="496">
        <v>0</v>
      </c>
      <c r="AP10" s="578">
        <f>LARGE(AO10:AO10,1)</f>
        <v>0</v>
      </c>
      <c r="AQ10" s="635"/>
      <c r="AR10" s="496">
        <v>0</v>
      </c>
      <c r="AS10" s="53"/>
      <c r="AT10" s="496">
        <v>0</v>
      </c>
      <c r="AU10" s="579">
        <f>SUM(AP10+AM10+Z10)</f>
        <v>2350</v>
      </c>
    </row>
    <row r="11" spans="1:47" ht="15" customHeight="1" thickTop="1" x14ac:dyDescent="0.2">
      <c r="A11" s="456">
        <f>RANK(AU11, $AU$10:$AU$19)</f>
        <v>2</v>
      </c>
      <c r="B11" s="170">
        <v>2008</v>
      </c>
      <c r="C11" s="170" t="s">
        <v>161</v>
      </c>
      <c r="D11" s="171" t="s">
        <v>24</v>
      </c>
      <c r="E11" s="437" t="s">
        <v>162</v>
      </c>
      <c r="F11" s="170" t="s">
        <v>163</v>
      </c>
      <c r="G11" s="172" t="s">
        <v>27</v>
      </c>
      <c r="H11" s="173" t="s">
        <v>35</v>
      </c>
      <c r="I11" s="174">
        <v>300</v>
      </c>
      <c r="J11" s="175" t="s">
        <v>42</v>
      </c>
      <c r="K11" s="176">
        <v>50</v>
      </c>
      <c r="L11" s="177" t="s">
        <v>30</v>
      </c>
      <c r="M11" s="174">
        <v>300</v>
      </c>
      <c r="N11" s="15" t="s">
        <v>30</v>
      </c>
      <c r="O11" s="112">
        <v>300</v>
      </c>
      <c r="P11" s="15" t="s">
        <v>42</v>
      </c>
      <c r="Q11" s="112">
        <v>100</v>
      </c>
      <c r="R11" s="111" t="s">
        <v>43</v>
      </c>
      <c r="S11" s="112">
        <v>50</v>
      </c>
      <c r="T11" s="15"/>
      <c r="U11" s="112">
        <v>0</v>
      </c>
      <c r="V11" s="113"/>
      <c r="W11" s="112">
        <v>0</v>
      </c>
      <c r="X11" s="113"/>
      <c r="Y11" s="112">
        <v>0</v>
      </c>
      <c r="Z11" s="167">
        <f>LARGE(I11:Y11, 1)+LARGE(I11:Y11, 2)+LARGE(I11:Y11, 3)+LARGE(I11:Y11, 4)+LARGE(I11:Y11, 5)</f>
        <v>1050</v>
      </c>
      <c r="AA11" s="57" t="s">
        <v>144</v>
      </c>
      <c r="AB11" s="112">
        <v>50</v>
      </c>
      <c r="AC11" s="15" t="s">
        <v>616</v>
      </c>
      <c r="AD11" s="112">
        <v>0</v>
      </c>
      <c r="AE11" s="15" t="s">
        <v>616</v>
      </c>
      <c r="AF11" s="112">
        <v>0</v>
      </c>
      <c r="AG11" s="15" t="s">
        <v>616</v>
      </c>
      <c r="AH11" s="112">
        <v>0</v>
      </c>
      <c r="AI11" s="829" t="s">
        <v>823</v>
      </c>
      <c r="AJ11" s="112">
        <v>50</v>
      </c>
      <c r="AK11" s="487" t="s">
        <v>637</v>
      </c>
      <c r="AL11" s="112">
        <v>0</v>
      </c>
      <c r="AM11" s="167">
        <f>LARGE(AB11:AL11,1)+LARGE(AB11:AL11,2)+LARGE(AB11:AL11,3)+LARGE(AB11:AL11,4)</f>
        <v>100</v>
      </c>
      <c r="AN11" s="178"/>
      <c r="AO11" s="112">
        <v>0</v>
      </c>
      <c r="AP11" s="168">
        <f>LARGE(AO11:AO11,1)</f>
        <v>0</v>
      </c>
      <c r="AQ11" s="602"/>
      <c r="AR11" s="179">
        <v>0</v>
      </c>
      <c r="AS11" s="603"/>
      <c r="AT11" s="179">
        <v>0</v>
      </c>
      <c r="AU11" s="455">
        <f>SUM(AP11+AM11+Z11)</f>
        <v>1150</v>
      </c>
    </row>
    <row r="12" spans="1:47" ht="15" customHeight="1" x14ac:dyDescent="0.2">
      <c r="A12" s="456">
        <f>RANK(AU12, $AU$10:$AU$19)</f>
        <v>3</v>
      </c>
      <c r="B12" s="65">
        <v>2007</v>
      </c>
      <c r="C12" s="65" t="s">
        <v>167</v>
      </c>
      <c r="D12" s="182" t="s">
        <v>168</v>
      </c>
      <c r="E12" s="438" t="s">
        <v>169</v>
      </c>
      <c r="F12" s="65" t="s">
        <v>160</v>
      </c>
      <c r="G12" s="66" t="s">
        <v>27</v>
      </c>
      <c r="H12" s="183" t="s">
        <v>30</v>
      </c>
      <c r="I12" s="122">
        <v>200</v>
      </c>
      <c r="J12" s="175" t="s">
        <v>35</v>
      </c>
      <c r="K12" s="176">
        <v>200</v>
      </c>
      <c r="L12" s="177" t="s">
        <v>616</v>
      </c>
      <c r="M12" s="122">
        <v>0</v>
      </c>
      <c r="N12" s="49" t="s">
        <v>47</v>
      </c>
      <c r="O12" s="125">
        <v>150</v>
      </c>
      <c r="P12" s="49" t="s">
        <v>80</v>
      </c>
      <c r="Q12" s="125">
        <v>50</v>
      </c>
      <c r="R12" s="35" t="s">
        <v>36</v>
      </c>
      <c r="S12" s="125">
        <v>25</v>
      </c>
      <c r="T12" s="50"/>
      <c r="U12" s="125">
        <v>0</v>
      </c>
      <c r="V12" s="51"/>
      <c r="W12" s="125">
        <v>0</v>
      </c>
      <c r="X12" s="51"/>
      <c r="Y12" s="125">
        <v>0</v>
      </c>
      <c r="Z12" s="167">
        <f>LARGE(I12:Y12, 1)+LARGE(I12:Y12, 2)+LARGE(I12:Y12, 3)+LARGE(I12:Y12, 4)+LARGE(I12:Y12, 5)</f>
        <v>625</v>
      </c>
      <c r="AA12" s="33" t="s">
        <v>668</v>
      </c>
      <c r="AB12" s="125">
        <v>50</v>
      </c>
      <c r="AC12" s="34" t="s">
        <v>647</v>
      </c>
      <c r="AD12" s="125">
        <v>0</v>
      </c>
      <c r="AE12" s="34" t="s">
        <v>631</v>
      </c>
      <c r="AF12" s="125">
        <v>0</v>
      </c>
      <c r="AG12" s="34" t="s">
        <v>686</v>
      </c>
      <c r="AH12" s="125">
        <v>50</v>
      </c>
      <c r="AI12" s="829" t="s">
        <v>241</v>
      </c>
      <c r="AJ12" s="125">
        <v>50</v>
      </c>
      <c r="AK12" s="41" t="s">
        <v>785</v>
      </c>
      <c r="AL12" s="125">
        <v>250</v>
      </c>
      <c r="AM12" s="167">
        <f>LARGE(AB12:AL12,1)+LARGE(AB12:AL12,2)+LARGE(AB12:AL12,3)+LARGE(AB12:AL12,4)</f>
        <v>400</v>
      </c>
      <c r="AN12" s="43"/>
      <c r="AO12" s="125">
        <v>0</v>
      </c>
      <c r="AP12" s="181">
        <v>0</v>
      </c>
      <c r="AQ12" s="52"/>
      <c r="AR12" s="125">
        <v>0</v>
      </c>
      <c r="AS12" s="53"/>
      <c r="AT12" s="125">
        <v>0</v>
      </c>
      <c r="AU12" s="455">
        <f>SUM(AP12+AM12+Z12)</f>
        <v>1025</v>
      </c>
    </row>
    <row r="13" spans="1:47" ht="15" customHeight="1" x14ac:dyDescent="0.2">
      <c r="A13" s="456">
        <f>RANK(AU13, $AU$10:$AU$19)</f>
        <v>4</v>
      </c>
      <c r="B13" s="65">
        <v>2008</v>
      </c>
      <c r="C13" s="65" t="s">
        <v>176</v>
      </c>
      <c r="D13" s="182" t="s">
        <v>177</v>
      </c>
      <c r="E13" s="438" t="s">
        <v>151</v>
      </c>
      <c r="F13" s="65" t="s">
        <v>178</v>
      </c>
      <c r="G13" s="66" t="s">
        <v>27</v>
      </c>
      <c r="H13" s="173" t="s">
        <v>47</v>
      </c>
      <c r="I13" s="122">
        <v>100</v>
      </c>
      <c r="J13" s="76" t="s">
        <v>30</v>
      </c>
      <c r="K13" s="123">
        <v>100</v>
      </c>
      <c r="L13" s="77" t="s">
        <v>36</v>
      </c>
      <c r="M13" s="122">
        <v>75</v>
      </c>
      <c r="N13" s="34" t="s">
        <v>57</v>
      </c>
      <c r="O13" s="125">
        <v>75</v>
      </c>
      <c r="P13" s="34" t="s">
        <v>30</v>
      </c>
      <c r="Q13" s="125">
        <v>200</v>
      </c>
      <c r="R13" s="35" t="s">
        <v>30</v>
      </c>
      <c r="S13" s="125">
        <v>100</v>
      </c>
      <c r="T13" s="34"/>
      <c r="U13" s="125">
        <v>0</v>
      </c>
      <c r="V13" s="36"/>
      <c r="W13" s="125">
        <v>0</v>
      </c>
      <c r="X13" s="36"/>
      <c r="Y13" s="125">
        <v>0</v>
      </c>
      <c r="Z13" s="167">
        <f>LARGE(I13:Y13, 1)+LARGE(I13:Y13, 2)+LARGE(I13:Y13, 3)+LARGE(I13:Y13, 4)+LARGE(I13:Y13, 5)</f>
        <v>575</v>
      </c>
      <c r="AA13" s="33" t="s">
        <v>211</v>
      </c>
      <c r="AB13" s="125">
        <v>25</v>
      </c>
      <c r="AC13" s="34" t="s">
        <v>658</v>
      </c>
      <c r="AD13" s="125">
        <v>0</v>
      </c>
      <c r="AE13" s="34" t="s">
        <v>633</v>
      </c>
      <c r="AF13" s="125">
        <v>0</v>
      </c>
      <c r="AG13" s="34" t="s">
        <v>262</v>
      </c>
      <c r="AH13" s="125">
        <v>50</v>
      </c>
      <c r="AI13" s="829" t="s">
        <v>755</v>
      </c>
      <c r="AJ13" s="125">
        <v>0</v>
      </c>
      <c r="AK13" s="41" t="s">
        <v>824</v>
      </c>
      <c r="AL13" s="125">
        <v>0</v>
      </c>
      <c r="AM13" s="167">
        <f>LARGE(AB13:AL13,1)+LARGE(AB13:AL13,2)+LARGE(AB13:AL13,3)+LARGE(AB13:AL13,4)</f>
        <v>75</v>
      </c>
      <c r="AN13" s="43"/>
      <c r="AO13" s="125">
        <v>0</v>
      </c>
      <c r="AP13" s="181">
        <f>LARGE(AO13:AO13,1)</f>
        <v>0</v>
      </c>
      <c r="AQ13" s="52"/>
      <c r="AR13" s="125">
        <v>0</v>
      </c>
      <c r="AS13" s="53"/>
      <c r="AT13" s="125">
        <v>0</v>
      </c>
      <c r="AU13" s="455">
        <f>SUM(AP13+AM13+Z13)</f>
        <v>650</v>
      </c>
    </row>
    <row r="14" spans="1:47" ht="15" customHeight="1" x14ac:dyDescent="0.2">
      <c r="A14" s="456">
        <f>RANK(AU14, $AU$10:$AU$19)</f>
        <v>5</v>
      </c>
      <c r="B14" s="65">
        <v>2008</v>
      </c>
      <c r="C14" s="65" t="s">
        <v>179</v>
      </c>
      <c r="D14" s="182" t="s">
        <v>180</v>
      </c>
      <c r="E14" s="438" t="s">
        <v>181</v>
      </c>
      <c r="F14" s="65" t="s">
        <v>182</v>
      </c>
      <c r="G14" s="66" t="s">
        <v>63</v>
      </c>
      <c r="H14" s="173" t="s">
        <v>80</v>
      </c>
      <c r="I14" s="122">
        <v>50</v>
      </c>
      <c r="J14" s="175" t="s">
        <v>29</v>
      </c>
      <c r="K14" s="176">
        <v>50</v>
      </c>
      <c r="L14" s="177" t="s">
        <v>37</v>
      </c>
      <c r="M14" s="122">
        <v>75</v>
      </c>
      <c r="N14" s="34" t="s">
        <v>67</v>
      </c>
      <c r="O14" s="125">
        <v>75</v>
      </c>
      <c r="P14" s="34" t="s">
        <v>29</v>
      </c>
      <c r="Q14" s="125">
        <v>100</v>
      </c>
      <c r="R14" s="35" t="s">
        <v>35</v>
      </c>
      <c r="S14" s="125">
        <v>200</v>
      </c>
      <c r="T14" s="50"/>
      <c r="U14" s="125">
        <v>0</v>
      </c>
      <c r="V14" s="51"/>
      <c r="W14" s="125">
        <v>0</v>
      </c>
      <c r="X14" s="51"/>
      <c r="Y14" s="125">
        <v>0</v>
      </c>
      <c r="Z14" s="167">
        <f>LARGE(I14:Y14, 1)+LARGE(I14:Y14, 2)+LARGE(I14:Y14, 3)+LARGE(I14:Y14, 4)+LARGE(I14:Y14, 5)</f>
        <v>500</v>
      </c>
      <c r="AA14" s="33" t="s">
        <v>81</v>
      </c>
      <c r="AB14" s="125">
        <v>25</v>
      </c>
      <c r="AC14" s="34" t="s">
        <v>666</v>
      </c>
      <c r="AD14" s="125">
        <v>0</v>
      </c>
      <c r="AE14" s="34" t="s">
        <v>245</v>
      </c>
      <c r="AF14" s="125">
        <v>0</v>
      </c>
      <c r="AG14" s="34" t="s">
        <v>56</v>
      </c>
      <c r="AH14" s="125">
        <v>100</v>
      </c>
      <c r="AI14" s="829" t="s">
        <v>616</v>
      </c>
      <c r="AJ14" s="125">
        <v>0</v>
      </c>
      <c r="AK14" s="487" t="s">
        <v>616</v>
      </c>
      <c r="AL14" s="125">
        <v>0</v>
      </c>
      <c r="AM14" s="167">
        <f>LARGE(AB14:AL14,1)+LARGE(AB14:AL14,2)+LARGE(AB14:AL14,3)+LARGE(AB14:AL14,4)</f>
        <v>125</v>
      </c>
      <c r="AN14" s="43"/>
      <c r="AO14" s="125">
        <v>0</v>
      </c>
      <c r="AP14" s="181">
        <f>LARGE(AO14:AO14,1)</f>
        <v>0</v>
      </c>
      <c r="AQ14" s="52"/>
      <c r="AR14" s="125">
        <v>0</v>
      </c>
      <c r="AS14" s="53"/>
      <c r="AT14" s="125">
        <v>0</v>
      </c>
      <c r="AU14" s="455">
        <f>SUM(AP14+AM14+Z14)</f>
        <v>625</v>
      </c>
    </row>
    <row r="15" spans="1:47" ht="15" customHeight="1" x14ac:dyDescent="0.2">
      <c r="A15" s="456">
        <f>RANK(AU15, $AU$10:$AU$19)</f>
        <v>6</v>
      </c>
      <c r="B15" s="62">
        <v>2007</v>
      </c>
      <c r="C15" s="63" t="s">
        <v>173</v>
      </c>
      <c r="D15" s="64" t="s">
        <v>174</v>
      </c>
      <c r="E15" s="436" t="s">
        <v>78</v>
      </c>
      <c r="F15" s="62" t="s">
        <v>175</v>
      </c>
      <c r="G15" s="184" t="s">
        <v>88</v>
      </c>
      <c r="H15" s="15" t="s">
        <v>30</v>
      </c>
      <c r="I15" s="185">
        <v>200</v>
      </c>
      <c r="J15" s="57" t="s">
        <v>75</v>
      </c>
      <c r="K15" s="570">
        <v>0</v>
      </c>
      <c r="L15" s="192" t="s">
        <v>47</v>
      </c>
      <c r="M15" s="174">
        <v>150</v>
      </c>
      <c r="N15" s="124" t="s">
        <v>122</v>
      </c>
      <c r="O15" s="125">
        <v>75</v>
      </c>
      <c r="P15" s="124" t="s">
        <v>43</v>
      </c>
      <c r="Q15" s="125">
        <v>100</v>
      </c>
      <c r="R15" s="124" t="s">
        <v>37</v>
      </c>
      <c r="S15" s="125">
        <v>25</v>
      </c>
      <c r="T15" s="454"/>
      <c r="U15" s="125">
        <v>0</v>
      </c>
      <c r="V15" s="523"/>
      <c r="W15" s="125">
        <v>0</v>
      </c>
      <c r="X15" s="126"/>
      <c r="Y15" s="125">
        <v>0</v>
      </c>
      <c r="Z15" s="167">
        <f>LARGE(I15:Y15, 1)+LARGE(I15:Y15, 2)+LARGE(I15:Y15, 3)+LARGE(I15:Y15, 4)+LARGE(I15:Y15, 5)</f>
        <v>550</v>
      </c>
      <c r="AA15" s="127" t="s">
        <v>616</v>
      </c>
      <c r="AB15" s="125">
        <v>0</v>
      </c>
      <c r="AC15" s="124" t="s">
        <v>616</v>
      </c>
      <c r="AD15" s="125">
        <v>0</v>
      </c>
      <c r="AE15" s="124" t="s">
        <v>632</v>
      </c>
      <c r="AF15" s="125">
        <v>0</v>
      </c>
      <c r="AG15" s="124" t="s">
        <v>64</v>
      </c>
      <c r="AH15" s="125">
        <v>50</v>
      </c>
      <c r="AI15" s="487" t="s">
        <v>616</v>
      </c>
      <c r="AJ15" s="125">
        <v>0</v>
      </c>
      <c r="AK15" s="487" t="s">
        <v>616</v>
      </c>
      <c r="AL15" s="125">
        <v>0</v>
      </c>
      <c r="AM15" s="167">
        <f>LARGE(AB15:AL15,1)+LARGE(AB15:AL15,2)+LARGE(AB15:AL15,3)+LARGE(AB15:AL15,4)</f>
        <v>50</v>
      </c>
      <c r="AN15" s="128"/>
      <c r="AO15" s="125">
        <v>0</v>
      </c>
      <c r="AP15" s="181">
        <f>LARGE(AO15:AO15,1)</f>
        <v>0</v>
      </c>
      <c r="AQ15" s="52"/>
      <c r="AR15" s="125">
        <v>0</v>
      </c>
      <c r="AS15" s="53"/>
      <c r="AT15" s="125">
        <v>0</v>
      </c>
      <c r="AU15" s="455">
        <f>SUM(AP15+AM15+Z15)</f>
        <v>600</v>
      </c>
    </row>
    <row r="16" spans="1:47" ht="15" customHeight="1" x14ac:dyDescent="0.2">
      <c r="A16" s="456">
        <f>RANK(AU16, $AU$10:$AU$19)</f>
        <v>7</v>
      </c>
      <c r="B16" s="596">
        <v>2008</v>
      </c>
      <c r="C16" s="597" t="s">
        <v>799</v>
      </c>
      <c r="D16" s="335" t="s">
        <v>408</v>
      </c>
      <c r="E16" s="598" t="s">
        <v>798</v>
      </c>
      <c r="F16" s="599" t="s">
        <v>670</v>
      </c>
      <c r="G16" s="600" t="s">
        <v>27</v>
      </c>
      <c r="H16" s="34" t="s">
        <v>616</v>
      </c>
      <c r="I16" s="122">
        <v>0</v>
      </c>
      <c r="J16" s="467" t="s">
        <v>616</v>
      </c>
      <c r="K16" s="134">
        <v>0</v>
      </c>
      <c r="L16" s="50" t="s">
        <v>616</v>
      </c>
      <c r="M16" s="122">
        <v>0</v>
      </c>
      <c r="N16" s="124" t="s">
        <v>616</v>
      </c>
      <c r="O16" s="125">
        <v>0</v>
      </c>
      <c r="P16" s="601" t="s">
        <v>616</v>
      </c>
      <c r="Q16" s="125">
        <v>0</v>
      </c>
      <c r="R16" s="145" t="s">
        <v>616</v>
      </c>
      <c r="S16" s="125">
        <v>0</v>
      </c>
      <c r="T16" s="454"/>
      <c r="U16" s="125">
        <v>0</v>
      </c>
      <c r="V16" s="126"/>
      <c r="W16" s="125">
        <v>0</v>
      </c>
      <c r="X16" s="126"/>
      <c r="Y16" s="125">
        <v>0</v>
      </c>
      <c r="Z16" s="167">
        <f>LARGE(I16:Y16, 1)+LARGE(I16:Y16, 2)+LARGE(I16:Y16, 3)+LARGE(I16:Y16, 4)+LARGE(I16:Y16, 5)</f>
        <v>0</v>
      </c>
      <c r="AA16" s="143" t="s">
        <v>221</v>
      </c>
      <c r="AB16" s="125">
        <v>25</v>
      </c>
      <c r="AC16" s="124" t="s">
        <v>800</v>
      </c>
      <c r="AD16" s="125">
        <v>0</v>
      </c>
      <c r="AE16" s="124" t="s">
        <v>766</v>
      </c>
      <c r="AF16" s="125">
        <v>25</v>
      </c>
      <c r="AG16" s="124" t="s">
        <v>53</v>
      </c>
      <c r="AH16" s="125">
        <v>100</v>
      </c>
      <c r="AI16" s="829" t="s">
        <v>616</v>
      </c>
      <c r="AJ16" s="125">
        <v>0</v>
      </c>
      <c r="AK16" s="829" t="s">
        <v>616</v>
      </c>
      <c r="AL16" s="125">
        <v>0</v>
      </c>
      <c r="AM16" s="167">
        <f>LARGE(AB16:AL16,1)+LARGE(AB16:AL16,2)+LARGE(AB16:AL16,3)+LARGE(AB16:AL16,4)</f>
        <v>150</v>
      </c>
      <c r="AN16" s="128"/>
      <c r="AO16" s="125">
        <v>0</v>
      </c>
      <c r="AP16" s="181">
        <f>LARGE(AO16:AO16,1)</f>
        <v>0</v>
      </c>
      <c r="AQ16" s="52"/>
      <c r="AR16" s="125">
        <v>0</v>
      </c>
      <c r="AS16" s="53"/>
      <c r="AT16" s="125">
        <v>0</v>
      </c>
      <c r="AU16" s="455">
        <f>SUM(AP16+AM16+Z16)</f>
        <v>150</v>
      </c>
    </row>
    <row r="17" spans="1:47" ht="15" customHeight="1" x14ac:dyDescent="0.2">
      <c r="A17" s="456">
        <f>RANK(AU17, $AU$10:$AU$19)</f>
        <v>8</v>
      </c>
      <c r="B17" s="571">
        <v>2009</v>
      </c>
      <c r="C17" s="571" t="s">
        <v>687</v>
      </c>
      <c r="D17" s="506" t="s">
        <v>596</v>
      </c>
      <c r="E17" s="507" t="s">
        <v>597</v>
      </c>
      <c r="F17" s="571" t="s">
        <v>670</v>
      </c>
      <c r="G17" s="572" t="s">
        <v>27</v>
      </c>
      <c r="H17" s="530" t="s">
        <v>616</v>
      </c>
      <c r="I17" s="573">
        <v>0</v>
      </c>
      <c r="J17" s="534" t="s">
        <v>616</v>
      </c>
      <c r="K17" s="574">
        <v>25</v>
      </c>
      <c r="L17" s="575" t="s">
        <v>616</v>
      </c>
      <c r="M17" s="573">
        <v>0</v>
      </c>
      <c r="N17" s="554" t="s">
        <v>289</v>
      </c>
      <c r="O17" s="496">
        <v>0</v>
      </c>
      <c r="P17" s="536" t="s">
        <v>141</v>
      </c>
      <c r="Q17" s="496">
        <v>0</v>
      </c>
      <c r="R17" s="536" t="s">
        <v>80</v>
      </c>
      <c r="S17" s="496">
        <v>25</v>
      </c>
      <c r="T17" s="554"/>
      <c r="U17" s="496">
        <v>0</v>
      </c>
      <c r="V17" s="557"/>
      <c r="W17" s="496">
        <v>0</v>
      </c>
      <c r="X17" s="557"/>
      <c r="Y17" s="496">
        <v>0</v>
      </c>
      <c r="Z17" s="576">
        <f>LARGE(I17:Y17, 1)+LARGE(I17:Y17, 2)+LARGE(I17:Y17, 3)+LARGE(I17:Y17, 4)+LARGE(I17:Y17, 5)</f>
        <v>50</v>
      </c>
      <c r="AA17" s="553" t="s">
        <v>616</v>
      </c>
      <c r="AB17" s="496">
        <v>0</v>
      </c>
      <c r="AC17" s="554" t="s">
        <v>616</v>
      </c>
      <c r="AD17" s="496">
        <v>0</v>
      </c>
      <c r="AE17" s="554" t="s">
        <v>296</v>
      </c>
      <c r="AF17" s="496">
        <v>25</v>
      </c>
      <c r="AG17" s="554" t="s">
        <v>616</v>
      </c>
      <c r="AH17" s="496">
        <v>0</v>
      </c>
      <c r="AI17" s="487" t="s">
        <v>616</v>
      </c>
      <c r="AJ17" s="496">
        <v>0</v>
      </c>
      <c r="AK17" s="487" t="s">
        <v>616</v>
      </c>
      <c r="AL17" s="496">
        <v>0</v>
      </c>
      <c r="AM17" s="167">
        <f>LARGE(AB17:AL17,1)+LARGE(AB17:AL17,2)+LARGE(AB17:AL17,3)+LARGE(AB17:AL17,4)</f>
        <v>25</v>
      </c>
      <c r="AN17" s="577"/>
      <c r="AO17" s="496">
        <v>0</v>
      </c>
      <c r="AP17" s="578">
        <f>LARGE(AO17:AO17,1)</f>
        <v>0</v>
      </c>
      <c r="AQ17" s="499"/>
      <c r="AR17" s="496">
        <v>0</v>
      </c>
      <c r="AS17" s="453"/>
      <c r="AT17" s="496">
        <v>0</v>
      </c>
      <c r="AU17" s="579">
        <f>SUM(AP17+AM17+Z17)</f>
        <v>75</v>
      </c>
    </row>
    <row r="18" spans="1:47" ht="15" customHeight="1" x14ac:dyDescent="0.2">
      <c r="A18" s="456">
        <f>RANK(AU18, $AU$10:$AU$19)</f>
        <v>9</v>
      </c>
      <c r="B18" s="62">
        <v>2010</v>
      </c>
      <c r="C18" s="63" t="s">
        <v>802</v>
      </c>
      <c r="D18" s="64" t="s">
        <v>803</v>
      </c>
      <c r="E18" s="436" t="s">
        <v>804</v>
      </c>
      <c r="F18" s="62" t="s">
        <v>160</v>
      </c>
      <c r="G18" s="184" t="s">
        <v>27</v>
      </c>
      <c r="H18" s="15" t="s">
        <v>67</v>
      </c>
      <c r="I18" s="122">
        <v>50</v>
      </c>
      <c r="J18" s="57" t="s">
        <v>141</v>
      </c>
      <c r="K18" s="570">
        <v>0</v>
      </c>
      <c r="L18" s="659" t="s">
        <v>616</v>
      </c>
      <c r="M18" s="122">
        <v>0</v>
      </c>
      <c r="N18" s="647"/>
      <c r="O18" s="125">
        <v>0</v>
      </c>
      <c r="P18" s="647"/>
      <c r="Q18" s="125">
        <v>0</v>
      </c>
      <c r="R18" s="647"/>
      <c r="S18" s="125">
        <v>0</v>
      </c>
      <c r="T18" s="126"/>
      <c r="U18" s="125">
        <v>0</v>
      </c>
      <c r="V18" s="126"/>
      <c r="W18" s="125">
        <v>0</v>
      </c>
      <c r="X18" s="126"/>
      <c r="Y18" s="125">
        <v>0</v>
      </c>
      <c r="Z18" s="167">
        <f>LARGE(I18:Y18, 1)+LARGE(I18:Y18, 2)+LARGE(I18:Y18, 3)+LARGE(I18:Y18, 4)+LARGE(I18:Y18, 5)</f>
        <v>50</v>
      </c>
      <c r="AA18" s="830"/>
      <c r="AB18" s="125">
        <v>0</v>
      </c>
      <c r="AC18" s="647"/>
      <c r="AD18" s="125">
        <v>0</v>
      </c>
      <c r="AE18" s="647"/>
      <c r="AF18" s="125">
        <v>0</v>
      </c>
      <c r="AG18" s="647"/>
      <c r="AH18" s="125">
        <v>0</v>
      </c>
      <c r="AI18" s="831" t="s">
        <v>616</v>
      </c>
      <c r="AJ18" s="125">
        <v>0</v>
      </c>
      <c r="AK18" s="831" t="s">
        <v>616</v>
      </c>
      <c r="AL18" s="125">
        <v>0</v>
      </c>
      <c r="AM18" s="167">
        <f>LARGE(AB18:AL18,1)+LARGE(AB18:AL18,2)+LARGE(AB18:AL18,3)+LARGE(AB18:AL18,4)</f>
        <v>0</v>
      </c>
      <c r="AN18" s="128"/>
      <c r="AO18" s="125">
        <v>0</v>
      </c>
      <c r="AP18" s="181">
        <f>LARGE(AO18:AO18,1)</f>
        <v>0</v>
      </c>
      <c r="AQ18" s="128"/>
      <c r="AR18" s="125">
        <v>0</v>
      </c>
      <c r="AS18" s="126"/>
      <c r="AT18" s="125">
        <v>0</v>
      </c>
      <c r="AU18" s="455">
        <f>SUM(AP18+AM18+Z18)</f>
        <v>50</v>
      </c>
    </row>
    <row r="19" spans="1:47" ht="15" customHeight="1" x14ac:dyDescent="0.2">
      <c r="A19" s="456">
        <f>RANK(AU19, $AU$10:$AU$19)</f>
        <v>10</v>
      </c>
      <c r="B19" s="65">
        <v>2009</v>
      </c>
      <c r="C19" s="216" t="s">
        <v>688</v>
      </c>
      <c r="D19" s="225" t="s">
        <v>598</v>
      </c>
      <c r="E19" s="439" t="s">
        <v>78</v>
      </c>
      <c r="F19" s="216" t="s">
        <v>670</v>
      </c>
      <c r="G19" s="226" t="s">
        <v>27</v>
      </c>
      <c r="H19" s="657" t="s">
        <v>616</v>
      </c>
      <c r="I19" s="122">
        <v>0</v>
      </c>
      <c r="J19" s="658" t="s">
        <v>36</v>
      </c>
      <c r="K19" s="123">
        <v>25</v>
      </c>
      <c r="L19" s="660" t="s">
        <v>616</v>
      </c>
      <c r="M19" s="122">
        <v>0</v>
      </c>
      <c r="N19" s="515" t="s">
        <v>616</v>
      </c>
      <c r="O19" s="125">
        <v>0</v>
      </c>
      <c r="P19" s="515" t="s">
        <v>289</v>
      </c>
      <c r="Q19" s="125">
        <v>0</v>
      </c>
      <c r="R19" s="515" t="s">
        <v>47</v>
      </c>
      <c r="S19" s="125">
        <v>0</v>
      </c>
      <c r="T19" s="454"/>
      <c r="U19" s="125">
        <v>0</v>
      </c>
      <c r="V19" s="126"/>
      <c r="W19" s="125">
        <v>0</v>
      </c>
      <c r="X19" s="126"/>
      <c r="Y19" s="125">
        <v>0</v>
      </c>
      <c r="Z19" s="167">
        <f>LARGE(I19:Y19, 1)+LARGE(I19:Y19, 2)+LARGE(I19:Y19, 3)+LARGE(I19:Y19, 4)+LARGE(I19:Y19, 5)</f>
        <v>25</v>
      </c>
      <c r="AA19" s="515" t="s">
        <v>616</v>
      </c>
      <c r="AB19" s="125">
        <v>0</v>
      </c>
      <c r="AC19" s="515" t="s">
        <v>616</v>
      </c>
      <c r="AD19" s="125">
        <v>0</v>
      </c>
      <c r="AE19" s="515" t="s">
        <v>634</v>
      </c>
      <c r="AF19" s="125">
        <v>0</v>
      </c>
      <c r="AG19" s="515" t="s">
        <v>616</v>
      </c>
      <c r="AH19" s="125">
        <v>0</v>
      </c>
      <c r="AI19" s="487" t="s">
        <v>616</v>
      </c>
      <c r="AJ19" s="125">
        <v>0</v>
      </c>
      <c r="AK19" s="487" t="s">
        <v>616</v>
      </c>
      <c r="AL19" s="125">
        <v>0</v>
      </c>
      <c r="AM19" s="167">
        <f>LARGE(AB19:AL19,1)+LARGE(AB19:AL19,2)+LARGE(AB19:AL19,3)+LARGE(AB19:AL19,4)</f>
        <v>0</v>
      </c>
      <c r="AN19" s="128"/>
      <c r="AO19" s="125">
        <v>0</v>
      </c>
      <c r="AP19" s="181">
        <f>LARGE(AO19:AO19,1)</f>
        <v>0</v>
      </c>
      <c r="AQ19" s="133"/>
      <c r="AR19" s="125">
        <v>0</v>
      </c>
      <c r="AS19" s="132"/>
      <c r="AT19" s="125">
        <v>0</v>
      </c>
      <c r="AU19" s="455">
        <f>SUM(AP19+AM19+Z19)</f>
        <v>25</v>
      </c>
    </row>
    <row r="20" spans="1:47" ht="15" customHeight="1" thickBot="1" x14ac:dyDescent="0.25">
      <c r="A20" s="149"/>
      <c r="B20" s="153"/>
      <c r="C20" s="151"/>
      <c r="D20" s="152"/>
      <c r="E20" s="152"/>
      <c r="F20" s="153"/>
      <c r="G20" s="154"/>
      <c r="H20" s="87"/>
      <c r="I20" s="89"/>
      <c r="J20" s="87"/>
      <c r="K20" s="158"/>
      <c r="L20" s="92"/>
      <c r="M20" s="89"/>
      <c r="N20" s="159"/>
      <c r="O20" s="194"/>
      <c r="P20" s="159"/>
      <c r="Q20" s="194"/>
      <c r="R20" s="159"/>
      <c r="S20" s="194"/>
      <c r="T20" s="159"/>
      <c r="U20" s="194"/>
      <c r="V20" s="159"/>
      <c r="W20" s="194"/>
      <c r="X20" s="159"/>
      <c r="Y20" s="194"/>
      <c r="Z20" s="195"/>
      <c r="AA20" s="161"/>
      <c r="AB20" s="194"/>
      <c r="AC20" s="159"/>
      <c r="AD20" s="194"/>
      <c r="AE20" s="159"/>
      <c r="AF20" s="194"/>
      <c r="AG20" s="159"/>
      <c r="AH20" s="194"/>
      <c r="AI20" s="827"/>
      <c r="AJ20" s="196"/>
      <c r="AK20" s="159"/>
      <c r="AL20" s="194"/>
      <c r="AM20" s="197"/>
      <c r="AN20" s="163"/>
      <c r="AO20" s="194"/>
      <c r="AP20" s="198"/>
      <c r="AQ20" s="163"/>
      <c r="AR20" s="194"/>
      <c r="AS20" s="159"/>
      <c r="AT20" s="199"/>
      <c r="AU20" s="200"/>
    </row>
    <row r="21" spans="1:47" ht="12.75" customHeight="1" thickTop="1" thickBot="1" x14ac:dyDescent="0.25">
      <c r="A21" s="201"/>
      <c r="B21" s="201"/>
      <c r="C21" s="201"/>
      <c r="D21" s="201"/>
      <c r="E21" s="201"/>
      <c r="F21" s="201"/>
      <c r="G21" s="201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1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</row>
    <row r="22" spans="1:47" ht="12.75" customHeight="1" thickTop="1" thickBot="1" x14ac:dyDescent="0.25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</row>
    <row r="23" spans="1:47" ht="12.75" customHeight="1" thickTop="1" thickBot="1" x14ac:dyDescent="0.25">
      <c r="A23" s="202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</row>
    <row r="24" spans="1:47" ht="30" customHeight="1" thickTop="1" thickBot="1" x14ac:dyDescent="0.25">
      <c r="A24" s="646"/>
      <c r="B24" s="710" t="s">
        <v>812</v>
      </c>
      <c r="C24" s="711"/>
      <c r="D24" s="711"/>
      <c r="E24" s="711"/>
      <c r="F24" s="711"/>
      <c r="G24" s="712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  <c r="T24" s="637"/>
      <c r="U24" s="637"/>
      <c r="V24" s="637"/>
      <c r="W24" s="637"/>
      <c r="X24" s="637"/>
      <c r="Y24" s="637"/>
      <c r="Z24" s="637"/>
      <c r="AA24" s="637"/>
      <c r="AB24" s="637"/>
      <c r="AC24" s="637"/>
      <c r="AD24" s="637"/>
      <c r="AE24" s="637"/>
      <c r="AF24" s="637"/>
      <c r="AG24" s="637"/>
      <c r="AH24" s="637"/>
      <c r="AI24" s="637"/>
      <c r="AJ24" s="637"/>
      <c r="AK24" s="637"/>
      <c r="AL24" s="637"/>
      <c r="AM24" s="637"/>
      <c r="AN24" s="637"/>
      <c r="AO24" s="637"/>
      <c r="AP24" s="637"/>
      <c r="AQ24" s="638"/>
    </row>
    <row r="25" spans="1:47" ht="12.75" customHeight="1" thickTop="1" thickBot="1" x14ac:dyDescent="0.25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</row>
    <row r="26" spans="1:47" ht="12.75" customHeight="1" thickTop="1" thickBot="1" x14ac:dyDescent="0.25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</row>
    <row r="27" spans="1:47" ht="12.75" customHeight="1" thickTop="1" thickBot="1" x14ac:dyDescent="0.25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</row>
    <row r="28" spans="1:47" ht="12.75" customHeight="1" thickTop="1" thickBot="1" x14ac:dyDescent="0.25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</row>
    <row r="29" spans="1:47" ht="12.75" customHeight="1" thickTop="1" thickBot="1" x14ac:dyDescent="0.25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</row>
    <row r="30" spans="1:47" ht="12.75" customHeight="1" thickTop="1" thickBot="1" x14ac:dyDescent="0.25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</row>
    <row r="31" spans="1:47" ht="12.75" customHeight="1" thickTop="1" thickBot="1" x14ac:dyDescent="0.25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</row>
    <row r="32" spans="1:47" ht="12.75" customHeight="1" thickTop="1" thickBot="1" x14ac:dyDescent="0.25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</row>
    <row r="33" spans="1:47" ht="12.75" customHeight="1" thickTop="1" thickBot="1" x14ac:dyDescent="0.25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</row>
    <row r="34" spans="1:47" ht="12.75" customHeight="1" thickTop="1" thickBot="1" x14ac:dyDescent="0.25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</row>
    <row r="35" spans="1:47" ht="12.75" customHeight="1" thickTop="1" thickBot="1" x14ac:dyDescent="0.25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</row>
    <row r="36" spans="1:47" ht="12.75" customHeight="1" thickTop="1" thickBot="1" x14ac:dyDescent="0.25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</row>
    <row r="37" spans="1:47" ht="20" customHeight="1" thickTop="1" thickBot="1" x14ac:dyDescent="0.25">
      <c r="A37" s="636"/>
      <c r="B37" s="707" t="s">
        <v>810</v>
      </c>
      <c r="C37" s="708"/>
      <c r="D37" s="708"/>
      <c r="E37" s="709"/>
      <c r="F37" s="637"/>
      <c r="G37" s="637"/>
      <c r="H37" s="637"/>
      <c r="I37" s="637"/>
      <c r="J37" s="637"/>
      <c r="K37" s="637"/>
      <c r="L37" s="637"/>
      <c r="M37" s="637"/>
      <c r="N37" s="637"/>
      <c r="O37" s="637"/>
      <c r="P37" s="637"/>
      <c r="Q37" s="637"/>
      <c r="R37" s="637"/>
      <c r="S37" s="637"/>
      <c r="T37" s="637"/>
      <c r="U37" s="637"/>
      <c r="V37" s="637"/>
      <c r="W37" s="637"/>
      <c r="X37" s="637"/>
      <c r="Y37" s="637"/>
      <c r="Z37" s="637"/>
      <c r="AA37" s="637"/>
      <c r="AB37" s="637"/>
      <c r="AC37" s="637"/>
      <c r="AD37" s="637"/>
      <c r="AE37" s="637"/>
      <c r="AF37" s="637"/>
      <c r="AG37" s="637"/>
      <c r="AH37" s="637"/>
      <c r="AI37" s="637"/>
      <c r="AJ37" s="637"/>
      <c r="AK37" s="637"/>
      <c r="AL37" s="637"/>
      <c r="AM37" s="637"/>
      <c r="AN37" s="637"/>
      <c r="AO37" s="637"/>
      <c r="AP37" s="637"/>
      <c r="AQ37" s="638"/>
    </row>
    <row r="38" spans="1:47" ht="12.75" customHeight="1" thickTop="1" thickBot="1" x14ac:dyDescent="0.25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</row>
    <row r="39" spans="1:47" ht="12.75" customHeight="1" thickTop="1" thickBot="1" x14ac:dyDescent="0.25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</row>
    <row r="40" spans="1:47" ht="12.75" customHeight="1" thickTop="1" thickBot="1" x14ac:dyDescent="0.25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</row>
    <row r="41" spans="1:47" ht="12.75" customHeight="1" thickTop="1" thickBot="1" x14ac:dyDescent="0.25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</row>
    <row r="42" spans="1:47" ht="12.75" customHeight="1" thickTop="1" thickBot="1" x14ac:dyDescent="0.25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</row>
    <row r="43" spans="1:47" ht="12.75" customHeight="1" thickTop="1" thickBot="1" x14ac:dyDescent="0.25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</row>
    <row r="44" spans="1:47" ht="12.75" customHeight="1" thickTop="1" thickBot="1" x14ac:dyDescent="0.25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</row>
    <row r="45" spans="1:47" ht="12.75" customHeight="1" thickTop="1" thickBot="1" x14ac:dyDescent="0.25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</row>
    <row r="46" spans="1:47" ht="12.75" customHeight="1" thickTop="1" thickBot="1" x14ac:dyDescent="0.25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</row>
    <row r="47" spans="1:47" ht="12.75" customHeight="1" thickTop="1" thickBot="1" x14ac:dyDescent="0.25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</row>
    <row r="48" spans="1:47" ht="12.75" customHeight="1" thickTop="1" thickBot="1" x14ac:dyDescent="0.25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</row>
    <row r="49" spans="1:47" ht="12.75" customHeight="1" thickTop="1" thickBot="1" x14ac:dyDescent="0.25">
      <c r="A49" s="202"/>
      <c r="B49" s="102"/>
      <c r="C49" s="1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</row>
    <row r="50" spans="1:47" ht="12.75" customHeight="1" thickTop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</row>
    <row r="51" spans="1:47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</row>
    <row r="52" spans="1:47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</row>
    <row r="53" spans="1:47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</row>
    <row r="54" spans="1:47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</row>
    <row r="55" spans="1:47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</row>
    <row r="56" spans="1:47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</row>
    <row r="57" spans="1:47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</row>
    <row r="58" spans="1:47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</row>
    <row r="59" spans="1:47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</row>
    <row r="60" spans="1:47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</row>
    <row r="61" spans="1:47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</row>
    <row r="62" spans="1:47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</row>
    <row r="63" spans="1:47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</row>
    <row r="64" spans="1:47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</row>
    <row r="65" spans="1:47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</row>
    <row r="66" spans="1:47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</row>
    <row r="67" spans="1:47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</row>
    <row r="68" spans="1:47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</row>
    <row r="69" spans="1:47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</row>
    <row r="70" spans="1:47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</row>
    <row r="71" spans="1:47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</row>
    <row r="72" spans="1:47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</row>
    <row r="73" spans="1:47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</row>
    <row r="74" spans="1:47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</row>
    <row r="75" spans="1:47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</row>
    <row r="76" spans="1:47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</row>
    <row r="77" spans="1:47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</row>
    <row r="78" spans="1:47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</row>
    <row r="79" spans="1:47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</row>
    <row r="80" spans="1:47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</row>
    <row r="81" spans="1:47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</row>
    <row r="82" spans="1:47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</row>
    <row r="83" spans="1:47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</row>
    <row r="84" spans="1:47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</row>
    <row r="85" spans="1:47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</row>
    <row r="86" spans="1:47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</row>
    <row r="87" spans="1:47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</row>
    <row r="88" spans="1:47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</row>
    <row r="89" spans="1:47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</row>
    <row r="90" spans="1:47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</row>
    <row r="91" spans="1:47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</row>
    <row r="92" spans="1:47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</row>
    <row r="93" spans="1:47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</row>
    <row r="94" spans="1:47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</row>
    <row r="95" spans="1:47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</row>
    <row r="96" spans="1:47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</row>
    <row r="97" spans="1:47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</row>
    <row r="98" spans="1:47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</row>
    <row r="99" spans="1:47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</row>
    <row r="100" spans="1:47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</row>
    <row r="101" spans="1:47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</row>
    <row r="102" spans="1:47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</row>
    <row r="103" spans="1:47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</row>
    <row r="104" spans="1:47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</row>
    <row r="105" spans="1:47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</row>
    <row r="106" spans="1:47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</row>
    <row r="107" spans="1:47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</row>
    <row r="108" spans="1:47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</row>
    <row r="109" spans="1:47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</row>
    <row r="110" spans="1:47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</row>
    <row r="111" spans="1:47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</row>
    <row r="112" spans="1:47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</row>
    <row r="113" spans="1:47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</row>
    <row r="114" spans="1:47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</row>
    <row r="115" spans="1:47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</row>
    <row r="116" spans="1:47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</row>
    <row r="117" spans="1:47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</row>
    <row r="118" spans="1:47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</row>
    <row r="119" spans="1:47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</row>
    <row r="120" spans="1:47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</row>
    <row r="121" spans="1:47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</row>
    <row r="122" spans="1:47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</row>
    <row r="123" spans="1:47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</row>
    <row r="124" spans="1:47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</row>
    <row r="125" spans="1:47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</row>
    <row r="126" spans="1:47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</row>
    <row r="127" spans="1:47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</row>
    <row r="128" spans="1:47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</row>
    <row r="129" spans="1:47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</row>
    <row r="130" spans="1:47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</row>
    <row r="131" spans="1:47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</row>
    <row r="132" spans="1:47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</row>
    <row r="133" spans="1:47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</row>
    <row r="134" spans="1:47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</row>
    <row r="135" spans="1:47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</row>
    <row r="136" spans="1:47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</row>
    <row r="137" spans="1:47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</row>
    <row r="138" spans="1:47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</row>
    <row r="139" spans="1:47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</row>
    <row r="140" spans="1:47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</row>
    <row r="141" spans="1:47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</row>
    <row r="142" spans="1:47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</row>
    <row r="143" spans="1:47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</row>
    <row r="144" spans="1:47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</row>
    <row r="145" spans="1:47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</row>
    <row r="146" spans="1:47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</row>
    <row r="147" spans="1:47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</row>
    <row r="148" spans="1:47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</row>
    <row r="149" spans="1:47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</row>
    <row r="150" spans="1:47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</row>
    <row r="151" spans="1:47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</row>
    <row r="152" spans="1:47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</row>
    <row r="153" spans="1:47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</row>
    <row r="154" spans="1:47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</row>
    <row r="155" spans="1:47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</row>
    <row r="156" spans="1:47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</row>
    <row r="157" spans="1:47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</row>
    <row r="158" spans="1:47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</row>
    <row r="159" spans="1:47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</row>
    <row r="160" spans="1:47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</row>
    <row r="161" spans="1:47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</row>
    <row r="162" spans="1:47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</row>
    <row r="163" spans="1:47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</row>
    <row r="164" spans="1:47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</row>
    <row r="165" spans="1:47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</row>
    <row r="166" spans="1:47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</row>
    <row r="167" spans="1:47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</row>
    <row r="168" spans="1:47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</row>
    <row r="169" spans="1:47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</row>
    <row r="170" spans="1:47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</row>
    <row r="171" spans="1:47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</row>
    <row r="172" spans="1:47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</row>
    <row r="173" spans="1:47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</row>
    <row r="174" spans="1:47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</row>
    <row r="175" spans="1:47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</row>
    <row r="176" spans="1:47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</row>
    <row r="177" spans="1:47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</row>
    <row r="178" spans="1:47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</row>
    <row r="179" spans="1:47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</row>
    <row r="180" spans="1:47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</row>
    <row r="181" spans="1:47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</row>
    <row r="182" spans="1:47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</row>
    <row r="183" spans="1:47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</row>
    <row r="184" spans="1:47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</row>
    <row r="185" spans="1:47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</row>
    <row r="186" spans="1:47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</row>
    <row r="187" spans="1:47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</row>
    <row r="188" spans="1:47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</row>
    <row r="189" spans="1:47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</row>
    <row r="190" spans="1:47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</row>
    <row r="191" spans="1:47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</row>
    <row r="192" spans="1:47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</row>
    <row r="193" spans="1:47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</row>
    <row r="194" spans="1:47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</row>
    <row r="195" spans="1:47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</row>
    <row r="196" spans="1:47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</row>
    <row r="197" spans="1:47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</row>
    <row r="198" spans="1:47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</row>
    <row r="199" spans="1:47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</row>
    <row r="200" spans="1:47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</row>
    <row r="201" spans="1:47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</row>
    <row r="202" spans="1:47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</row>
    <row r="203" spans="1:47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</row>
    <row r="204" spans="1:47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</row>
    <row r="205" spans="1:47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</row>
    <row r="206" spans="1:47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</row>
    <row r="207" spans="1:47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</row>
    <row r="208" spans="1:47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</row>
    <row r="209" spans="1:47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</row>
    <row r="210" spans="1:47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</row>
    <row r="211" spans="1:47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</row>
    <row r="212" spans="1:47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</row>
    <row r="213" spans="1:47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</row>
    <row r="214" spans="1:47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</row>
    <row r="215" spans="1:47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</row>
    <row r="216" spans="1:47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</row>
    <row r="217" spans="1:47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</row>
    <row r="218" spans="1:47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</row>
    <row r="219" spans="1:47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</row>
    <row r="220" spans="1:47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</row>
    <row r="221" spans="1:47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</row>
    <row r="222" spans="1:47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</row>
    <row r="223" spans="1:47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</row>
    <row r="224" spans="1:47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</row>
    <row r="225" spans="1:47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</row>
    <row r="226" spans="1:47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</row>
    <row r="227" spans="1:47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</row>
    <row r="228" spans="1:47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</row>
    <row r="229" spans="1:47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</row>
    <row r="230" spans="1:47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</row>
    <row r="231" spans="1:47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</row>
    <row r="232" spans="1:47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</row>
    <row r="233" spans="1:47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</row>
    <row r="234" spans="1:47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</row>
    <row r="235" spans="1:47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</row>
    <row r="236" spans="1:47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</row>
    <row r="237" spans="1:47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</row>
    <row r="238" spans="1:47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</row>
    <row r="239" spans="1:47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</row>
    <row r="240" spans="1:47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</row>
    <row r="241" spans="1:47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</row>
    <row r="242" spans="1:47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</row>
    <row r="243" spans="1:47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</row>
    <row r="244" spans="1:47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</row>
    <row r="245" spans="1:47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</row>
    <row r="246" spans="1:47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</row>
    <row r="247" spans="1:47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</row>
    <row r="248" spans="1:47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</row>
    <row r="249" spans="1:47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</row>
    <row r="250" spans="1:47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</row>
    <row r="251" spans="1:47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</row>
    <row r="252" spans="1:47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</row>
    <row r="253" spans="1:47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</row>
    <row r="254" spans="1:47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</row>
    <row r="255" spans="1:47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</row>
    <row r="256" spans="1:47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</row>
    <row r="257" spans="1:47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</row>
    <row r="258" spans="1:47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</row>
    <row r="259" spans="1:47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</row>
    <row r="260" spans="1:47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</row>
    <row r="261" spans="1:47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</row>
    <row r="262" spans="1:47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</row>
    <row r="263" spans="1:47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</row>
    <row r="264" spans="1:47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</row>
    <row r="265" spans="1:47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</row>
    <row r="266" spans="1:47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</row>
    <row r="267" spans="1:47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</row>
    <row r="268" spans="1:47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</row>
    <row r="269" spans="1:47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</row>
    <row r="270" spans="1:47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</row>
    <row r="271" spans="1:47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</row>
    <row r="272" spans="1:47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</row>
    <row r="273" spans="1:47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</row>
    <row r="274" spans="1:47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</row>
    <row r="275" spans="1:47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</row>
    <row r="276" spans="1:47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</row>
    <row r="277" spans="1:47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</row>
    <row r="278" spans="1:47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</row>
    <row r="279" spans="1:47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</row>
    <row r="280" spans="1:47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</row>
    <row r="281" spans="1:47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</row>
    <row r="282" spans="1:47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</row>
    <row r="283" spans="1:47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</row>
    <row r="284" spans="1:47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</row>
    <row r="285" spans="1:47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</row>
    <row r="286" spans="1:47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</row>
    <row r="287" spans="1:47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</row>
    <row r="288" spans="1:47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</row>
    <row r="289" spans="1:47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</row>
    <row r="290" spans="1:47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</row>
    <row r="291" spans="1:47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</row>
    <row r="292" spans="1:47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</row>
    <row r="293" spans="1:47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</row>
    <row r="294" spans="1:47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</row>
    <row r="295" spans="1:47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</row>
    <row r="296" spans="1:47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</row>
    <row r="297" spans="1:47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</row>
    <row r="298" spans="1:47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</row>
    <row r="299" spans="1:47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</row>
    <row r="300" spans="1:47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</row>
    <row r="301" spans="1:47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</row>
    <row r="302" spans="1:47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</row>
    <row r="303" spans="1:47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</row>
    <row r="304" spans="1:47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</row>
    <row r="305" spans="1:47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</row>
    <row r="306" spans="1:47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</row>
    <row r="307" spans="1:47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</row>
    <row r="308" spans="1:47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</row>
    <row r="309" spans="1:47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</row>
    <row r="310" spans="1:47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</row>
    <row r="311" spans="1:47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</row>
    <row r="312" spans="1:47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</row>
    <row r="313" spans="1:47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</row>
    <row r="314" spans="1:47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</row>
    <row r="315" spans="1:47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</row>
    <row r="316" spans="1:47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</row>
    <row r="317" spans="1:47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</row>
    <row r="318" spans="1:47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</row>
    <row r="319" spans="1:47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</row>
    <row r="320" spans="1:47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</row>
    <row r="321" spans="1:47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</row>
    <row r="322" spans="1:47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</row>
    <row r="323" spans="1:47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</row>
    <row r="324" spans="1:47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</row>
    <row r="325" spans="1:47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</row>
    <row r="326" spans="1:47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</row>
    <row r="327" spans="1:47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</row>
    <row r="328" spans="1:47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</row>
    <row r="329" spans="1:47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</row>
    <row r="330" spans="1:47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</row>
    <row r="331" spans="1:47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</row>
    <row r="332" spans="1:47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</row>
    <row r="333" spans="1:47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</row>
    <row r="334" spans="1:47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</row>
    <row r="335" spans="1:47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</row>
    <row r="336" spans="1:47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</row>
    <row r="337" spans="1:47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</row>
    <row r="338" spans="1:47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</row>
    <row r="339" spans="1:47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</row>
    <row r="340" spans="1:47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</row>
    <row r="341" spans="1:47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</row>
    <row r="342" spans="1:47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</row>
    <row r="343" spans="1:47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</row>
    <row r="344" spans="1:47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</row>
    <row r="345" spans="1:47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</row>
    <row r="346" spans="1:47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</row>
    <row r="347" spans="1:47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</row>
    <row r="348" spans="1:47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</row>
    <row r="349" spans="1:47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</row>
    <row r="350" spans="1:47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</row>
    <row r="351" spans="1:47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</row>
    <row r="352" spans="1:47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</row>
    <row r="353" spans="1:47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</row>
    <row r="354" spans="1:47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</row>
    <row r="355" spans="1:47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</row>
    <row r="356" spans="1:47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</row>
    <row r="357" spans="1:47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</row>
    <row r="358" spans="1:47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</row>
    <row r="359" spans="1:47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</row>
    <row r="360" spans="1:47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</row>
    <row r="361" spans="1:47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</row>
    <row r="362" spans="1:47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</row>
    <row r="363" spans="1:47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</row>
    <row r="364" spans="1:47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</row>
    <row r="365" spans="1:47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</row>
    <row r="366" spans="1:47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</row>
    <row r="367" spans="1:47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</row>
    <row r="368" spans="1:47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</row>
    <row r="369" spans="1:47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</row>
    <row r="370" spans="1:47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</row>
    <row r="371" spans="1:47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</row>
    <row r="372" spans="1:47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</row>
    <row r="373" spans="1:47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</row>
    <row r="374" spans="1:47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</row>
    <row r="375" spans="1:47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</row>
    <row r="376" spans="1:47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</row>
    <row r="377" spans="1:47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</row>
    <row r="378" spans="1:47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</row>
    <row r="379" spans="1:47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</row>
    <row r="380" spans="1:47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</row>
    <row r="381" spans="1:47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</row>
    <row r="382" spans="1:47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</row>
    <row r="383" spans="1:47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</row>
    <row r="384" spans="1:47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</row>
    <row r="385" spans="1:47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</row>
    <row r="386" spans="1:47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</row>
    <row r="387" spans="1:47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</row>
    <row r="388" spans="1:47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</row>
    <row r="389" spans="1:47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</row>
    <row r="390" spans="1:47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</row>
    <row r="391" spans="1:47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</row>
    <row r="392" spans="1:47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</row>
    <row r="393" spans="1:47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</row>
    <row r="394" spans="1:47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</row>
    <row r="395" spans="1:47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</row>
    <row r="396" spans="1:47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</row>
    <row r="397" spans="1:47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</row>
    <row r="398" spans="1:47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</row>
    <row r="399" spans="1:47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</row>
    <row r="400" spans="1:47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</row>
    <row r="401" spans="1:47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</row>
    <row r="402" spans="1:47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</row>
    <row r="403" spans="1:47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</row>
    <row r="404" spans="1:47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</row>
    <row r="405" spans="1:47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</row>
    <row r="406" spans="1:47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</row>
    <row r="407" spans="1:47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</row>
    <row r="408" spans="1:47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</row>
    <row r="409" spans="1:47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</row>
    <row r="410" spans="1:47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</row>
    <row r="411" spans="1:47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</row>
    <row r="412" spans="1:47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</row>
    <row r="413" spans="1:47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</row>
    <row r="414" spans="1:47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</row>
    <row r="415" spans="1:47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</row>
    <row r="416" spans="1:47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</row>
    <row r="417" spans="1:47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</row>
    <row r="418" spans="1:47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</row>
    <row r="419" spans="1:47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</row>
    <row r="420" spans="1:47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</row>
    <row r="421" spans="1:47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</row>
    <row r="422" spans="1:47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</row>
    <row r="423" spans="1:47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</row>
    <row r="424" spans="1:47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</row>
    <row r="425" spans="1:47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</row>
    <row r="426" spans="1:47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</row>
    <row r="427" spans="1:47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</row>
    <row r="428" spans="1:47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</row>
    <row r="429" spans="1:47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</row>
    <row r="430" spans="1:47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</row>
    <row r="431" spans="1:47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</row>
    <row r="432" spans="1:47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</row>
    <row r="433" spans="1:47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</row>
    <row r="434" spans="1:47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</row>
    <row r="435" spans="1:47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</row>
    <row r="436" spans="1:47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</row>
    <row r="437" spans="1:47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</row>
    <row r="438" spans="1:47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</row>
    <row r="439" spans="1:47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</row>
    <row r="440" spans="1:47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</row>
    <row r="441" spans="1:47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</row>
    <row r="442" spans="1:47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</row>
    <row r="443" spans="1:47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</row>
    <row r="444" spans="1:47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</row>
    <row r="445" spans="1:47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</row>
    <row r="446" spans="1:47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</row>
    <row r="447" spans="1:47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</row>
    <row r="448" spans="1:47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</row>
    <row r="449" spans="1:47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</row>
    <row r="450" spans="1:47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</row>
    <row r="451" spans="1:47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</row>
    <row r="452" spans="1:47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</row>
    <row r="453" spans="1:47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</row>
    <row r="454" spans="1:47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</row>
    <row r="455" spans="1:47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</row>
    <row r="456" spans="1:47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</row>
    <row r="457" spans="1:47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</row>
    <row r="458" spans="1:47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</row>
    <row r="459" spans="1:47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</row>
    <row r="460" spans="1:47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</row>
    <row r="461" spans="1:47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</row>
    <row r="462" spans="1:47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</row>
    <row r="463" spans="1:47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</row>
    <row r="464" spans="1:47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</row>
    <row r="465" spans="1:47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</row>
    <row r="466" spans="1:47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</row>
    <row r="467" spans="1:47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</row>
    <row r="468" spans="1:47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</row>
    <row r="469" spans="1:47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</row>
    <row r="470" spans="1:47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</row>
    <row r="471" spans="1:47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</row>
    <row r="472" spans="1:47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</row>
    <row r="473" spans="1:47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</row>
    <row r="474" spans="1:47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</row>
    <row r="475" spans="1:47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</row>
    <row r="476" spans="1:47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</row>
    <row r="477" spans="1:47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</row>
    <row r="478" spans="1:47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</row>
    <row r="479" spans="1:47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</row>
    <row r="480" spans="1:47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</row>
    <row r="481" spans="1:47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</row>
    <row r="482" spans="1:47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</row>
    <row r="483" spans="1:47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</row>
    <row r="484" spans="1:47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</row>
    <row r="485" spans="1:47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</row>
    <row r="486" spans="1:47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</row>
    <row r="487" spans="1:47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</row>
    <row r="488" spans="1:47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</row>
    <row r="489" spans="1:47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</row>
    <row r="490" spans="1:47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</row>
    <row r="491" spans="1:47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</row>
    <row r="492" spans="1:47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</row>
    <row r="493" spans="1:47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</row>
    <row r="494" spans="1:47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</row>
    <row r="495" spans="1:47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</row>
    <row r="496" spans="1:47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</row>
    <row r="497" spans="1:47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</row>
    <row r="498" spans="1:47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</row>
    <row r="499" spans="1:47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</row>
    <row r="500" spans="1:47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</row>
    <row r="501" spans="1:47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</row>
    <row r="502" spans="1:47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</row>
    <row r="503" spans="1:47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</row>
    <row r="504" spans="1:47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</row>
    <row r="505" spans="1:47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</row>
    <row r="506" spans="1:47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</row>
    <row r="507" spans="1:47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</row>
    <row r="508" spans="1:47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</row>
    <row r="509" spans="1:47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</row>
    <row r="510" spans="1:47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</row>
    <row r="511" spans="1:47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</row>
    <row r="512" spans="1:47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</row>
    <row r="513" spans="1:47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</row>
    <row r="514" spans="1:47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</row>
    <row r="515" spans="1:47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</row>
    <row r="516" spans="1:47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</row>
    <row r="517" spans="1:47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</row>
    <row r="518" spans="1:47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</row>
    <row r="519" spans="1:47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</row>
    <row r="520" spans="1:47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</row>
    <row r="521" spans="1:47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</row>
    <row r="522" spans="1:47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</row>
    <row r="523" spans="1:47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</row>
    <row r="524" spans="1:47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</row>
    <row r="525" spans="1:47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</row>
    <row r="526" spans="1:47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</row>
    <row r="527" spans="1:47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</row>
    <row r="528" spans="1:47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</row>
    <row r="529" spans="1:47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</row>
    <row r="530" spans="1:47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</row>
    <row r="531" spans="1:47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</row>
    <row r="532" spans="1:47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</row>
    <row r="533" spans="1:47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</row>
    <row r="534" spans="1:47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</row>
    <row r="535" spans="1:47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</row>
    <row r="536" spans="1:47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</row>
    <row r="537" spans="1:47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</row>
    <row r="538" spans="1:47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</row>
    <row r="539" spans="1:47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</row>
    <row r="540" spans="1:47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</row>
    <row r="541" spans="1:47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</row>
    <row r="542" spans="1:47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</row>
    <row r="543" spans="1:47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</row>
    <row r="544" spans="1:47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</row>
    <row r="545" spans="1:47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</row>
    <row r="546" spans="1:47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</row>
    <row r="547" spans="1:47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</row>
    <row r="548" spans="1:47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</row>
    <row r="549" spans="1:47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</row>
    <row r="550" spans="1:47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</row>
    <row r="551" spans="1:47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</row>
    <row r="552" spans="1:47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</row>
    <row r="553" spans="1:47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</row>
    <row r="554" spans="1:47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</row>
    <row r="555" spans="1:47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</row>
    <row r="556" spans="1:47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</row>
    <row r="557" spans="1:47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</row>
    <row r="558" spans="1:47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</row>
    <row r="559" spans="1:47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</row>
    <row r="560" spans="1:47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</row>
    <row r="561" spans="1:47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</row>
    <row r="562" spans="1:47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</row>
    <row r="563" spans="1:47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</row>
    <row r="564" spans="1:47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</row>
    <row r="565" spans="1:47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</row>
    <row r="566" spans="1:47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</row>
    <row r="567" spans="1:47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</row>
    <row r="568" spans="1:47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</row>
    <row r="569" spans="1:47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</row>
    <row r="570" spans="1:47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</row>
    <row r="571" spans="1:47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</row>
    <row r="572" spans="1:47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</row>
    <row r="573" spans="1:47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</row>
    <row r="574" spans="1:47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</row>
    <row r="575" spans="1:47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</row>
    <row r="576" spans="1:47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</row>
    <row r="577" spans="1:47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</row>
    <row r="578" spans="1:47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</row>
    <row r="579" spans="1:47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</row>
    <row r="580" spans="1:47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</row>
    <row r="581" spans="1:47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</row>
    <row r="582" spans="1:47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</row>
    <row r="583" spans="1:47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</row>
    <row r="584" spans="1:47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</row>
    <row r="585" spans="1:47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</row>
    <row r="586" spans="1:47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</row>
    <row r="587" spans="1:47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</row>
    <row r="588" spans="1:47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</row>
    <row r="589" spans="1:47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</row>
    <row r="590" spans="1:47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</row>
    <row r="591" spans="1:47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</row>
    <row r="592" spans="1:47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</row>
    <row r="593" spans="1:47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</row>
    <row r="594" spans="1:47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</row>
    <row r="595" spans="1:47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</row>
    <row r="596" spans="1:47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</row>
    <row r="597" spans="1:47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</row>
    <row r="598" spans="1:47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</row>
    <row r="599" spans="1:47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</row>
    <row r="600" spans="1:47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</row>
    <row r="601" spans="1:47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</row>
    <row r="602" spans="1:47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</row>
    <row r="603" spans="1:47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</row>
    <row r="604" spans="1:47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</row>
    <row r="605" spans="1:47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</row>
    <row r="606" spans="1:47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</row>
    <row r="607" spans="1:47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</row>
    <row r="608" spans="1:47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</row>
    <row r="609" spans="1:47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</row>
    <row r="610" spans="1:47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</row>
    <row r="611" spans="1:47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</row>
    <row r="612" spans="1:47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</row>
    <row r="613" spans="1:47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</row>
    <row r="614" spans="1:47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</row>
    <row r="615" spans="1:47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</row>
    <row r="616" spans="1:47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</row>
    <row r="617" spans="1:47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</row>
    <row r="618" spans="1:47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</row>
    <row r="619" spans="1:47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</row>
    <row r="620" spans="1:47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</row>
    <row r="621" spans="1:47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</row>
    <row r="622" spans="1:47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</row>
    <row r="623" spans="1:47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</row>
    <row r="624" spans="1:47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</row>
    <row r="625" spans="1:47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</row>
    <row r="626" spans="1:47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</row>
    <row r="627" spans="1:47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</row>
    <row r="628" spans="1:47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</row>
    <row r="629" spans="1:47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</row>
    <row r="630" spans="1:47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</row>
    <row r="631" spans="1:47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</row>
    <row r="632" spans="1:47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</row>
    <row r="633" spans="1:47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</row>
    <row r="634" spans="1:47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</row>
    <row r="635" spans="1:47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</row>
    <row r="636" spans="1:47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</row>
    <row r="637" spans="1:47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</row>
    <row r="638" spans="1:47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</row>
    <row r="639" spans="1:47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</row>
    <row r="640" spans="1:47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</row>
    <row r="641" spans="1:47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</row>
    <row r="642" spans="1:47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</row>
    <row r="643" spans="1:47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</row>
    <row r="644" spans="1:47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</row>
    <row r="645" spans="1:47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</row>
    <row r="646" spans="1:47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</row>
    <row r="647" spans="1:47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</row>
    <row r="648" spans="1:47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</row>
    <row r="649" spans="1:47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</row>
    <row r="650" spans="1:47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</row>
    <row r="651" spans="1:47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</row>
    <row r="652" spans="1:47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</row>
    <row r="653" spans="1:47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</row>
    <row r="654" spans="1:47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</row>
    <row r="655" spans="1:47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</row>
    <row r="656" spans="1:47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</row>
    <row r="657" spans="1:47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</row>
    <row r="658" spans="1:47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</row>
    <row r="659" spans="1:47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</row>
    <row r="660" spans="1:47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</row>
    <row r="661" spans="1:47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</row>
    <row r="662" spans="1:47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</row>
    <row r="663" spans="1:47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</row>
    <row r="664" spans="1:47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</row>
    <row r="665" spans="1:47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</row>
    <row r="666" spans="1:47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</row>
    <row r="667" spans="1:47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</row>
    <row r="668" spans="1:47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</row>
    <row r="669" spans="1:47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</row>
    <row r="670" spans="1:47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</row>
    <row r="671" spans="1:47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</row>
    <row r="672" spans="1:47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</row>
    <row r="673" spans="1:47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</row>
    <row r="674" spans="1:47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</row>
    <row r="675" spans="1:47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</row>
    <row r="676" spans="1:47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</row>
    <row r="677" spans="1:47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</row>
    <row r="678" spans="1:47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</row>
    <row r="679" spans="1:47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</row>
    <row r="680" spans="1:47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</row>
    <row r="681" spans="1:47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</row>
    <row r="682" spans="1:47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</row>
    <row r="683" spans="1:47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</row>
    <row r="684" spans="1:47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</row>
    <row r="685" spans="1:47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</row>
    <row r="686" spans="1:47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</row>
    <row r="687" spans="1:47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</row>
    <row r="688" spans="1:47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</row>
    <row r="689" spans="1:47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</row>
    <row r="690" spans="1:47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</row>
    <row r="691" spans="1:47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</row>
    <row r="692" spans="1:47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</row>
    <row r="693" spans="1:47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</row>
    <row r="694" spans="1:47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</row>
    <row r="695" spans="1:47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</row>
    <row r="696" spans="1:47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</row>
    <row r="697" spans="1:47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</row>
    <row r="698" spans="1:47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</row>
    <row r="699" spans="1:47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</row>
    <row r="700" spans="1:47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</row>
    <row r="701" spans="1:47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</row>
    <row r="702" spans="1:47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</row>
    <row r="703" spans="1:47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</row>
    <row r="704" spans="1:47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</row>
    <row r="705" spans="1:47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</row>
    <row r="706" spans="1:47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</row>
    <row r="707" spans="1:47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</row>
    <row r="708" spans="1:47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</row>
    <row r="709" spans="1:47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</row>
    <row r="710" spans="1:47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</row>
    <row r="711" spans="1:47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</row>
    <row r="712" spans="1:47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</row>
    <row r="713" spans="1:47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</row>
    <row r="714" spans="1:47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</row>
    <row r="715" spans="1:47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</row>
    <row r="716" spans="1:47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</row>
    <row r="717" spans="1:47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</row>
    <row r="718" spans="1:47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</row>
    <row r="719" spans="1:47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</row>
    <row r="720" spans="1:47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</row>
    <row r="721" spans="1:47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</row>
    <row r="722" spans="1:47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</row>
    <row r="723" spans="1:47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</row>
    <row r="724" spans="1:47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</row>
    <row r="725" spans="1:47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</row>
    <row r="726" spans="1:47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</row>
    <row r="727" spans="1:47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</row>
    <row r="728" spans="1:47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</row>
    <row r="729" spans="1:47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</row>
    <row r="730" spans="1:47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</row>
    <row r="731" spans="1:47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</row>
    <row r="732" spans="1:47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</row>
    <row r="733" spans="1:47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</row>
    <row r="734" spans="1:47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</row>
    <row r="735" spans="1:47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</row>
    <row r="736" spans="1:47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</row>
    <row r="737" spans="1:47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</row>
    <row r="738" spans="1:47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</row>
    <row r="739" spans="1:47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</row>
    <row r="740" spans="1:47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</row>
    <row r="741" spans="1:47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</row>
    <row r="742" spans="1:47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</row>
    <row r="743" spans="1:47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</row>
    <row r="744" spans="1:47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</row>
    <row r="745" spans="1:47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</row>
    <row r="746" spans="1:47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</row>
    <row r="747" spans="1:47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</row>
    <row r="748" spans="1:47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</row>
    <row r="749" spans="1:47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</row>
    <row r="750" spans="1:47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</row>
    <row r="751" spans="1:47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</row>
    <row r="752" spans="1:47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</row>
    <row r="753" spans="1:47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</row>
    <row r="754" spans="1:47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</row>
    <row r="755" spans="1:47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</row>
    <row r="756" spans="1:47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</row>
    <row r="757" spans="1:47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</row>
    <row r="758" spans="1:47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</row>
    <row r="759" spans="1:47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</row>
    <row r="760" spans="1:47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</row>
    <row r="761" spans="1:47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</row>
    <row r="762" spans="1:47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</row>
    <row r="763" spans="1:47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</row>
    <row r="764" spans="1:47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</row>
    <row r="765" spans="1:47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</row>
    <row r="766" spans="1:47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</row>
    <row r="767" spans="1:47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</row>
    <row r="768" spans="1:47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</row>
    <row r="769" spans="1:47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</row>
    <row r="770" spans="1:47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</row>
    <row r="771" spans="1:47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</row>
    <row r="772" spans="1:47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</row>
    <row r="773" spans="1:47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</row>
    <row r="774" spans="1:47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</row>
    <row r="775" spans="1:47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</row>
    <row r="776" spans="1:47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</row>
    <row r="777" spans="1:47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</row>
    <row r="778" spans="1:47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</row>
    <row r="779" spans="1:47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</row>
    <row r="780" spans="1:47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</row>
    <row r="781" spans="1:47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</row>
    <row r="782" spans="1:47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</row>
    <row r="783" spans="1:47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</row>
    <row r="784" spans="1:47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</row>
    <row r="785" spans="1:47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</row>
    <row r="786" spans="1:47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</row>
    <row r="787" spans="1:47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</row>
    <row r="788" spans="1:47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</row>
    <row r="789" spans="1:47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</row>
    <row r="790" spans="1:47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</row>
    <row r="791" spans="1:47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</row>
    <row r="792" spans="1:47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</row>
    <row r="793" spans="1:47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</row>
    <row r="794" spans="1:47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</row>
    <row r="795" spans="1:47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</row>
    <row r="796" spans="1:47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</row>
    <row r="797" spans="1:47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</row>
    <row r="798" spans="1:47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</row>
    <row r="799" spans="1:47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</row>
    <row r="800" spans="1:47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</row>
    <row r="801" spans="1:47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</row>
    <row r="802" spans="1:47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</row>
    <row r="803" spans="1:47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</row>
    <row r="804" spans="1:47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</row>
    <row r="805" spans="1:47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</row>
    <row r="806" spans="1:47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</row>
    <row r="807" spans="1:47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</row>
    <row r="808" spans="1:47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</row>
    <row r="809" spans="1:47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</row>
    <row r="810" spans="1:47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</row>
    <row r="811" spans="1:47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</row>
    <row r="812" spans="1:47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</row>
    <row r="813" spans="1:47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</row>
    <row r="814" spans="1:47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</row>
    <row r="815" spans="1:47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</row>
    <row r="816" spans="1:47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</row>
    <row r="817" spans="1:47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</row>
    <row r="818" spans="1:47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</row>
    <row r="819" spans="1:47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</row>
    <row r="820" spans="1:47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</row>
    <row r="821" spans="1:47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</row>
    <row r="822" spans="1:47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</row>
    <row r="823" spans="1:47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</row>
    <row r="824" spans="1:47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</row>
    <row r="825" spans="1:47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</row>
    <row r="826" spans="1:47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</row>
    <row r="827" spans="1:47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</row>
    <row r="828" spans="1:47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</row>
    <row r="829" spans="1:47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</row>
    <row r="830" spans="1:47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</row>
    <row r="831" spans="1:47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</row>
    <row r="832" spans="1:47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</row>
    <row r="833" spans="1:47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</row>
    <row r="834" spans="1:47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</row>
    <row r="835" spans="1:47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</row>
    <row r="836" spans="1:47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</row>
    <row r="837" spans="1:47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</row>
    <row r="838" spans="1:47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</row>
    <row r="839" spans="1:47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</row>
    <row r="840" spans="1:47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</row>
    <row r="841" spans="1:47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</row>
    <row r="842" spans="1:47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</row>
    <row r="843" spans="1:47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</row>
    <row r="844" spans="1:47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</row>
    <row r="845" spans="1:47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</row>
    <row r="846" spans="1:47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</row>
    <row r="847" spans="1:47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</row>
    <row r="848" spans="1:47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</row>
    <row r="849" spans="1:47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</row>
    <row r="850" spans="1:47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</row>
    <row r="851" spans="1:47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</row>
    <row r="852" spans="1:47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</row>
    <row r="853" spans="1:47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</row>
    <row r="854" spans="1:47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</row>
    <row r="855" spans="1:47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</row>
    <row r="856" spans="1:47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</row>
    <row r="857" spans="1:47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</row>
    <row r="858" spans="1:47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</row>
    <row r="859" spans="1:47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</row>
    <row r="860" spans="1:47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</row>
    <row r="861" spans="1:47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</row>
    <row r="862" spans="1:47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</row>
    <row r="863" spans="1:47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</row>
    <row r="864" spans="1:47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</row>
    <row r="865" spans="1:47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</row>
    <row r="866" spans="1:47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</row>
    <row r="867" spans="1:47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</row>
    <row r="868" spans="1:47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</row>
    <row r="869" spans="1:47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</row>
    <row r="870" spans="1:47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</row>
    <row r="871" spans="1:47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</row>
    <row r="872" spans="1:47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</row>
    <row r="873" spans="1:47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</row>
    <row r="874" spans="1:47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</row>
    <row r="875" spans="1:47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</row>
    <row r="876" spans="1:47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</row>
    <row r="877" spans="1:47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</row>
    <row r="878" spans="1:47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</row>
    <row r="879" spans="1:47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</row>
    <row r="880" spans="1:47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</row>
    <row r="881" spans="1:47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</row>
    <row r="882" spans="1:47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</row>
    <row r="883" spans="1:47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</row>
    <row r="884" spans="1:47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</row>
    <row r="885" spans="1:47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</row>
    <row r="886" spans="1:47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</row>
    <row r="887" spans="1:47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</row>
    <row r="888" spans="1:47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</row>
    <row r="889" spans="1:47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</row>
    <row r="890" spans="1:47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</row>
    <row r="891" spans="1:47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</row>
    <row r="892" spans="1:47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</row>
    <row r="893" spans="1:47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</row>
    <row r="894" spans="1:47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</row>
    <row r="895" spans="1:47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</row>
    <row r="896" spans="1:47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</row>
    <row r="897" spans="1:47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</row>
    <row r="898" spans="1:47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</row>
    <row r="899" spans="1:47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</row>
    <row r="900" spans="1:47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</row>
    <row r="901" spans="1:47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</row>
    <row r="902" spans="1:47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</row>
    <row r="903" spans="1:47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</row>
    <row r="904" spans="1:47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</row>
    <row r="905" spans="1:47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</row>
    <row r="906" spans="1:47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</row>
    <row r="907" spans="1:47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</row>
    <row r="908" spans="1:47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</row>
    <row r="909" spans="1:47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</row>
    <row r="910" spans="1:47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</row>
    <row r="911" spans="1:47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</row>
    <row r="912" spans="1:47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</row>
    <row r="913" spans="1:47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</row>
    <row r="914" spans="1:47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</row>
    <row r="915" spans="1:47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</row>
    <row r="916" spans="1:47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</row>
    <row r="917" spans="1:47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</row>
    <row r="918" spans="1:47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</row>
    <row r="919" spans="1:47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</row>
    <row r="920" spans="1:47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</row>
    <row r="921" spans="1:47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</row>
    <row r="922" spans="1:47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</row>
    <row r="923" spans="1:47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</row>
    <row r="924" spans="1:47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</row>
    <row r="925" spans="1:47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</row>
    <row r="926" spans="1:47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</row>
    <row r="927" spans="1:47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</row>
    <row r="928" spans="1:47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</row>
    <row r="929" spans="1:47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</row>
    <row r="930" spans="1:47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</row>
    <row r="931" spans="1:47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</row>
    <row r="932" spans="1:47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</row>
    <row r="933" spans="1:47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</row>
    <row r="934" spans="1:47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</row>
    <row r="935" spans="1:47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</row>
    <row r="936" spans="1:47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</row>
    <row r="937" spans="1:47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</row>
    <row r="938" spans="1:47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</row>
    <row r="939" spans="1:47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</row>
    <row r="940" spans="1:47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</row>
    <row r="941" spans="1:47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</row>
    <row r="942" spans="1:47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</row>
    <row r="943" spans="1:47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</row>
    <row r="944" spans="1:47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</row>
    <row r="945" spans="1:47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</row>
    <row r="946" spans="1:47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</row>
    <row r="947" spans="1:47" ht="12.75" customHeight="1" x14ac:dyDescent="0.2">
      <c r="A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</row>
  </sheetData>
  <autoFilter ref="A9:AU20" xr:uid="{00000000-0009-0000-0000-000002000000}">
    <sortState xmlns:xlrd2="http://schemas.microsoft.com/office/spreadsheetml/2017/richdata2" ref="A10:AU20">
      <sortCondition ref="A9:A20"/>
    </sortState>
  </autoFilter>
  <sortState xmlns:xlrd2="http://schemas.microsoft.com/office/spreadsheetml/2017/richdata2" ref="A10:AU18">
    <sortCondition ref="A10:A18"/>
  </sortState>
  <mergeCells count="34">
    <mergeCell ref="C3:G4"/>
    <mergeCell ref="H3:I8"/>
    <mergeCell ref="AS1:AT4"/>
    <mergeCell ref="AU1:AU8"/>
    <mergeCell ref="B37:E37"/>
    <mergeCell ref="B24:G24"/>
    <mergeCell ref="AA1:AM2"/>
    <mergeCell ref="C5:G6"/>
    <mergeCell ref="A7:G8"/>
    <mergeCell ref="N3:O8"/>
    <mergeCell ref="P3:Q8"/>
    <mergeCell ref="AE3:AF8"/>
    <mergeCell ref="R3:S8"/>
    <mergeCell ref="T3:U8"/>
    <mergeCell ref="V3:W8"/>
    <mergeCell ref="Z3:Z8"/>
    <mergeCell ref="AA3:AB8"/>
    <mergeCell ref="X3:Y8"/>
    <mergeCell ref="A2:B6"/>
    <mergeCell ref="AS5:AT8"/>
    <mergeCell ref="AI3:AJ8"/>
    <mergeCell ref="AK3:AL8"/>
    <mergeCell ref="AM3:AM8"/>
    <mergeCell ref="AN3:AO8"/>
    <mergeCell ref="AP3:AP8"/>
    <mergeCell ref="AQ1:AR4"/>
    <mergeCell ref="AQ5:AR8"/>
    <mergeCell ref="AC3:AD8"/>
    <mergeCell ref="AG3:AH8"/>
    <mergeCell ref="H1:Z2"/>
    <mergeCell ref="C2:G2"/>
    <mergeCell ref="J3:K8"/>
    <mergeCell ref="L3:M8"/>
    <mergeCell ref="AN1:AP2"/>
  </mergeCells>
  <conditionalFormatting sqref="C15">
    <cfRule type="expression" dxfId="51" priority="88">
      <formula>COUNTIF(C15:C974,C15)&gt;1</formula>
    </cfRule>
    <cfRule type="expression" dxfId="50" priority="89">
      <formula>COUNTIF(C15:C970,C15)&gt;1</formula>
    </cfRule>
  </conditionalFormatting>
  <conditionalFormatting sqref="C17:C18">
    <cfRule type="expression" dxfId="49" priority="34">
      <formula>COUNTIF(C17:C976,C17)&gt;1</formula>
    </cfRule>
    <cfRule type="expression" dxfId="48" priority="37">
      <formula>COUNTIF(C17:C972,C17)&gt;1</formula>
    </cfRule>
  </conditionalFormatting>
  <conditionalFormatting sqref="C19:C20">
    <cfRule type="expression" dxfId="47" priority="33">
      <formula>COUNTIF(C19:C982,C19)&gt;1</formula>
    </cfRule>
  </conditionalFormatting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W956"/>
  <sheetViews>
    <sheetView zoomScale="150" zoomScaleNormal="150" workbookViewId="0">
      <pane xSplit="7" ySplit="9" topLeftCell="AG10" activePane="bottomRight" state="frozen"/>
      <selection pane="topRight" activeCell="H1" sqref="H1"/>
      <selection pane="bottomLeft" activeCell="A10" sqref="A10"/>
      <selection pane="bottomRight" activeCell="AM10" sqref="AM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3" width="11.796875" customWidth="1"/>
    <col min="44" max="44" width="8.796875" customWidth="1"/>
    <col min="45" max="48" width="10.796875" customWidth="1"/>
    <col min="49" max="49" width="18" customWidth="1"/>
  </cols>
  <sheetData>
    <row r="1" spans="1:49" ht="18.75" customHeight="1" thickTop="1" thickBot="1" x14ac:dyDescent="0.25">
      <c r="A1" s="1"/>
      <c r="B1" s="2"/>
      <c r="C1" s="3"/>
      <c r="D1" s="3"/>
      <c r="E1" s="3"/>
      <c r="F1" s="3"/>
      <c r="G1" s="4"/>
      <c r="H1" s="5"/>
      <c r="I1" s="5"/>
      <c r="J1" s="668" t="s">
        <v>549</v>
      </c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70"/>
      <c r="AA1" s="668" t="s">
        <v>557</v>
      </c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70"/>
      <c r="AN1" s="668" t="s">
        <v>551</v>
      </c>
      <c r="AO1" s="669"/>
      <c r="AP1" s="669"/>
      <c r="AQ1" s="669"/>
      <c r="AR1" s="670"/>
      <c r="AS1" s="668" t="s">
        <v>2</v>
      </c>
      <c r="AT1" s="700"/>
      <c r="AU1" s="668" t="s">
        <v>3</v>
      </c>
      <c r="AV1" s="670"/>
      <c r="AW1" s="675" t="s">
        <v>4</v>
      </c>
    </row>
    <row r="2" spans="1:49" ht="39.75" customHeight="1" thickTop="1" thickBot="1" x14ac:dyDescent="0.3">
      <c r="A2" s="693"/>
      <c r="B2" s="694"/>
      <c r="C2" s="673" t="s">
        <v>196</v>
      </c>
      <c r="D2" s="674"/>
      <c r="E2" s="674"/>
      <c r="F2" s="674"/>
      <c r="G2" s="666"/>
      <c r="H2" s="6"/>
      <c r="I2" s="6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2"/>
      <c r="AA2" s="680"/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1"/>
      <c r="AN2" s="680"/>
      <c r="AO2" s="680"/>
      <c r="AP2" s="680"/>
      <c r="AQ2" s="680"/>
      <c r="AR2" s="681"/>
      <c r="AS2" s="689"/>
      <c r="AT2" s="701"/>
      <c r="AU2" s="689"/>
      <c r="AV2" s="694"/>
      <c r="AW2" s="676"/>
    </row>
    <row r="3" spans="1:49" ht="30.75" customHeight="1" thickTop="1" x14ac:dyDescent="0.2">
      <c r="A3" s="664"/>
      <c r="B3" s="694"/>
      <c r="C3" s="695" t="s">
        <v>6</v>
      </c>
      <c r="D3" s="689"/>
      <c r="E3" s="689"/>
      <c r="F3" s="689"/>
      <c r="G3" s="663"/>
      <c r="H3" s="678" t="s">
        <v>197</v>
      </c>
      <c r="I3" s="679"/>
      <c r="J3" s="678" t="s">
        <v>198</v>
      </c>
      <c r="K3" s="679"/>
      <c r="L3" s="678" t="s">
        <v>199</v>
      </c>
      <c r="M3" s="679"/>
      <c r="N3" s="678" t="s">
        <v>770</v>
      </c>
      <c r="O3" s="679"/>
      <c r="P3" s="678" t="s">
        <v>772</v>
      </c>
      <c r="Q3" s="679"/>
      <c r="R3" s="678" t="s">
        <v>771</v>
      </c>
      <c r="S3" s="679"/>
      <c r="T3" s="678" t="s">
        <v>675</v>
      </c>
      <c r="U3" s="679"/>
      <c r="V3" s="678" t="s">
        <v>676</v>
      </c>
      <c r="W3" s="679"/>
      <c r="X3" s="678" t="s">
        <v>677</v>
      </c>
      <c r="Y3" s="679"/>
      <c r="Z3" s="667"/>
      <c r="AA3" s="662" t="s">
        <v>774</v>
      </c>
      <c r="AB3" s="663"/>
      <c r="AC3" s="662" t="s">
        <v>758</v>
      </c>
      <c r="AD3" s="663"/>
      <c r="AE3" s="662" t="s">
        <v>773</v>
      </c>
      <c r="AF3" s="663"/>
      <c r="AG3" s="662" t="s">
        <v>748</v>
      </c>
      <c r="AH3" s="663"/>
      <c r="AI3" s="662" t="s">
        <v>554</v>
      </c>
      <c r="AJ3" s="663"/>
      <c r="AK3" s="662" t="s">
        <v>555</v>
      </c>
      <c r="AL3" s="663"/>
      <c r="AM3" s="667"/>
      <c r="AN3" s="678" t="s">
        <v>561</v>
      </c>
      <c r="AO3" s="679"/>
      <c r="AP3" s="678" t="s">
        <v>840</v>
      </c>
      <c r="AQ3" s="679"/>
      <c r="AR3" s="713"/>
      <c r="AS3" s="689"/>
      <c r="AT3" s="701"/>
      <c r="AU3" s="689"/>
      <c r="AV3" s="694"/>
      <c r="AW3" s="676"/>
    </row>
    <row r="4" spans="1:49" ht="15.75" customHeight="1" thickBot="1" x14ac:dyDescent="0.25">
      <c r="A4" s="664"/>
      <c r="B4" s="694"/>
      <c r="C4" s="674"/>
      <c r="D4" s="674"/>
      <c r="E4" s="674"/>
      <c r="F4" s="674"/>
      <c r="G4" s="666"/>
      <c r="H4" s="664"/>
      <c r="I4" s="663"/>
      <c r="J4" s="664"/>
      <c r="K4" s="663"/>
      <c r="L4" s="664"/>
      <c r="M4" s="663"/>
      <c r="N4" s="664"/>
      <c r="O4" s="663"/>
      <c r="P4" s="664"/>
      <c r="Q4" s="663"/>
      <c r="R4" s="664"/>
      <c r="S4" s="663"/>
      <c r="T4" s="664"/>
      <c r="U4" s="663"/>
      <c r="V4" s="664"/>
      <c r="W4" s="663"/>
      <c r="X4" s="664"/>
      <c r="Y4" s="663"/>
      <c r="Z4" s="663"/>
      <c r="AA4" s="664"/>
      <c r="AB4" s="663"/>
      <c r="AC4" s="664"/>
      <c r="AD4" s="663"/>
      <c r="AE4" s="664"/>
      <c r="AF4" s="663"/>
      <c r="AG4" s="664"/>
      <c r="AH4" s="663"/>
      <c r="AI4" s="664"/>
      <c r="AJ4" s="663"/>
      <c r="AK4" s="664"/>
      <c r="AL4" s="663"/>
      <c r="AM4" s="663"/>
      <c r="AN4" s="664"/>
      <c r="AO4" s="663"/>
      <c r="AP4" s="664"/>
      <c r="AQ4" s="663"/>
      <c r="AR4" s="664"/>
      <c r="AS4" s="689"/>
      <c r="AT4" s="701"/>
      <c r="AU4" s="689"/>
      <c r="AV4" s="694"/>
      <c r="AW4" s="676"/>
    </row>
    <row r="5" spans="1:49" ht="18.75" customHeight="1" thickTop="1" x14ac:dyDescent="0.2">
      <c r="A5" s="664"/>
      <c r="B5" s="694"/>
      <c r="C5" s="683" t="s">
        <v>200</v>
      </c>
      <c r="D5" s="684"/>
      <c r="E5" s="684"/>
      <c r="F5" s="684"/>
      <c r="G5" s="685"/>
      <c r="H5" s="664"/>
      <c r="I5" s="663"/>
      <c r="J5" s="664"/>
      <c r="K5" s="663"/>
      <c r="L5" s="664"/>
      <c r="M5" s="663"/>
      <c r="N5" s="664"/>
      <c r="O5" s="663"/>
      <c r="P5" s="664"/>
      <c r="Q5" s="663"/>
      <c r="R5" s="664"/>
      <c r="S5" s="663"/>
      <c r="T5" s="664"/>
      <c r="U5" s="663"/>
      <c r="V5" s="664"/>
      <c r="W5" s="663"/>
      <c r="X5" s="664"/>
      <c r="Y5" s="663"/>
      <c r="Z5" s="663"/>
      <c r="AA5" s="664"/>
      <c r="AB5" s="663"/>
      <c r="AC5" s="664"/>
      <c r="AD5" s="663"/>
      <c r="AE5" s="664"/>
      <c r="AF5" s="663"/>
      <c r="AG5" s="664"/>
      <c r="AH5" s="663"/>
      <c r="AI5" s="664"/>
      <c r="AJ5" s="663"/>
      <c r="AK5" s="664"/>
      <c r="AL5" s="663"/>
      <c r="AM5" s="663"/>
      <c r="AN5" s="664"/>
      <c r="AO5" s="663"/>
      <c r="AP5" s="664"/>
      <c r="AQ5" s="663"/>
      <c r="AR5" s="664"/>
      <c r="AS5" s="702" t="s">
        <v>834</v>
      </c>
      <c r="AT5" s="701"/>
      <c r="AU5" s="696" t="s">
        <v>839</v>
      </c>
      <c r="AV5" s="694"/>
      <c r="AW5" s="676"/>
    </row>
    <row r="6" spans="1:49" ht="15.75" customHeight="1" thickBot="1" x14ac:dyDescent="0.25">
      <c r="A6" s="664"/>
      <c r="B6" s="694"/>
      <c r="C6" s="686"/>
      <c r="D6" s="686"/>
      <c r="E6" s="686"/>
      <c r="F6" s="686"/>
      <c r="G6" s="687"/>
      <c r="H6" s="664"/>
      <c r="I6" s="663"/>
      <c r="J6" s="664"/>
      <c r="K6" s="663"/>
      <c r="L6" s="664"/>
      <c r="M6" s="663"/>
      <c r="N6" s="664"/>
      <c r="O6" s="663"/>
      <c r="P6" s="664"/>
      <c r="Q6" s="663"/>
      <c r="R6" s="664"/>
      <c r="S6" s="663"/>
      <c r="T6" s="664"/>
      <c r="U6" s="663"/>
      <c r="V6" s="664"/>
      <c r="W6" s="663"/>
      <c r="X6" s="664"/>
      <c r="Y6" s="663"/>
      <c r="Z6" s="663"/>
      <c r="AA6" s="664"/>
      <c r="AB6" s="663"/>
      <c r="AC6" s="664"/>
      <c r="AD6" s="663"/>
      <c r="AE6" s="664"/>
      <c r="AF6" s="663"/>
      <c r="AG6" s="664"/>
      <c r="AH6" s="663"/>
      <c r="AI6" s="664"/>
      <c r="AJ6" s="663"/>
      <c r="AK6" s="664"/>
      <c r="AL6" s="663"/>
      <c r="AM6" s="663"/>
      <c r="AN6" s="664"/>
      <c r="AO6" s="663"/>
      <c r="AP6" s="664"/>
      <c r="AQ6" s="663"/>
      <c r="AR6" s="664"/>
      <c r="AS6" s="703"/>
      <c r="AT6" s="701"/>
      <c r="AU6" s="689"/>
      <c r="AV6" s="694"/>
      <c r="AW6" s="676"/>
    </row>
    <row r="7" spans="1:49" ht="18.75" customHeight="1" thickTop="1" x14ac:dyDescent="0.2">
      <c r="A7" s="688" t="s">
        <v>11</v>
      </c>
      <c r="B7" s="689"/>
      <c r="C7" s="689"/>
      <c r="D7" s="689"/>
      <c r="E7" s="689"/>
      <c r="F7" s="689"/>
      <c r="G7" s="663"/>
      <c r="H7" s="664"/>
      <c r="I7" s="663"/>
      <c r="J7" s="664"/>
      <c r="K7" s="663"/>
      <c r="L7" s="664"/>
      <c r="M7" s="663"/>
      <c r="N7" s="664"/>
      <c r="O7" s="663"/>
      <c r="P7" s="664"/>
      <c r="Q7" s="663"/>
      <c r="R7" s="664"/>
      <c r="S7" s="663"/>
      <c r="T7" s="664"/>
      <c r="U7" s="663"/>
      <c r="V7" s="664"/>
      <c r="W7" s="663"/>
      <c r="X7" s="664"/>
      <c r="Y7" s="663"/>
      <c r="Z7" s="663"/>
      <c r="AA7" s="664"/>
      <c r="AB7" s="663"/>
      <c r="AC7" s="664"/>
      <c r="AD7" s="663"/>
      <c r="AE7" s="664"/>
      <c r="AF7" s="663"/>
      <c r="AG7" s="664"/>
      <c r="AH7" s="663"/>
      <c r="AI7" s="664"/>
      <c r="AJ7" s="663"/>
      <c r="AK7" s="664"/>
      <c r="AL7" s="663"/>
      <c r="AM7" s="663"/>
      <c r="AN7" s="664"/>
      <c r="AO7" s="663"/>
      <c r="AP7" s="664"/>
      <c r="AQ7" s="663"/>
      <c r="AR7" s="664"/>
      <c r="AS7" s="703"/>
      <c r="AT7" s="701"/>
      <c r="AU7" s="689"/>
      <c r="AV7" s="694"/>
      <c r="AW7" s="676"/>
    </row>
    <row r="8" spans="1:49" ht="18.75" customHeight="1" thickBot="1" x14ac:dyDescent="0.25">
      <c r="A8" s="699"/>
      <c r="B8" s="680"/>
      <c r="C8" s="680"/>
      <c r="D8" s="680"/>
      <c r="E8" s="680"/>
      <c r="F8" s="680"/>
      <c r="G8" s="698"/>
      <c r="H8" s="699"/>
      <c r="I8" s="698"/>
      <c r="J8" s="665"/>
      <c r="K8" s="666"/>
      <c r="L8" s="699"/>
      <c r="M8" s="698"/>
      <c r="N8" s="665"/>
      <c r="O8" s="666"/>
      <c r="P8" s="665"/>
      <c r="Q8" s="666"/>
      <c r="R8" s="665"/>
      <c r="S8" s="666"/>
      <c r="T8" s="665"/>
      <c r="U8" s="666"/>
      <c r="V8" s="665"/>
      <c r="W8" s="666"/>
      <c r="X8" s="665"/>
      <c r="Y8" s="666"/>
      <c r="Z8" s="698"/>
      <c r="AA8" s="665"/>
      <c r="AB8" s="666"/>
      <c r="AC8" s="665"/>
      <c r="AD8" s="666"/>
      <c r="AE8" s="665"/>
      <c r="AF8" s="666"/>
      <c r="AG8" s="665"/>
      <c r="AH8" s="666"/>
      <c r="AI8" s="665"/>
      <c r="AJ8" s="666"/>
      <c r="AK8" s="665"/>
      <c r="AL8" s="666"/>
      <c r="AM8" s="698"/>
      <c r="AN8" s="665"/>
      <c r="AO8" s="666"/>
      <c r="AP8" s="699"/>
      <c r="AQ8" s="698"/>
      <c r="AR8" s="699"/>
      <c r="AS8" s="704"/>
      <c r="AT8" s="705"/>
      <c r="AU8" s="674"/>
      <c r="AV8" s="697"/>
      <c r="AW8" s="706"/>
    </row>
    <row r="9" spans="1:49" ht="30.75" customHeight="1" thickTop="1" thickBot="1" x14ac:dyDescent="0.25">
      <c r="A9" s="8" t="s">
        <v>12</v>
      </c>
      <c r="B9" s="8" t="s">
        <v>13</v>
      </c>
      <c r="C9" s="8" t="s">
        <v>201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104" t="s">
        <v>19</v>
      </c>
      <c r="U9" s="104" t="s">
        <v>20</v>
      </c>
      <c r="V9" s="104" t="s">
        <v>19</v>
      </c>
      <c r="W9" s="104" t="s">
        <v>20</v>
      </c>
      <c r="X9" s="104" t="s">
        <v>19</v>
      </c>
      <c r="Y9" s="104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9" t="s">
        <v>19</v>
      </c>
      <c r="AQ9" s="8" t="s">
        <v>20</v>
      </c>
      <c r="AR9" s="8" t="s">
        <v>21</v>
      </c>
      <c r="AS9" s="8" t="s">
        <v>19</v>
      </c>
      <c r="AT9" s="8" t="s">
        <v>20</v>
      </c>
      <c r="AU9" s="8" t="s">
        <v>19</v>
      </c>
      <c r="AV9" s="9" t="s">
        <v>20</v>
      </c>
      <c r="AW9" s="105" t="s">
        <v>21</v>
      </c>
    </row>
    <row r="10" spans="1:49" ht="15" customHeight="1" thickTop="1" x14ac:dyDescent="0.2">
      <c r="A10" s="612">
        <f>RANK(AW10, $AW$10:$AW$29)</f>
        <v>1</v>
      </c>
      <c r="B10" s="833">
        <v>2007</v>
      </c>
      <c r="C10" s="836" t="s">
        <v>496</v>
      </c>
      <c r="D10" s="838" t="s">
        <v>498</v>
      </c>
      <c r="E10" s="631" t="s">
        <v>497</v>
      </c>
      <c r="F10" s="11" t="s">
        <v>219</v>
      </c>
      <c r="G10" s="613" t="s">
        <v>27</v>
      </c>
      <c r="H10" s="614" t="s">
        <v>733</v>
      </c>
      <c r="I10" s="13">
        <v>0</v>
      </c>
      <c r="J10" s="614" t="s">
        <v>54</v>
      </c>
      <c r="K10" s="13">
        <v>75</v>
      </c>
      <c r="L10" s="14" t="s">
        <v>246</v>
      </c>
      <c r="M10" s="618">
        <v>0</v>
      </c>
      <c r="N10" s="620" t="s">
        <v>67</v>
      </c>
      <c r="O10" s="179">
        <v>75</v>
      </c>
      <c r="P10" s="620" t="s">
        <v>30</v>
      </c>
      <c r="Q10" s="179">
        <v>200</v>
      </c>
      <c r="R10" s="620" t="s">
        <v>28</v>
      </c>
      <c r="S10" s="179">
        <v>300</v>
      </c>
      <c r="T10" s="622"/>
      <c r="U10" s="179">
        <v>0</v>
      </c>
      <c r="V10" s="622"/>
      <c r="W10" s="179">
        <v>0</v>
      </c>
      <c r="X10" s="622"/>
      <c r="Y10" s="179">
        <v>0</v>
      </c>
      <c r="Z10" s="461">
        <f>LARGE(I10:Y10, 1)+LARGE(I10:Y10, 2)+LARGE(I10:Y10, 3)+LARGE(I10:Y10, 4)+LARGE(I10:Y10, 5)+LARGE(I10:Y10, 6)</f>
        <v>650</v>
      </c>
      <c r="AA10" s="624" t="s">
        <v>766</v>
      </c>
      <c r="AB10" s="179">
        <v>25</v>
      </c>
      <c r="AC10" s="620" t="s">
        <v>616</v>
      </c>
      <c r="AD10" s="179">
        <v>0</v>
      </c>
      <c r="AE10" s="620" t="s">
        <v>135</v>
      </c>
      <c r="AF10" s="179">
        <v>50</v>
      </c>
      <c r="AG10" s="626" t="s">
        <v>69</v>
      </c>
      <c r="AH10" s="179">
        <v>100</v>
      </c>
      <c r="AI10" s="626" t="s">
        <v>733</v>
      </c>
      <c r="AJ10" s="179">
        <v>50</v>
      </c>
      <c r="AK10" s="626" t="s">
        <v>65</v>
      </c>
      <c r="AL10" s="179">
        <v>500</v>
      </c>
      <c r="AM10" s="821">
        <f>LARGE(AB10:AL10,1)+LARGE(AB10:AL10,2)+LARGE(AB10:AL10,3)+LARGE(AB10:AL10,4)</f>
        <v>700</v>
      </c>
      <c r="AN10" s="857" t="s">
        <v>830</v>
      </c>
      <c r="AO10" s="179">
        <v>0</v>
      </c>
      <c r="AP10" s="622"/>
      <c r="AQ10" s="179">
        <v>0</v>
      </c>
      <c r="AR10" s="203">
        <f>LARGE(AO10:AQ10,1)</f>
        <v>0</v>
      </c>
      <c r="AS10" s="627"/>
      <c r="AT10" s="179">
        <v>0</v>
      </c>
      <c r="AU10" s="622"/>
      <c r="AV10" s="179">
        <v>0</v>
      </c>
      <c r="AW10" s="204">
        <f>SUM(AV10+AT10+AR10+AP10+AM10+Z10)</f>
        <v>1350</v>
      </c>
    </row>
    <row r="11" spans="1:49" ht="15" customHeight="1" x14ac:dyDescent="0.2">
      <c r="A11" s="205">
        <f>RANK(AW11, $AW$10:$AW$29)</f>
        <v>2</v>
      </c>
      <c r="B11" s="46">
        <v>2009</v>
      </c>
      <c r="C11" s="27" t="s">
        <v>212</v>
      </c>
      <c r="D11" s="29" t="s">
        <v>213</v>
      </c>
      <c r="E11" s="438" t="s">
        <v>214</v>
      </c>
      <c r="F11" s="27" t="s">
        <v>62</v>
      </c>
      <c r="G11" s="206" t="s">
        <v>63</v>
      </c>
      <c r="H11" s="109" t="s">
        <v>67</v>
      </c>
      <c r="I11" s="16">
        <v>50</v>
      </c>
      <c r="J11" s="109" t="s">
        <v>215</v>
      </c>
      <c r="K11" s="16">
        <v>0</v>
      </c>
      <c r="L11" s="57" t="s">
        <v>54</v>
      </c>
      <c r="M11" s="207">
        <v>25</v>
      </c>
      <c r="N11" s="124" t="s">
        <v>80</v>
      </c>
      <c r="O11" s="125">
        <v>75</v>
      </c>
      <c r="P11" s="124" t="s">
        <v>42</v>
      </c>
      <c r="Q11" s="125">
        <v>100</v>
      </c>
      <c r="R11" s="124" t="s">
        <v>35</v>
      </c>
      <c r="S11" s="125">
        <v>200</v>
      </c>
      <c r="T11" s="126"/>
      <c r="U11" s="125">
        <v>0</v>
      </c>
      <c r="V11" s="523"/>
      <c r="W11" s="125">
        <v>0</v>
      </c>
      <c r="X11" s="126"/>
      <c r="Y11" s="125">
        <v>0</v>
      </c>
      <c r="Z11" s="458">
        <f>LARGE(I11:Y11, 1)+LARGE(I11:Y11, 2)+LARGE(I11:Y11, 3)+LARGE(I11:Y11, 4)+LARGE(I11:Y11, 5)++LARGE(I11:Y11, 6)</f>
        <v>450</v>
      </c>
      <c r="AA11" s="127" t="s">
        <v>35</v>
      </c>
      <c r="AB11" s="125">
        <v>750</v>
      </c>
      <c r="AC11" s="124" t="s">
        <v>685</v>
      </c>
      <c r="AD11" s="125">
        <v>0</v>
      </c>
      <c r="AE11" s="124" t="s">
        <v>80</v>
      </c>
      <c r="AF11" s="125">
        <v>100</v>
      </c>
      <c r="AG11" s="454" t="s">
        <v>640</v>
      </c>
      <c r="AH11" s="125">
        <v>0</v>
      </c>
      <c r="AI11" s="454" t="s">
        <v>653</v>
      </c>
      <c r="AJ11" s="125">
        <v>0</v>
      </c>
      <c r="AK11" s="454" t="s">
        <v>656</v>
      </c>
      <c r="AL11" s="125">
        <v>0</v>
      </c>
      <c r="AM11" s="42">
        <f>LARGE(AB11:AJ11,1)+LARGE(AB11:AJ11,2)+LARGE(AB11:AJ11,3)</f>
        <v>850</v>
      </c>
      <c r="AN11" s="860" t="s">
        <v>832</v>
      </c>
      <c r="AO11" s="125">
        <v>0</v>
      </c>
      <c r="AP11" s="126"/>
      <c r="AQ11" s="125">
        <v>0</v>
      </c>
      <c r="AR11" s="44">
        <f>LARGE(AO11:AQ11,1)</f>
        <v>0</v>
      </c>
      <c r="AS11" s="128"/>
      <c r="AT11" s="125">
        <v>0</v>
      </c>
      <c r="AU11" s="126"/>
      <c r="AV11" s="125">
        <v>0</v>
      </c>
      <c r="AW11" s="481">
        <f>SUM(AV11+AT11+AR11+AP11+AM11+Z11)</f>
        <v>1300</v>
      </c>
    </row>
    <row r="12" spans="1:49" ht="15" customHeight="1" x14ac:dyDescent="0.2">
      <c r="A12" s="409">
        <f>RANK(AW12, $AW$10:$AW$29)</f>
        <v>3</v>
      </c>
      <c r="B12" s="216">
        <v>2009</v>
      </c>
      <c r="C12" s="370" t="s">
        <v>493</v>
      </c>
      <c r="D12" s="182" t="s">
        <v>495</v>
      </c>
      <c r="E12" s="438" t="s">
        <v>494</v>
      </c>
      <c r="F12" s="65" t="s">
        <v>62</v>
      </c>
      <c r="G12" s="411" t="s">
        <v>63</v>
      </c>
      <c r="H12" s="428" t="s">
        <v>30</v>
      </c>
      <c r="I12" s="522">
        <v>200</v>
      </c>
      <c r="J12" s="428" t="s">
        <v>616</v>
      </c>
      <c r="K12" s="522">
        <v>75</v>
      </c>
      <c r="L12" s="429" t="s">
        <v>34</v>
      </c>
      <c r="M12" s="430">
        <v>0</v>
      </c>
      <c r="N12" s="124" t="s">
        <v>47</v>
      </c>
      <c r="O12" s="125">
        <v>150</v>
      </c>
      <c r="P12" s="124" t="s">
        <v>30</v>
      </c>
      <c r="Q12" s="125">
        <v>200</v>
      </c>
      <c r="R12" s="136" t="s">
        <v>30</v>
      </c>
      <c r="S12" s="125">
        <v>100</v>
      </c>
      <c r="T12" s="137"/>
      <c r="U12" s="125">
        <v>0</v>
      </c>
      <c r="V12" s="137"/>
      <c r="W12" s="125">
        <v>0</v>
      </c>
      <c r="X12" s="137"/>
      <c r="Y12" s="125">
        <v>0</v>
      </c>
      <c r="Z12" s="457">
        <f>LARGE(I12:Y12, 1)+LARGE(I12:Y12, 2)+LARGE(I12:Y12, 3)+LARGE(I12:Y12, 4)+LARGE(I12:Y12, 5)++LARGE(I12:Y12, 6)</f>
        <v>725</v>
      </c>
      <c r="AA12" s="127" t="s">
        <v>241</v>
      </c>
      <c r="AB12" s="125">
        <v>25</v>
      </c>
      <c r="AC12" s="124" t="s">
        <v>762</v>
      </c>
      <c r="AD12" s="125">
        <v>0</v>
      </c>
      <c r="AE12" s="124" t="s">
        <v>42</v>
      </c>
      <c r="AF12" s="125">
        <v>250</v>
      </c>
      <c r="AG12" s="124" t="s">
        <v>241</v>
      </c>
      <c r="AH12" s="125">
        <v>50</v>
      </c>
      <c r="AI12" s="454" t="s">
        <v>69</v>
      </c>
      <c r="AJ12" s="125">
        <v>100</v>
      </c>
      <c r="AK12" s="454" t="s">
        <v>818</v>
      </c>
      <c r="AL12" s="125">
        <v>0</v>
      </c>
      <c r="AM12" s="42">
        <f>LARGE(AB12:AJ12,1)+LARGE(AB12:AJ12,2)+LARGE(AB12:AJ12,3)</f>
        <v>400</v>
      </c>
      <c r="AN12" s="625" t="s">
        <v>826</v>
      </c>
      <c r="AO12" s="125">
        <v>0</v>
      </c>
      <c r="AP12" s="126"/>
      <c r="AQ12" s="125">
        <v>0</v>
      </c>
      <c r="AR12" s="44">
        <f>LARGE(AO12:AQ12,1)</f>
        <v>0</v>
      </c>
      <c r="AS12" s="128"/>
      <c r="AT12" s="125">
        <v>0</v>
      </c>
      <c r="AU12" s="126"/>
      <c r="AV12" s="125">
        <v>0</v>
      </c>
      <c r="AW12" s="481">
        <f>SUM(AV12+AT12+AR12+AP12+AM12+Z12)</f>
        <v>1125</v>
      </c>
    </row>
    <row r="13" spans="1:49" ht="15" customHeight="1" x14ac:dyDescent="0.2">
      <c r="A13" s="409">
        <f>RANK(AW13, $AW$10:$AW$29)</f>
        <v>4</v>
      </c>
      <c r="B13" s="46">
        <v>2010</v>
      </c>
      <c r="C13" s="370" t="s">
        <v>778</v>
      </c>
      <c r="D13" s="182" t="s">
        <v>775</v>
      </c>
      <c r="E13" s="438" t="s">
        <v>776</v>
      </c>
      <c r="F13" s="65" t="s">
        <v>62</v>
      </c>
      <c r="G13" s="411" t="s">
        <v>63</v>
      </c>
      <c r="H13" s="422" t="s">
        <v>602</v>
      </c>
      <c r="I13" s="412">
        <v>0</v>
      </c>
      <c r="J13" s="422" t="s">
        <v>616</v>
      </c>
      <c r="K13" s="412">
        <v>0</v>
      </c>
      <c r="L13" s="423" t="s">
        <v>43</v>
      </c>
      <c r="M13" s="424">
        <v>50</v>
      </c>
      <c r="N13" s="35" t="s">
        <v>766</v>
      </c>
      <c r="O13" s="112">
        <v>0</v>
      </c>
      <c r="P13" s="413" t="s">
        <v>28</v>
      </c>
      <c r="Q13" s="112">
        <v>400</v>
      </c>
      <c r="R13" s="425" t="s">
        <v>43</v>
      </c>
      <c r="S13" s="125">
        <v>50</v>
      </c>
      <c r="T13" s="414"/>
      <c r="U13" s="125">
        <v>0</v>
      </c>
      <c r="V13" s="414"/>
      <c r="W13" s="125">
        <v>0</v>
      </c>
      <c r="X13" s="414"/>
      <c r="Y13" s="125">
        <v>0</v>
      </c>
      <c r="Z13" s="854">
        <f>LARGE(I13:Y13, 1)+LARGE(I13:Y13, 2)+LARGE(I13:Y13, 3)+LARGE(I13:Y13, 4)+LARGE(I13:Y13, 5)++LARGE(I13:Y13, 6)</f>
        <v>500</v>
      </c>
      <c r="AA13" s="863" t="s">
        <v>122</v>
      </c>
      <c r="AB13" s="125">
        <v>100</v>
      </c>
      <c r="AC13" s="413" t="s">
        <v>777</v>
      </c>
      <c r="AD13" s="125">
        <v>0</v>
      </c>
      <c r="AE13" s="413" t="s">
        <v>64</v>
      </c>
      <c r="AF13" s="125">
        <v>25</v>
      </c>
      <c r="AG13" s="486" t="s">
        <v>258</v>
      </c>
      <c r="AH13" s="125">
        <v>50</v>
      </c>
      <c r="AI13" s="416" t="s">
        <v>67</v>
      </c>
      <c r="AJ13" s="125">
        <v>250</v>
      </c>
      <c r="AK13" s="486" t="s">
        <v>662</v>
      </c>
      <c r="AL13" s="125">
        <v>0</v>
      </c>
      <c r="AM13" s="42">
        <f>LARGE(AB13:AJ13,1)+LARGE(AB13:AJ13,2)+LARGE(AB13:AJ13,3)</f>
        <v>400</v>
      </c>
      <c r="AN13" s="416" t="s">
        <v>833</v>
      </c>
      <c r="AO13" s="125">
        <v>0</v>
      </c>
      <c r="AP13" s="414"/>
      <c r="AQ13" s="125">
        <v>0</v>
      </c>
      <c r="AR13" s="44">
        <f>LARGE(AO13:AQ13,1)</f>
        <v>0</v>
      </c>
      <c r="AS13" s="418"/>
      <c r="AT13" s="125">
        <v>0</v>
      </c>
      <c r="AU13" s="419"/>
      <c r="AV13" s="125">
        <v>0</v>
      </c>
      <c r="AW13" s="481">
        <f>SUM(AV13+AT13+AR13+AP13+AM13+Z13)</f>
        <v>900</v>
      </c>
    </row>
    <row r="14" spans="1:49" ht="15" customHeight="1" x14ac:dyDescent="0.2">
      <c r="A14" s="205">
        <f>RANK(AW14, $AW$10:$AW$29)</f>
        <v>5</v>
      </c>
      <c r="B14" s="46">
        <v>2008</v>
      </c>
      <c r="C14" s="27" t="s">
        <v>202</v>
      </c>
      <c r="D14" s="29" t="s">
        <v>203</v>
      </c>
      <c r="E14" s="438" t="s">
        <v>66</v>
      </c>
      <c r="F14" s="27" t="s">
        <v>26</v>
      </c>
      <c r="G14" s="206" t="s">
        <v>27</v>
      </c>
      <c r="H14" s="521" t="s">
        <v>136</v>
      </c>
      <c r="I14" s="32">
        <v>50</v>
      </c>
      <c r="J14" s="521" t="s">
        <v>616</v>
      </c>
      <c r="K14" s="122">
        <v>0</v>
      </c>
      <c r="L14" s="76" t="s">
        <v>35</v>
      </c>
      <c r="M14" s="123">
        <v>200</v>
      </c>
      <c r="N14" s="35" t="s">
        <v>144</v>
      </c>
      <c r="O14" s="112">
        <v>0</v>
      </c>
      <c r="P14" s="34" t="s">
        <v>80</v>
      </c>
      <c r="Q14" s="112">
        <v>50</v>
      </c>
      <c r="R14" s="34" t="s">
        <v>67</v>
      </c>
      <c r="S14" s="125">
        <v>25</v>
      </c>
      <c r="T14" s="36"/>
      <c r="U14" s="125">
        <v>0</v>
      </c>
      <c r="V14" s="36"/>
      <c r="W14" s="125">
        <v>0</v>
      </c>
      <c r="X14" s="36"/>
      <c r="Y14" s="125">
        <v>0</v>
      </c>
      <c r="Z14" s="459">
        <f>LARGE(I14:Y14, 1)+LARGE(I14:Y14, 2)+LARGE(I14:Y14, 3)+LARGE(I14:Y14, 4)+LARGE(I14:Y14, 5)+LARGE(I14:Y14, 6)</f>
        <v>325</v>
      </c>
      <c r="AA14" s="853" t="s">
        <v>616</v>
      </c>
      <c r="AB14" s="125">
        <v>0</v>
      </c>
      <c r="AC14" s="34" t="s">
        <v>616</v>
      </c>
      <c r="AD14" s="125">
        <v>0</v>
      </c>
      <c r="AE14" s="34" t="s">
        <v>616</v>
      </c>
      <c r="AF14" s="125">
        <v>0</v>
      </c>
      <c r="AG14" s="487" t="s">
        <v>616</v>
      </c>
      <c r="AH14" s="125">
        <v>0</v>
      </c>
      <c r="AI14" s="487" t="s">
        <v>211</v>
      </c>
      <c r="AJ14" s="125">
        <v>50</v>
      </c>
      <c r="AK14" s="487" t="s">
        <v>825</v>
      </c>
      <c r="AL14" s="125">
        <v>0</v>
      </c>
      <c r="AM14" s="42">
        <f>LARGE(AB14:AJ14,1)+LARGE(AB14:AJ14,2)+LARGE(AB14:AJ14,3)</f>
        <v>50</v>
      </c>
      <c r="AN14" s="819" t="s">
        <v>831</v>
      </c>
      <c r="AO14" s="125">
        <v>0</v>
      </c>
      <c r="AP14" s="36"/>
      <c r="AQ14" s="125">
        <v>0</v>
      </c>
      <c r="AR14" s="44">
        <f>LARGE(AO14:AQ14,1)</f>
        <v>0</v>
      </c>
      <c r="AS14" s="52"/>
      <c r="AT14" s="125">
        <v>0</v>
      </c>
      <c r="AU14" s="53"/>
      <c r="AV14" s="125">
        <v>0</v>
      </c>
      <c r="AW14" s="481">
        <f>SUM(AV14+AT14+AR14+AP14+AM14+Z14)</f>
        <v>375</v>
      </c>
    </row>
    <row r="15" spans="1:49" ht="15" customHeight="1" x14ac:dyDescent="0.2">
      <c r="A15" s="205">
        <f>RANK(AW15, $AW$10:$AW$29)</f>
        <v>6</v>
      </c>
      <c r="B15" s="46">
        <v>2007</v>
      </c>
      <c r="C15" s="27" t="s">
        <v>204</v>
      </c>
      <c r="D15" s="29" t="s">
        <v>205</v>
      </c>
      <c r="E15" s="438" t="s">
        <v>206</v>
      </c>
      <c r="F15" s="27" t="s">
        <v>62</v>
      </c>
      <c r="G15" s="206" t="s">
        <v>63</v>
      </c>
      <c r="H15" s="131" t="s">
        <v>29</v>
      </c>
      <c r="I15" s="32">
        <v>100</v>
      </c>
      <c r="J15" s="131" t="s">
        <v>86</v>
      </c>
      <c r="K15" s="32">
        <v>0</v>
      </c>
      <c r="L15" s="34" t="s">
        <v>30</v>
      </c>
      <c r="M15" s="134">
        <v>100</v>
      </c>
      <c r="N15" s="124" t="s">
        <v>215</v>
      </c>
      <c r="O15" s="112">
        <v>0</v>
      </c>
      <c r="P15" s="124" t="s">
        <v>29</v>
      </c>
      <c r="Q15" s="112">
        <v>100</v>
      </c>
      <c r="R15" s="145" t="s">
        <v>141</v>
      </c>
      <c r="S15" s="125">
        <v>0</v>
      </c>
      <c r="T15" s="126"/>
      <c r="U15" s="125">
        <v>0</v>
      </c>
      <c r="V15" s="126"/>
      <c r="W15" s="125">
        <v>0</v>
      </c>
      <c r="X15" s="126"/>
      <c r="Y15" s="125">
        <v>0</v>
      </c>
      <c r="Z15" s="458">
        <f>LARGE(I15:Y15, 1)+LARGE(I15:Y15, 2)+LARGE(I15:Y15, 3)+LARGE(I15:Y15, 4)+LARGE(I15:Y15, 5)++LARGE(I15:Y15, 6)</f>
        <v>300</v>
      </c>
      <c r="AA15" s="127" t="s">
        <v>685</v>
      </c>
      <c r="AB15" s="125">
        <v>0</v>
      </c>
      <c r="AC15" s="124" t="s">
        <v>759</v>
      </c>
      <c r="AD15" s="125">
        <v>0</v>
      </c>
      <c r="AE15" s="124" t="s">
        <v>612</v>
      </c>
      <c r="AF15" s="125">
        <v>0</v>
      </c>
      <c r="AG15" s="454" t="s">
        <v>655</v>
      </c>
      <c r="AH15" s="125">
        <v>0</v>
      </c>
      <c r="AI15" s="454" t="s">
        <v>756</v>
      </c>
      <c r="AJ15" s="125">
        <v>0</v>
      </c>
      <c r="AK15" s="124" t="s">
        <v>828</v>
      </c>
      <c r="AL15" s="125">
        <v>0</v>
      </c>
      <c r="AM15" s="42">
        <f>LARGE(AB15:AJ15,1)+LARGE(AB15:AJ15,2)+LARGE(AB15:AJ15,3)</f>
        <v>0</v>
      </c>
      <c r="AN15" s="860" t="s">
        <v>616</v>
      </c>
      <c r="AO15" s="125">
        <v>0</v>
      </c>
      <c r="AP15" s="126"/>
      <c r="AQ15" s="125">
        <v>0</v>
      </c>
      <c r="AR15" s="44">
        <f>LARGE(AO15:AQ15,1)</f>
        <v>0</v>
      </c>
      <c r="AS15" s="128"/>
      <c r="AT15" s="125">
        <v>0</v>
      </c>
      <c r="AU15" s="126"/>
      <c r="AV15" s="125">
        <v>0</v>
      </c>
      <c r="AW15" s="481">
        <f>SUM(AV15+AT15+AR15+AP15+AM15+Z15)</f>
        <v>300</v>
      </c>
    </row>
    <row r="16" spans="1:49" ht="15" customHeight="1" x14ac:dyDescent="0.2">
      <c r="A16" s="205">
        <f>RANK(AW16, $AW$10:$AW$29)</f>
        <v>7</v>
      </c>
      <c r="B16" s="46">
        <v>2007</v>
      </c>
      <c r="C16" s="27" t="s">
        <v>207</v>
      </c>
      <c r="D16" s="29" t="s">
        <v>208</v>
      </c>
      <c r="E16" s="438" t="s">
        <v>209</v>
      </c>
      <c r="F16" s="62" t="s">
        <v>210</v>
      </c>
      <c r="G16" s="184" t="s">
        <v>63</v>
      </c>
      <c r="H16" s="131" t="s">
        <v>89</v>
      </c>
      <c r="I16" s="32">
        <v>0</v>
      </c>
      <c r="J16" s="131" t="s">
        <v>211</v>
      </c>
      <c r="K16" s="32">
        <v>0</v>
      </c>
      <c r="L16" s="34" t="s">
        <v>30</v>
      </c>
      <c r="M16" s="134">
        <v>100</v>
      </c>
      <c r="N16" s="454" t="s">
        <v>262</v>
      </c>
      <c r="O16" s="112">
        <v>0</v>
      </c>
      <c r="P16" s="124" t="s">
        <v>602</v>
      </c>
      <c r="Q16" s="112">
        <v>0</v>
      </c>
      <c r="R16" s="454" t="s">
        <v>42</v>
      </c>
      <c r="S16" s="125">
        <v>50</v>
      </c>
      <c r="T16" s="126"/>
      <c r="U16" s="125">
        <v>0</v>
      </c>
      <c r="V16" s="126"/>
      <c r="W16" s="125">
        <v>0</v>
      </c>
      <c r="X16" s="126"/>
      <c r="Y16" s="125">
        <v>0</v>
      </c>
      <c r="Z16" s="457">
        <f>LARGE(I16:Y16, 1)+LARGE(I16:Y16, 2)+LARGE(I16:Y16, 3)+LARGE(I16:Y16, 4)+LARGE(I16:Y16, 5)++LARGE(I16:Y16, 6)</f>
        <v>150</v>
      </c>
      <c r="AA16" s="127" t="s">
        <v>616</v>
      </c>
      <c r="AB16" s="125">
        <v>0</v>
      </c>
      <c r="AC16" s="124" t="s">
        <v>616</v>
      </c>
      <c r="AD16" s="125">
        <v>0</v>
      </c>
      <c r="AE16" s="124" t="s">
        <v>303</v>
      </c>
      <c r="AF16" s="125">
        <v>25</v>
      </c>
      <c r="AG16" s="454" t="s">
        <v>251</v>
      </c>
      <c r="AH16" s="125">
        <v>0</v>
      </c>
      <c r="AI16" s="454" t="s">
        <v>616</v>
      </c>
      <c r="AJ16" s="125">
        <v>0</v>
      </c>
      <c r="AK16" s="454" t="s">
        <v>616</v>
      </c>
      <c r="AL16" s="125">
        <v>0</v>
      </c>
      <c r="AM16" s="42">
        <f>LARGE(AB16:AJ16,1)+LARGE(AB16:AJ16,2)+LARGE(AB16:AJ16,3)</f>
        <v>25</v>
      </c>
      <c r="AN16" s="860" t="s">
        <v>616</v>
      </c>
      <c r="AO16" s="125">
        <v>0</v>
      </c>
      <c r="AP16" s="126"/>
      <c r="AQ16" s="125">
        <v>0</v>
      </c>
      <c r="AR16" s="44">
        <f>LARGE(AO16:AQ16,1)</f>
        <v>0</v>
      </c>
      <c r="AS16" s="128"/>
      <c r="AT16" s="125">
        <v>0</v>
      </c>
      <c r="AU16" s="126"/>
      <c r="AV16" s="125">
        <v>0</v>
      </c>
      <c r="AW16" s="481">
        <f>SUM(AV16+AT16+AR16+AP16+AM16+Z16)</f>
        <v>175</v>
      </c>
    </row>
    <row r="17" spans="1:49" ht="15" customHeight="1" x14ac:dyDescent="0.2">
      <c r="A17" s="205">
        <f>RANK(AW17, $AW$10:$AW$29)</f>
        <v>8</v>
      </c>
      <c r="B17" s="46">
        <v>2009</v>
      </c>
      <c r="C17" s="27" t="s">
        <v>252</v>
      </c>
      <c r="D17" s="29" t="s">
        <v>253</v>
      </c>
      <c r="E17" s="438" t="s">
        <v>181</v>
      </c>
      <c r="F17" s="27" t="s">
        <v>62</v>
      </c>
      <c r="G17" s="30" t="s">
        <v>63</v>
      </c>
      <c r="H17" s="192" t="s">
        <v>211</v>
      </c>
      <c r="I17" s="32">
        <v>0</v>
      </c>
      <c r="J17" s="109" t="s">
        <v>616</v>
      </c>
      <c r="K17" s="32">
        <v>0</v>
      </c>
      <c r="L17" s="57" t="s">
        <v>254</v>
      </c>
      <c r="M17" s="207">
        <v>0</v>
      </c>
      <c r="N17" s="124" t="s">
        <v>56</v>
      </c>
      <c r="O17" s="125">
        <v>0</v>
      </c>
      <c r="P17" s="124" t="s">
        <v>67</v>
      </c>
      <c r="Q17" s="125">
        <v>50</v>
      </c>
      <c r="R17" s="136" t="s">
        <v>53</v>
      </c>
      <c r="S17" s="125">
        <v>0</v>
      </c>
      <c r="T17" s="137"/>
      <c r="U17" s="125">
        <v>0</v>
      </c>
      <c r="V17" s="137"/>
      <c r="W17" s="125">
        <v>0</v>
      </c>
      <c r="X17" s="137"/>
      <c r="Y17" s="125">
        <v>0</v>
      </c>
      <c r="Z17" s="457">
        <f>LARGE(I17:Y17, 1)+LARGE(I17:Y17, 2)+LARGE(I17:Y17, 3)+LARGE(I17:Y17, 4)+LARGE(I17:Y17, 5)+LARGE(I17:Y17, 6)</f>
        <v>50</v>
      </c>
      <c r="AA17" s="127" t="s">
        <v>616</v>
      </c>
      <c r="AB17" s="125">
        <v>0</v>
      </c>
      <c r="AC17" s="124" t="s">
        <v>616</v>
      </c>
      <c r="AD17" s="125">
        <v>0</v>
      </c>
      <c r="AE17" s="124" t="s">
        <v>54</v>
      </c>
      <c r="AF17" s="125">
        <v>100</v>
      </c>
      <c r="AG17" s="454" t="s">
        <v>749</v>
      </c>
      <c r="AH17" s="125">
        <v>0</v>
      </c>
      <c r="AI17" s="454" t="s">
        <v>616</v>
      </c>
      <c r="AJ17" s="125">
        <v>0</v>
      </c>
      <c r="AK17" s="454" t="s">
        <v>616</v>
      </c>
      <c r="AL17" s="125">
        <v>0</v>
      </c>
      <c r="AM17" s="42">
        <f>LARGE(AB17:AJ17,1)+LARGE(AB17:AJ17,2)+LARGE(AB17:AJ17,3)</f>
        <v>100</v>
      </c>
      <c r="AN17" s="858" t="s">
        <v>616</v>
      </c>
      <c r="AO17" s="125">
        <v>0</v>
      </c>
      <c r="AP17" s="126"/>
      <c r="AQ17" s="125">
        <v>0</v>
      </c>
      <c r="AR17" s="44">
        <f>LARGE(AO17:AQ17,1)</f>
        <v>0</v>
      </c>
      <c r="AS17" s="128"/>
      <c r="AT17" s="125">
        <v>0</v>
      </c>
      <c r="AU17" s="126"/>
      <c r="AV17" s="125">
        <v>0</v>
      </c>
      <c r="AW17" s="480">
        <f>SUM(AV17+AT17+AR17+AP17+AM17+Z17)</f>
        <v>150</v>
      </c>
    </row>
    <row r="18" spans="1:49" ht="15" customHeight="1" x14ac:dyDescent="0.2">
      <c r="A18" s="409">
        <f>RANK(AW18, $AW$10:$AW$29)</f>
        <v>8</v>
      </c>
      <c r="B18" s="216">
        <v>2007</v>
      </c>
      <c r="C18" s="370" t="s">
        <v>779</v>
      </c>
      <c r="D18" s="506" t="s">
        <v>570</v>
      </c>
      <c r="E18" s="507" t="s">
        <v>571</v>
      </c>
      <c r="F18" s="65" t="s">
        <v>409</v>
      </c>
      <c r="G18" s="66" t="s">
        <v>134</v>
      </c>
      <c r="H18" s="426" t="s">
        <v>80</v>
      </c>
      <c r="I18" s="427">
        <v>50</v>
      </c>
      <c r="J18" s="428" t="s">
        <v>659</v>
      </c>
      <c r="K18" s="427">
        <v>0</v>
      </c>
      <c r="L18" s="429" t="s">
        <v>684</v>
      </c>
      <c r="M18" s="430">
        <v>0</v>
      </c>
      <c r="N18" s="145" t="s">
        <v>239</v>
      </c>
      <c r="O18" s="125">
        <v>0</v>
      </c>
      <c r="P18" s="145" t="s">
        <v>47</v>
      </c>
      <c r="Q18" s="125">
        <v>100</v>
      </c>
      <c r="R18" s="621" t="s">
        <v>64</v>
      </c>
      <c r="S18" s="125">
        <v>0</v>
      </c>
      <c r="T18" s="431"/>
      <c r="U18" s="125">
        <v>0</v>
      </c>
      <c r="V18" s="431"/>
      <c r="W18" s="125">
        <v>0</v>
      </c>
      <c r="X18" s="431"/>
      <c r="Y18" s="125">
        <v>0</v>
      </c>
      <c r="Z18" s="457">
        <f>LARGE(I18:Y18, 1)+LARGE(I18:Y18, 2)+LARGE(I18:Y18, 3)+LARGE(I18:Y18, 4)+LARGE(I18:Y18, 5)++LARGE(I18:Y18, 6)</f>
        <v>150</v>
      </c>
      <c r="AA18" s="143" t="s">
        <v>616</v>
      </c>
      <c r="AB18" s="125">
        <v>0</v>
      </c>
      <c r="AC18" s="145" t="s">
        <v>616</v>
      </c>
      <c r="AD18" s="125">
        <v>0</v>
      </c>
      <c r="AE18" s="488" t="s">
        <v>616</v>
      </c>
      <c r="AF18" s="125">
        <v>0</v>
      </c>
      <c r="AG18" s="488" t="s">
        <v>616</v>
      </c>
      <c r="AH18" s="125">
        <v>0</v>
      </c>
      <c r="AI18" s="488" t="s">
        <v>616</v>
      </c>
      <c r="AJ18" s="125">
        <v>0</v>
      </c>
      <c r="AK18" s="488" t="s">
        <v>616</v>
      </c>
      <c r="AL18" s="125">
        <v>0</v>
      </c>
      <c r="AM18" s="42">
        <f>LARGE(AB18:AJ18,1)+LARGE(AB18:AJ18,2)+LARGE(AB18:AJ18,3)</f>
        <v>0</v>
      </c>
      <c r="AN18" s="860" t="s">
        <v>616</v>
      </c>
      <c r="AO18" s="125">
        <v>0</v>
      </c>
      <c r="AP18" s="146"/>
      <c r="AQ18" s="125">
        <v>0</v>
      </c>
      <c r="AR18" s="44">
        <f>LARGE(AO18:AQ18,1)</f>
        <v>0</v>
      </c>
      <c r="AS18" s="147"/>
      <c r="AT18" s="125">
        <v>0</v>
      </c>
      <c r="AU18" s="146"/>
      <c r="AV18" s="125">
        <v>0</v>
      </c>
      <c r="AW18" s="628">
        <f>SUM(AV18+AT18+AR18+AP18+AM18+Z18)</f>
        <v>150</v>
      </c>
    </row>
    <row r="19" spans="1:49" ht="15" customHeight="1" x14ac:dyDescent="0.2">
      <c r="A19" s="205">
        <f>RANK(AW19, $AW$10:$AW$29)</f>
        <v>10</v>
      </c>
      <c r="B19" s="46">
        <v>2008</v>
      </c>
      <c r="C19" s="27" t="s">
        <v>242</v>
      </c>
      <c r="D19" s="29" t="s">
        <v>243</v>
      </c>
      <c r="E19" s="438" t="s">
        <v>139</v>
      </c>
      <c r="F19" s="27" t="s">
        <v>41</v>
      </c>
      <c r="G19" s="30" t="s">
        <v>27</v>
      </c>
      <c r="H19" s="192" t="s">
        <v>55</v>
      </c>
      <c r="I19" s="32">
        <v>0</v>
      </c>
      <c r="J19" s="109" t="s">
        <v>53</v>
      </c>
      <c r="K19" s="32">
        <v>0</v>
      </c>
      <c r="L19" s="57" t="s">
        <v>221</v>
      </c>
      <c r="M19" s="207">
        <v>0</v>
      </c>
      <c r="N19" s="145" t="s">
        <v>616</v>
      </c>
      <c r="O19" s="125">
        <v>0</v>
      </c>
      <c r="P19" s="145" t="s">
        <v>53</v>
      </c>
      <c r="Q19" s="125">
        <v>0</v>
      </c>
      <c r="R19" s="516" t="s">
        <v>30</v>
      </c>
      <c r="S19" s="125">
        <v>100</v>
      </c>
      <c r="T19" s="431"/>
      <c r="U19" s="125">
        <v>0</v>
      </c>
      <c r="V19" s="431"/>
      <c r="W19" s="125">
        <v>0</v>
      </c>
      <c r="X19" s="431"/>
      <c r="Y19" s="125">
        <v>0</v>
      </c>
      <c r="Z19" s="457">
        <f>LARGE(I19:Y19, 1)+LARGE(I19:Y19, 2)+LARGE(I19:Y19, 3)+LARGE(I19:Y19, 4)+LARGE(I19:Y19, 5)++LARGE(I19:Y19, 6)</f>
        <v>100</v>
      </c>
      <c r="AA19" s="143" t="s">
        <v>767</v>
      </c>
      <c r="AB19" s="125">
        <v>0</v>
      </c>
      <c r="AC19" s="145" t="s">
        <v>765</v>
      </c>
      <c r="AD19" s="125">
        <v>0</v>
      </c>
      <c r="AE19" s="145" t="s">
        <v>755</v>
      </c>
      <c r="AF19" s="125">
        <v>0</v>
      </c>
      <c r="AG19" s="145" t="s">
        <v>754</v>
      </c>
      <c r="AH19" s="125">
        <v>0</v>
      </c>
      <c r="AI19" s="145" t="s">
        <v>829</v>
      </c>
      <c r="AJ19" s="125">
        <v>0</v>
      </c>
      <c r="AK19" s="488" t="s">
        <v>815</v>
      </c>
      <c r="AL19" s="125">
        <v>0</v>
      </c>
      <c r="AM19" s="42">
        <f>LARGE(AB19:AJ19,1)+LARGE(AB19:AJ19,2)+LARGE(AB19:AJ19,3)</f>
        <v>0</v>
      </c>
      <c r="AN19" s="625" t="s">
        <v>616</v>
      </c>
      <c r="AO19" s="125">
        <v>0</v>
      </c>
      <c r="AP19" s="146"/>
      <c r="AQ19" s="125">
        <v>0</v>
      </c>
      <c r="AR19" s="44">
        <f>LARGE(AO19:AQ19,1)</f>
        <v>0</v>
      </c>
      <c r="AS19" s="147"/>
      <c r="AT19" s="125">
        <v>0</v>
      </c>
      <c r="AU19" s="146"/>
      <c r="AV19" s="125">
        <v>0</v>
      </c>
      <c r="AW19" s="481">
        <f>SUM(AV19+AT19+AR19+AP19+AM19+Z19)</f>
        <v>100</v>
      </c>
    </row>
    <row r="20" spans="1:49" ht="15" customHeight="1" x14ac:dyDescent="0.2">
      <c r="A20" s="205">
        <f>RANK(AW20, $AW$10:$AW$29)</f>
        <v>11</v>
      </c>
      <c r="B20" s="46">
        <v>2008</v>
      </c>
      <c r="C20" s="27" t="s">
        <v>232</v>
      </c>
      <c r="D20" s="130" t="s">
        <v>233</v>
      </c>
      <c r="E20" s="442" t="s">
        <v>78</v>
      </c>
      <c r="F20" s="27" t="s">
        <v>26</v>
      </c>
      <c r="G20" s="30" t="s">
        <v>27</v>
      </c>
      <c r="H20" s="177" t="s">
        <v>81</v>
      </c>
      <c r="I20" s="122">
        <v>0</v>
      </c>
      <c r="J20" s="135" t="s">
        <v>234</v>
      </c>
      <c r="K20" s="122">
        <v>0</v>
      </c>
      <c r="L20" s="175" t="s">
        <v>58</v>
      </c>
      <c r="M20" s="209">
        <v>0</v>
      </c>
      <c r="N20" s="35" t="s">
        <v>136</v>
      </c>
      <c r="O20" s="125">
        <v>75</v>
      </c>
      <c r="P20" s="34" t="s">
        <v>81</v>
      </c>
      <c r="Q20" s="125">
        <v>0</v>
      </c>
      <c r="R20" s="50" t="s">
        <v>34</v>
      </c>
      <c r="S20" s="125">
        <v>0</v>
      </c>
      <c r="T20" s="51"/>
      <c r="U20" s="125">
        <v>0</v>
      </c>
      <c r="V20" s="51"/>
      <c r="W20" s="125">
        <v>0</v>
      </c>
      <c r="X20" s="51"/>
      <c r="Y20" s="125">
        <v>0</v>
      </c>
      <c r="Z20" s="458">
        <f>LARGE(I20:Y20, 1)+LARGE(I20:Y20, 2)+LARGE(I20:Y20, 3)+LARGE(I20:Y20, 4)+LARGE(I20:Y20, 5)++LARGE(I20:Y20, 6)</f>
        <v>75</v>
      </c>
      <c r="AA20" s="33" t="s">
        <v>608</v>
      </c>
      <c r="AB20" s="125">
        <v>0</v>
      </c>
      <c r="AC20" s="34" t="s">
        <v>763</v>
      </c>
      <c r="AD20" s="125">
        <v>0</v>
      </c>
      <c r="AE20" s="34" t="s">
        <v>616</v>
      </c>
      <c r="AF20" s="125">
        <v>0</v>
      </c>
      <c r="AG20" s="487" t="s">
        <v>616</v>
      </c>
      <c r="AH20" s="125">
        <v>0</v>
      </c>
      <c r="AI20" s="454" t="s">
        <v>616</v>
      </c>
      <c r="AJ20" s="125">
        <v>0</v>
      </c>
      <c r="AK20" s="454" t="s">
        <v>616</v>
      </c>
      <c r="AL20" s="125">
        <v>0</v>
      </c>
      <c r="AM20" s="42">
        <f>LARGE(AB20:AJ20,1)+LARGE(AB20:AJ20,2)+LARGE(AB20:AJ20,3)</f>
        <v>0</v>
      </c>
      <c r="AN20" s="860" t="s">
        <v>616</v>
      </c>
      <c r="AO20" s="125">
        <v>0</v>
      </c>
      <c r="AP20" s="36"/>
      <c r="AQ20" s="125">
        <v>0</v>
      </c>
      <c r="AR20" s="44">
        <f>LARGE(AO20:AQ20,1)</f>
        <v>0</v>
      </c>
      <c r="AS20" s="52"/>
      <c r="AT20" s="125">
        <v>0</v>
      </c>
      <c r="AU20" s="53"/>
      <c r="AV20" s="125">
        <v>0</v>
      </c>
      <c r="AW20" s="481">
        <f>SUM(AV20+AT20+AR20+AP20+AM20+Z20)</f>
        <v>75</v>
      </c>
    </row>
    <row r="21" spans="1:49" ht="15" customHeight="1" x14ac:dyDescent="0.2">
      <c r="A21" s="489">
        <f>RANK(AW21, $AW$10:$AW$29)</f>
        <v>11</v>
      </c>
      <c r="B21" s="490">
        <v>2008</v>
      </c>
      <c r="C21" s="491" t="s">
        <v>235</v>
      </c>
      <c r="D21" s="492" t="s">
        <v>236</v>
      </c>
      <c r="E21" s="505" t="s">
        <v>237</v>
      </c>
      <c r="F21" s="493" t="s">
        <v>210</v>
      </c>
      <c r="G21" s="494" t="s">
        <v>63</v>
      </c>
      <c r="H21" s="508" t="s">
        <v>238</v>
      </c>
      <c r="I21" s="495">
        <v>0</v>
      </c>
      <c r="J21" s="509" t="s">
        <v>239</v>
      </c>
      <c r="K21" s="495">
        <v>0</v>
      </c>
      <c r="L21" s="510" t="s">
        <v>224</v>
      </c>
      <c r="M21" s="511">
        <v>0</v>
      </c>
      <c r="N21" s="454" t="s">
        <v>640</v>
      </c>
      <c r="O21" s="496">
        <v>0</v>
      </c>
      <c r="P21" s="454" t="s">
        <v>599</v>
      </c>
      <c r="Q21" s="496">
        <v>0</v>
      </c>
      <c r="R21" s="136" t="s">
        <v>80</v>
      </c>
      <c r="S21" s="496">
        <v>25</v>
      </c>
      <c r="T21" s="623"/>
      <c r="U21" s="496">
        <v>0</v>
      </c>
      <c r="V21" s="623"/>
      <c r="W21" s="496">
        <v>0</v>
      </c>
      <c r="X21" s="623"/>
      <c r="Y21" s="496">
        <v>0</v>
      </c>
      <c r="Z21" s="457">
        <f>LARGE(I21:Y21, 1)+LARGE(I21:Y21, 2)+LARGE(I21:Y21, 3)+LARGE(I21:Y21, 4)+LARGE(I21:Y21, 5)++LARGE(I21:Y21, 6)</f>
        <v>25</v>
      </c>
      <c r="AA21" s="625" t="s">
        <v>135</v>
      </c>
      <c r="AB21" s="496">
        <v>50</v>
      </c>
      <c r="AC21" s="454" t="s">
        <v>764</v>
      </c>
      <c r="AD21" s="496">
        <v>0</v>
      </c>
      <c r="AE21" s="454" t="s">
        <v>756</v>
      </c>
      <c r="AF21" s="496">
        <v>0</v>
      </c>
      <c r="AG21" s="454" t="s">
        <v>753</v>
      </c>
      <c r="AH21" s="496">
        <v>0</v>
      </c>
      <c r="AI21" s="454" t="s">
        <v>826</v>
      </c>
      <c r="AJ21" s="496">
        <v>0</v>
      </c>
      <c r="AK21" s="454" t="s">
        <v>827</v>
      </c>
      <c r="AL21" s="496">
        <v>0</v>
      </c>
      <c r="AM21" s="498">
        <f>LARGE(AB21:AJ21,1)+LARGE(AB21:AJ21,2)+LARGE(AB21:AJ21,3)</f>
        <v>50</v>
      </c>
      <c r="AN21" s="860" t="s">
        <v>616</v>
      </c>
      <c r="AO21" s="496">
        <v>0</v>
      </c>
      <c r="AP21" s="453"/>
      <c r="AQ21" s="496">
        <v>0</v>
      </c>
      <c r="AR21" s="497">
        <f>LARGE(AO21:AQ21,1)</f>
        <v>0</v>
      </c>
      <c r="AS21" s="499"/>
      <c r="AT21" s="496">
        <v>0</v>
      </c>
      <c r="AU21" s="453"/>
      <c r="AV21" s="496">
        <v>0</v>
      </c>
      <c r="AW21" s="868">
        <f>SUM(AV21+AT21+AR21+AP21+AM21+Z21)</f>
        <v>75</v>
      </c>
    </row>
    <row r="22" spans="1:49" ht="15" customHeight="1" x14ac:dyDescent="0.2">
      <c r="A22" s="409">
        <f>RANK(AW22, $AW$10:$AW$29)</f>
        <v>11</v>
      </c>
      <c r="B22" s="216">
        <v>2007</v>
      </c>
      <c r="C22" s="370" t="s">
        <v>780</v>
      </c>
      <c r="D22" s="182" t="s">
        <v>568</v>
      </c>
      <c r="E22" s="438" t="s">
        <v>569</v>
      </c>
      <c r="F22" s="65" t="s">
        <v>62</v>
      </c>
      <c r="G22" s="66" t="s">
        <v>63</v>
      </c>
      <c r="H22" s="426" t="s">
        <v>784</v>
      </c>
      <c r="I22" s="427">
        <v>0</v>
      </c>
      <c r="J22" s="428" t="s">
        <v>616</v>
      </c>
      <c r="K22" s="427">
        <v>0</v>
      </c>
      <c r="L22" s="429" t="s">
        <v>681</v>
      </c>
      <c r="M22" s="430">
        <v>0</v>
      </c>
      <c r="N22" s="124" t="s">
        <v>755</v>
      </c>
      <c r="O22" s="125">
        <v>0</v>
      </c>
      <c r="P22" s="124" t="s">
        <v>54</v>
      </c>
      <c r="Q22" s="125">
        <v>50</v>
      </c>
      <c r="R22" s="136" t="s">
        <v>54</v>
      </c>
      <c r="S22" s="125">
        <v>25</v>
      </c>
      <c r="T22" s="137"/>
      <c r="U22" s="125">
        <v>0</v>
      </c>
      <c r="V22" s="137"/>
      <c r="W22" s="125">
        <v>0</v>
      </c>
      <c r="X22" s="137"/>
      <c r="Y22" s="125">
        <v>0</v>
      </c>
      <c r="Z22" s="458">
        <f>LARGE(I22:Y22, 1)+LARGE(I22:Y22, 2)+LARGE(I22:Y22, 3)+LARGE(I22:Y22, 4)+LARGE(I22:Y22, 5)++LARGE(I22:Y22, 6)</f>
        <v>75</v>
      </c>
      <c r="AA22" s="127" t="s">
        <v>619</v>
      </c>
      <c r="AB22" s="125">
        <v>0</v>
      </c>
      <c r="AC22" s="124" t="s">
        <v>616</v>
      </c>
      <c r="AD22" s="125">
        <v>0</v>
      </c>
      <c r="AE22" s="124" t="s">
        <v>738</v>
      </c>
      <c r="AF22" s="125">
        <v>0</v>
      </c>
      <c r="AG22" s="454" t="s">
        <v>752</v>
      </c>
      <c r="AH22" s="125">
        <v>0</v>
      </c>
      <c r="AI22" s="454" t="s">
        <v>722</v>
      </c>
      <c r="AJ22" s="125">
        <v>0</v>
      </c>
      <c r="AK22" s="454" t="s">
        <v>616</v>
      </c>
      <c r="AL22" s="125">
        <v>0</v>
      </c>
      <c r="AM22" s="42">
        <f>LARGE(AB22:AJ22,1)+LARGE(AB22:AJ22,2)+LARGE(AB22:AJ22,3)</f>
        <v>0</v>
      </c>
      <c r="AN22" s="625" t="s">
        <v>616</v>
      </c>
      <c r="AO22" s="125">
        <v>0</v>
      </c>
      <c r="AP22" s="126"/>
      <c r="AQ22" s="125">
        <v>0</v>
      </c>
      <c r="AR22" s="44">
        <f>LARGE(AO22:AQ22,1)</f>
        <v>0</v>
      </c>
      <c r="AS22" s="128"/>
      <c r="AT22" s="125">
        <v>0</v>
      </c>
      <c r="AU22" s="126"/>
      <c r="AV22" s="125">
        <v>0</v>
      </c>
      <c r="AW22" s="481">
        <f>SUM(AV22+AT22+AR22+AP22+AM22+Z22)</f>
        <v>75</v>
      </c>
    </row>
    <row r="23" spans="1:49" ht="15" customHeight="1" x14ac:dyDescent="0.2">
      <c r="A23" s="409">
        <f>RANK(AW23, $AW$10:$AW$29)</f>
        <v>11</v>
      </c>
      <c r="B23" s="46">
        <v>2009</v>
      </c>
      <c r="C23" s="370" t="s">
        <v>782</v>
      </c>
      <c r="D23" s="182" t="s">
        <v>566</v>
      </c>
      <c r="E23" s="438" t="s">
        <v>567</v>
      </c>
      <c r="F23" s="65" t="s">
        <v>768</v>
      </c>
      <c r="G23" s="66" t="s">
        <v>27</v>
      </c>
      <c r="H23" s="615" t="s">
        <v>785</v>
      </c>
      <c r="I23" s="412">
        <v>0</v>
      </c>
      <c r="J23" s="616" t="s">
        <v>80</v>
      </c>
      <c r="K23" s="412">
        <v>75</v>
      </c>
      <c r="L23" s="617" t="s">
        <v>74</v>
      </c>
      <c r="M23" s="619">
        <v>0</v>
      </c>
      <c r="N23" s="35" t="s">
        <v>56</v>
      </c>
      <c r="O23" s="125">
        <v>0</v>
      </c>
      <c r="P23" s="413" t="s">
        <v>87</v>
      </c>
      <c r="Q23" s="125">
        <v>0</v>
      </c>
      <c r="R23" s="420" t="s">
        <v>668</v>
      </c>
      <c r="S23" s="125">
        <v>0</v>
      </c>
      <c r="T23" s="421"/>
      <c r="U23" s="125">
        <v>0</v>
      </c>
      <c r="V23" s="421"/>
      <c r="W23" s="125">
        <v>0</v>
      </c>
      <c r="X23" s="421"/>
      <c r="Y23" s="125">
        <v>0</v>
      </c>
      <c r="Z23" s="457">
        <f>LARGE(I23:Y23, 1)+LARGE(I23:Y23, 2)+LARGE(I23:Y23, 3)+LARGE(I23:Y23, 4)+LARGE(I23:Y23, 5)++LARGE(I23:Y23, 6)</f>
        <v>75</v>
      </c>
      <c r="AA23" s="415" t="s">
        <v>616</v>
      </c>
      <c r="AB23" s="125">
        <v>0</v>
      </c>
      <c r="AC23" s="413" t="s">
        <v>616</v>
      </c>
      <c r="AD23" s="125">
        <v>0</v>
      </c>
      <c r="AE23" s="413" t="s">
        <v>616</v>
      </c>
      <c r="AF23" s="125">
        <v>0</v>
      </c>
      <c r="AG23" s="486" t="s">
        <v>616</v>
      </c>
      <c r="AH23" s="125">
        <v>0</v>
      </c>
      <c r="AI23" s="416" t="s">
        <v>616</v>
      </c>
      <c r="AJ23" s="125">
        <v>0</v>
      </c>
      <c r="AK23" s="486" t="s">
        <v>616</v>
      </c>
      <c r="AL23" s="125">
        <v>0</v>
      </c>
      <c r="AM23" s="42">
        <f>LARGE(AB23:AJ23,1)+LARGE(AB23:AJ23,2)+LARGE(AB23:AJ23,3)</f>
        <v>0</v>
      </c>
      <c r="AN23" s="859" t="s">
        <v>616</v>
      </c>
      <c r="AO23" s="125">
        <v>0</v>
      </c>
      <c r="AP23" s="414"/>
      <c r="AQ23" s="125">
        <v>0</v>
      </c>
      <c r="AR23" s="44">
        <f>LARGE(AO23:AQ23,1)</f>
        <v>0</v>
      </c>
      <c r="AS23" s="418"/>
      <c r="AT23" s="125">
        <v>0</v>
      </c>
      <c r="AU23" s="419"/>
      <c r="AV23" s="125">
        <v>0</v>
      </c>
      <c r="AW23" s="481">
        <f>SUM(AV23+AT23+AR23+AP23+AM23+Z23)</f>
        <v>75</v>
      </c>
    </row>
    <row r="24" spans="1:49" ht="15" customHeight="1" x14ac:dyDescent="0.2">
      <c r="A24" s="409">
        <f>RANK(AW24, $AW$10:$AW$29)</f>
        <v>15</v>
      </c>
      <c r="B24" s="46">
        <v>2007</v>
      </c>
      <c r="C24" s="65" t="s">
        <v>781</v>
      </c>
      <c r="D24" s="410" t="s">
        <v>563</v>
      </c>
      <c r="E24" s="442" t="s">
        <v>564</v>
      </c>
      <c r="F24" s="65" t="s">
        <v>565</v>
      </c>
      <c r="G24" s="66" t="s">
        <v>88</v>
      </c>
      <c r="H24" s="587" t="s">
        <v>681</v>
      </c>
      <c r="I24" s="412">
        <v>0</v>
      </c>
      <c r="J24" s="590" t="s">
        <v>262</v>
      </c>
      <c r="K24" s="412">
        <v>0</v>
      </c>
      <c r="L24" s="423" t="s">
        <v>702</v>
      </c>
      <c r="M24" s="424">
        <v>0</v>
      </c>
      <c r="N24" s="35" t="s">
        <v>65</v>
      </c>
      <c r="O24" s="112">
        <v>0</v>
      </c>
      <c r="P24" s="413" t="s">
        <v>58</v>
      </c>
      <c r="Q24" s="112">
        <v>0</v>
      </c>
      <c r="R24" s="413" t="s">
        <v>122</v>
      </c>
      <c r="S24" s="125">
        <v>25</v>
      </c>
      <c r="T24" s="414"/>
      <c r="U24" s="125">
        <v>0</v>
      </c>
      <c r="V24" s="414"/>
      <c r="W24" s="125">
        <v>0</v>
      </c>
      <c r="X24" s="414"/>
      <c r="Y24" s="125">
        <v>0</v>
      </c>
      <c r="Z24" s="457">
        <f>LARGE(I24:Y24, 1)+LARGE(I24:Y24, 2)+LARGE(I24:Y24, 3)+LARGE(I24:Y24, 4)+LARGE(I24:Y24, 5)+LARGE(I24:Y24, 6)</f>
        <v>25</v>
      </c>
      <c r="AA24" s="415" t="s">
        <v>637</v>
      </c>
      <c r="AB24" s="125">
        <v>0</v>
      </c>
      <c r="AC24" s="413" t="s">
        <v>761</v>
      </c>
      <c r="AD24" s="125">
        <v>0</v>
      </c>
      <c r="AE24" s="413" t="s">
        <v>296</v>
      </c>
      <c r="AF24" s="125">
        <v>25</v>
      </c>
      <c r="AG24" s="486" t="s">
        <v>751</v>
      </c>
      <c r="AH24" s="125">
        <v>0</v>
      </c>
      <c r="AI24" s="486" t="s">
        <v>616</v>
      </c>
      <c r="AJ24" s="125">
        <v>0</v>
      </c>
      <c r="AK24" s="486" t="s">
        <v>616</v>
      </c>
      <c r="AL24" s="125">
        <v>0</v>
      </c>
      <c r="AM24" s="42">
        <f>LARGE(AB24:AJ24,1)+LARGE(AB24:AJ24,2)+LARGE(AB24:AJ24,3)</f>
        <v>25</v>
      </c>
      <c r="AN24" s="858" t="s">
        <v>616</v>
      </c>
      <c r="AO24" s="125">
        <v>0</v>
      </c>
      <c r="AP24" s="414"/>
      <c r="AQ24" s="125">
        <v>0</v>
      </c>
      <c r="AR24" s="44">
        <f>LARGE(AO24:AQ24,1)</f>
        <v>0</v>
      </c>
      <c r="AS24" s="418"/>
      <c r="AT24" s="125">
        <v>0</v>
      </c>
      <c r="AU24" s="419"/>
      <c r="AV24" s="125">
        <v>0</v>
      </c>
      <c r="AW24" s="481">
        <f>SUM(AV24+AT24+AR24+AP24+AM24+Z24)</f>
        <v>50</v>
      </c>
    </row>
    <row r="25" spans="1:49" s="500" customFormat="1" ht="15" customHeight="1" x14ac:dyDescent="0.2">
      <c r="A25" s="205">
        <f>RANK(AW25, $AW$10:$AW$29)</f>
        <v>15</v>
      </c>
      <c r="B25" s="82">
        <v>2007</v>
      </c>
      <c r="C25" s="63" t="s">
        <v>222</v>
      </c>
      <c r="D25" s="64" t="s">
        <v>208</v>
      </c>
      <c r="E25" s="436" t="s">
        <v>223</v>
      </c>
      <c r="F25" s="62" t="s">
        <v>62</v>
      </c>
      <c r="G25" s="184" t="s">
        <v>63</v>
      </c>
      <c r="H25" s="50" t="s">
        <v>224</v>
      </c>
      <c r="I25" s="32">
        <v>0</v>
      </c>
      <c r="J25" s="131" t="s">
        <v>616</v>
      </c>
      <c r="K25" s="32">
        <v>0</v>
      </c>
      <c r="L25" s="34" t="s">
        <v>29</v>
      </c>
      <c r="M25" s="134">
        <v>50</v>
      </c>
      <c r="N25" s="648"/>
      <c r="O25" s="112">
        <v>0</v>
      </c>
      <c r="P25" s="647"/>
      <c r="Q25" s="112">
        <v>0</v>
      </c>
      <c r="R25" s="648"/>
      <c r="S25" s="125">
        <v>0</v>
      </c>
      <c r="T25" s="126"/>
      <c r="U25" s="125">
        <v>0</v>
      </c>
      <c r="V25" s="126"/>
      <c r="W25" s="125">
        <v>0</v>
      </c>
      <c r="X25" s="126"/>
      <c r="Y25" s="125">
        <v>0</v>
      </c>
      <c r="Z25" s="847">
        <f>LARGE(I25:Y25, 1)+LARGE(I25:Y25, 2)+LARGE(I25:Y25, 3)+LARGE(I25:Y25, 4)+LARGE(I25:Y25, 5)+LARGE(I25:Y25, 6)</f>
        <v>50</v>
      </c>
      <c r="AA25" s="852"/>
      <c r="AB25" s="125">
        <v>0</v>
      </c>
      <c r="AC25" s="647"/>
      <c r="AD25" s="125">
        <v>0</v>
      </c>
      <c r="AE25" s="647"/>
      <c r="AF25" s="125">
        <v>0</v>
      </c>
      <c r="AG25" s="647"/>
      <c r="AH25" s="125">
        <v>0</v>
      </c>
      <c r="AI25" s="454" t="s">
        <v>616</v>
      </c>
      <c r="AJ25" s="125">
        <v>0</v>
      </c>
      <c r="AK25" s="454" t="s">
        <v>616</v>
      </c>
      <c r="AL25" s="125">
        <v>0</v>
      </c>
      <c r="AM25" s="42">
        <f>LARGE(AB25:AJ25,1)+LARGE(AB25:AJ25,2)+LARGE(AB25:AJ25,3)</f>
        <v>0</v>
      </c>
      <c r="AN25" s="866" t="s">
        <v>616</v>
      </c>
      <c r="AO25" s="125">
        <v>0</v>
      </c>
      <c r="AP25" s="126"/>
      <c r="AQ25" s="125">
        <v>0</v>
      </c>
      <c r="AR25" s="44">
        <f>LARGE(AO25:AQ25,1)</f>
        <v>0</v>
      </c>
      <c r="AS25" s="128"/>
      <c r="AT25" s="125">
        <v>0</v>
      </c>
      <c r="AU25" s="126"/>
      <c r="AV25" s="125">
        <v>0</v>
      </c>
      <c r="AW25" s="481">
        <f>SUM(AV25+AT25+AR25+AP25+AM25+Z25)</f>
        <v>50</v>
      </c>
    </row>
    <row r="26" spans="1:49" s="500" customFormat="1" ht="15" customHeight="1" x14ac:dyDescent="0.2">
      <c r="A26" s="409">
        <f>RANK(AW26, $AW$10:$AW$29)</f>
        <v>17</v>
      </c>
      <c r="B26" s="216">
        <v>2007</v>
      </c>
      <c r="C26" s="370" t="s">
        <v>514</v>
      </c>
      <c r="D26" s="182" t="s">
        <v>572</v>
      </c>
      <c r="E26" s="438" t="s">
        <v>244</v>
      </c>
      <c r="F26" s="65" t="s">
        <v>41</v>
      </c>
      <c r="G26" s="66" t="s">
        <v>27</v>
      </c>
      <c r="H26" s="420" t="s">
        <v>616</v>
      </c>
      <c r="I26" s="427">
        <v>0</v>
      </c>
      <c r="J26" s="524" t="s">
        <v>616</v>
      </c>
      <c r="K26" s="427">
        <v>0</v>
      </c>
      <c r="L26" s="413" t="s">
        <v>616</v>
      </c>
      <c r="M26" s="525">
        <v>0</v>
      </c>
      <c r="N26" s="145" t="s">
        <v>616</v>
      </c>
      <c r="O26" s="112">
        <v>0</v>
      </c>
      <c r="P26" s="124" t="s">
        <v>74</v>
      </c>
      <c r="Q26" s="112">
        <v>0</v>
      </c>
      <c r="R26" s="145" t="s">
        <v>36</v>
      </c>
      <c r="S26" s="125">
        <v>25</v>
      </c>
      <c r="T26" s="126"/>
      <c r="U26" s="125">
        <v>0</v>
      </c>
      <c r="V26" s="126"/>
      <c r="W26" s="125">
        <v>0</v>
      </c>
      <c r="X26" s="126"/>
      <c r="Y26" s="125">
        <v>0</v>
      </c>
      <c r="Z26" s="457">
        <f>LARGE(I26:Y26, 1)+LARGE(I26:Y26, 2)+LARGE(I26:Y26, 3)+LARGE(I26:Y26, 4)+LARGE(I26:Y26, 5)++LARGE(I26:Y26, 6)</f>
        <v>25</v>
      </c>
      <c r="AA26" s="143" t="s">
        <v>616</v>
      </c>
      <c r="AB26" s="125">
        <v>0</v>
      </c>
      <c r="AC26" s="124" t="s">
        <v>616</v>
      </c>
      <c r="AD26" s="125">
        <v>0</v>
      </c>
      <c r="AE26" s="124" t="s">
        <v>616</v>
      </c>
      <c r="AF26" s="125">
        <v>0</v>
      </c>
      <c r="AG26" s="124" t="s">
        <v>616</v>
      </c>
      <c r="AH26" s="125">
        <v>0</v>
      </c>
      <c r="AI26" s="124" t="s">
        <v>616</v>
      </c>
      <c r="AJ26" s="125">
        <v>0</v>
      </c>
      <c r="AK26" s="454" t="s">
        <v>616</v>
      </c>
      <c r="AL26" s="125">
        <v>0</v>
      </c>
      <c r="AM26" s="42">
        <f>LARGE(AB26:AJ26,1)+LARGE(AB26:AJ26,2)+LARGE(AB26:AJ26,3)</f>
        <v>0</v>
      </c>
      <c r="AN26" s="625" t="s">
        <v>616</v>
      </c>
      <c r="AO26" s="125">
        <v>0</v>
      </c>
      <c r="AP26" s="126"/>
      <c r="AQ26" s="125">
        <v>0</v>
      </c>
      <c r="AR26" s="44">
        <f>LARGE(AO26:AQ26,1)</f>
        <v>0</v>
      </c>
      <c r="AS26" s="128"/>
      <c r="AT26" s="125">
        <v>0</v>
      </c>
      <c r="AU26" s="126"/>
      <c r="AV26" s="125">
        <v>0</v>
      </c>
      <c r="AW26" s="480">
        <f>SUM(AV26+AT26+AR26+AP26+AM26+Z26)</f>
        <v>25</v>
      </c>
    </row>
    <row r="27" spans="1:49" s="483" customFormat="1" ht="15" customHeight="1" x14ac:dyDescent="0.2">
      <c r="A27" s="832">
        <f>RANK(AW27, $AW$10:$AW$29)</f>
        <v>18</v>
      </c>
      <c r="B27" s="835">
        <v>2008</v>
      </c>
      <c r="C27" s="837" t="s">
        <v>783</v>
      </c>
      <c r="D27" s="839" t="s">
        <v>573</v>
      </c>
      <c r="E27" s="585" t="s">
        <v>129</v>
      </c>
      <c r="F27" s="840" t="s">
        <v>41</v>
      </c>
      <c r="G27" s="841" t="s">
        <v>27</v>
      </c>
      <c r="H27" s="842" t="s">
        <v>238</v>
      </c>
      <c r="I27" s="843">
        <v>0</v>
      </c>
      <c r="J27" s="844" t="s">
        <v>681</v>
      </c>
      <c r="K27" s="843">
        <v>0</v>
      </c>
      <c r="L27" s="845" t="s">
        <v>56</v>
      </c>
      <c r="M27" s="846">
        <v>0</v>
      </c>
      <c r="N27" s="145" t="s">
        <v>769</v>
      </c>
      <c r="O27" s="435">
        <v>0</v>
      </c>
      <c r="P27" s="145" t="s">
        <v>668</v>
      </c>
      <c r="Q27" s="435">
        <v>0</v>
      </c>
      <c r="R27" s="145" t="s">
        <v>69</v>
      </c>
      <c r="S27" s="435">
        <v>0</v>
      </c>
      <c r="T27" s="146"/>
      <c r="U27" s="435">
        <v>0</v>
      </c>
      <c r="V27" s="146"/>
      <c r="W27" s="435">
        <v>0</v>
      </c>
      <c r="X27" s="146"/>
      <c r="Y27" s="435">
        <v>0</v>
      </c>
      <c r="Z27" s="457">
        <f>LARGE(I27:Y27, 1)+LARGE(I27:Y27, 2)+LARGE(I27:Y27, 3)+LARGE(I27:Y27, 4)+LARGE(I27:Y27, 5)++LARGE(I27:Y27, 6)</f>
        <v>0</v>
      </c>
      <c r="AA27" s="432" t="s">
        <v>616</v>
      </c>
      <c r="AB27" s="435">
        <v>0</v>
      </c>
      <c r="AC27" s="145" t="s">
        <v>616</v>
      </c>
      <c r="AD27" s="435">
        <v>0</v>
      </c>
      <c r="AE27" s="145" t="s">
        <v>616</v>
      </c>
      <c r="AF27" s="435">
        <v>0</v>
      </c>
      <c r="AG27" s="145" t="s">
        <v>616</v>
      </c>
      <c r="AH27" s="435">
        <v>0</v>
      </c>
      <c r="AI27" s="488" t="s">
        <v>616</v>
      </c>
      <c r="AJ27" s="435">
        <v>0</v>
      </c>
      <c r="AK27" s="488" t="s">
        <v>616</v>
      </c>
      <c r="AL27" s="435">
        <v>0</v>
      </c>
      <c r="AM27" s="503">
        <f>LARGE(AB27:AJ27,1)+LARGE(AB27:AJ27,2)+LARGE(AB27:AJ27,3)</f>
        <v>0</v>
      </c>
      <c r="AN27" s="865" t="s">
        <v>616</v>
      </c>
      <c r="AO27" s="435">
        <v>0</v>
      </c>
      <c r="AP27" s="146"/>
      <c r="AQ27" s="435">
        <v>0</v>
      </c>
      <c r="AR27" s="502">
        <f>LARGE(AO27:AQ27,1)</f>
        <v>0</v>
      </c>
      <c r="AS27" s="433"/>
      <c r="AT27" s="435">
        <v>0</v>
      </c>
      <c r="AU27" s="146"/>
      <c r="AV27" s="435">
        <v>0</v>
      </c>
      <c r="AW27" s="504">
        <f>SUM(AV27+AT27+AR27+AP27+AM27+Z27)</f>
        <v>0</v>
      </c>
    </row>
    <row r="28" spans="1:49" s="484" customFormat="1" ht="15" customHeight="1" x14ac:dyDescent="0.2">
      <c r="A28" s="580">
        <f>RANK(AW28, $AW$10:$AW$29)</f>
        <v>18</v>
      </c>
      <c r="B28" s="834">
        <v>2008</v>
      </c>
      <c r="C28" s="834" t="s">
        <v>225</v>
      </c>
      <c r="D28" s="861" t="s">
        <v>226</v>
      </c>
      <c r="E28" s="643" t="s">
        <v>227</v>
      </c>
      <c r="F28" s="834" t="s">
        <v>219</v>
      </c>
      <c r="G28" s="862" t="s">
        <v>27</v>
      </c>
      <c r="H28" s="588" t="s">
        <v>86</v>
      </c>
      <c r="I28" s="589">
        <v>0</v>
      </c>
      <c r="J28" s="588" t="s">
        <v>221</v>
      </c>
      <c r="K28" s="591">
        <v>0</v>
      </c>
      <c r="L28" s="592" t="s">
        <v>69</v>
      </c>
      <c r="M28" s="589">
        <v>0</v>
      </c>
      <c r="N28" s="512" t="s">
        <v>141</v>
      </c>
      <c r="O28" s="513">
        <v>0</v>
      </c>
      <c r="P28" s="512" t="s">
        <v>224</v>
      </c>
      <c r="Q28" s="514">
        <v>0</v>
      </c>
      <c r="R28" s="515" t="s">
        <v>55</v>
      </c>
      <c r="S28" s="514">
        <v>0</v>
      </c>
      <c r="T28" s="517"/>
      <c r="U28" s="513">
        <v>0</v>
      </c>
      <c r="V28" s="518"/>
      <c r="W28" s="514">
        <v>0</v>
      </c>
      <c r="X28" s="517"/>
      <c r="Y28" s="519">
        <v>0</v>
      </c>
      <c r="Z28" s="847">
        <f>LARGE(I28:Y28, 1)+LARGE(I28:Y28, 2)+LARGE(I28:Y28, 3)+LARGE(I28:Y28, 4)+LARGE(I28:Y28, 5)++LARGE(I28:Y28, 6)</f>
        <v>0</v>
      </c>
      <c r="AA28" s="848" t="s">
        <v>726</v>
      </c>
      <c r="AB28" s="514">
        <v>0</v>
      </c>
      <c r="AC28" s="515" t="s">
        <v>760</v>
      </c>
      <c r="AD28" s="513">
        <v>0</v>
      </c>
      <c r="AE28" s="512" t="s">
        <v>757</v>
      </c>
      <c r="AF28" s="513">
        <v>0</v>
      </c>
      <c r="AG28" s="864" t="s">
        <v>750</v>
      </c>
      <c r="AH28" s="514">
        <v>0</v>
      </c>
      <c r="AI28" s="856" t="s">
        <v>616</v>
      </c>
      <c r="AJ28" s="514">
        <v>0</v>
      </c>
      <c r="AK28" s="856" t="s">
        <v>616</v>
      </c>
      <c r="AL28" s="519">
        <v>0</v>
      </c>
      <c r="AM28" s="849">
        <f>LARGE(AB28:AJ28,1)+LARGE(AB28:AJ28,2)+LARGE(AB28:AJ28,3)</f>
        <v>0</v>
      </c>
      <c r="AN28" s="865" t="s">
        <v>616</v>
      </c>
      <c r="AO28" s="513">
        <v>0</v>
      </c>
      <c r="AP28" s="518"/>
      <c r="AQ28" s="519">
        <v>0</v>
      </c>
      <c r="AR28" s="501">
        <f>LARGE(AO28:AQ28,1)</f>
        <v>0</v>
      </c>
      <c r="AS28" s="520"/>
      <c r="AT28" s="513">
        <v>0</v>
      </c>
      <c r="AU28" s="518"/>
      <c r="AV28" s="519">
        <v>0</v>
      </c>
      <c r="AW28" s="480">
        <f>SUM(AV28+AT28+AR28+AP28+AM28+Z28)</f>
        <v>0</v>
      </c>
    </row>
    <row r="29" spans="1:49" s="484" customFormat="1" ht="15" customHeight="1" x14ac:dyDescent="0.2">
      <c r="A29" s="580">
        <f>RANK(AW29, $AW$10:$AW$29)</f>
        <v>18</v>
      </c>
      <c r="B29" s="581">
        <v>2007</v>
      </c>
      <c r="C29" s="582" t="s">
        <v>247</v>
      </c>
      <c r="D29" s="583" t="s">
        <v>248</v>
      </c>
      <c r="E29" s="584" t="s">
        <v>249</v>
      </c>
      <c r="F29" s="581" t="s">
        <v>250</v>
      </c>
      <c r="G29" s="586" t="s">
        <v>27</v>
      </c>
      <c r="H29" s="588" t="s">
        <v>65</v>
      </c>
      <c r="I29" s="589">
        <v>0</v>
      </c>
      <c r="J29" s="588" t="s">
        <v>251</v>
      </c>
      <c r="K29" s="591">
        <v>0</v>
      </c>
      <c r="L29" s="592" t="s">
        <v>230</v>
      </c>
      <c r="M29" s="589">
        <v>0</v>
      </c>
      <c r="N29" s="644" t="s">
        <v>684</v>
      </c>
      <c r="O29" s="513">
        <v>0</v>
      </c>
      <c r="P29" s="644" t="s">
        <v>211</v>
      </c>
      <c r="Q29" s="514">
        <v>0</v>
      </c>
      <c r="R29" s="515" t="s">
        <v>246</v>
      </c>
      <c r="S29" s="514">
        <v>0</v>
      </c>
      <c r="T29" s="517"/>
      <c r="U29" s="513">
        <v>0</v>
      </c>
      <c r="V29" s="518"/>
      <c r="W29" s="514">
        <v>0</v>
      </c>
      <c r="X29" s="517"/>
      <c r="Y29" s="519">
        <v>0</v>
      </c>
      <c r="Z29" s="851">
        <f>LARGE(I29:Y29, 1)+LARGE(I29:Y29, 2)+LARGE(I29:Y29, 3)+LARGE(I29:Y29, 4)+LARGE(I29:Y29, 5)++LARGE(I29:Y29, 6)</f>
        <v>0</v>
      </c>
      <c r="AA29" s="848" t="s">
        <v>734</v>
      </c>
      <c r="AB29" s="514">
        <v>0</v>
      </c>
      <c r="AC29" s="515" t="s">
        <v>616</v>
      </c>
      <c r="AD29" s="513">
        <v>0</v>
      </c>
      <c r="AE29" s="644" t="s">
        <v>616</v>
      </c>
      <c r="AF29" s="513">
        <v>0</v>
      </c>
      <c r="AG29" s="645" t="s">
        <v>616</v>
      </c>
      <c r="AH29" s="514">
        <v>0</v>
      </c>
      <c r="AI29" s="515" t="s">
        <v>616</v>
      </c>
      <c r="AJ29" s="514">
        <v>0</v>
      </c>
      <c r="AK29" s="856" t="s">
        <v>616</v>
      </c>
      <c r="AL29" s="519">
        <v>0</v>
      </c>
      <c r="AM29" s="850">
        <f>LARGE(AB29:AJ29,1)+LARGE(AB29:AJ29,2)+LARGE(AB29:AJ29,3)</f>
        <v>0</v>
      </c>
      <c r="AN29" s="867" t="s">
        <v>616</v>
      </c>
      <c r="AO29" s="513">
        <v>0</v>
      </c>
      <c r="AP29" s="518"/>
      <c r="AQ29" s="519">
        <v>0</v>
      </c>
      <c r="AR29" s="501">
        <f>LARGE(AO29:AQ29,1)</f>
        <v>0</v>
      </c>
      <c r="AS29" s="520"/>
      <c r="AT29" s="513">
        <v>0</v>
      </c>
      <c r="AU29" s="518"/>
      <c r="AV29" s="519">
        <v>0</v>
      </c>
      <c r="AW29" s="855">
        <f>SUM(AV29+AT29+AR29+AP29+AM29+Z29)</f>
        <v>0</v>
      </c>
    </row>
    <row r="30" spans="1:49" s="483" customFormat="1" ht="12.75" customHeight="1" thickBot="1" x14ac:dyDescent="0.25">
      <c r="A30" s="201"/>
      <c r="B30" s="482"/>
      <c r="C30" s="482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</row>
    <row r="31" spans="1:49" ht="12.75" customHeight="1" thickTop="1" thickBot="1" x14ac:dyDescent="0.25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</row>
    <row r="32" spans="1:49" ht="12.75" customHeight="1" thickTop="1" thickBot="1" x14ac:dyDescent="0.25">
      <c r="A32" s="202"/>
      <c r="B32" s="485"/>
      <c r="C32" s="485"/>
      <c r="D32" s="485"/>
      <c r="E32" s="485"/>
      <c r="F32" s="485"/>
      <c r="G32" s="485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</row>
    <row r="33" spans="1:49" ht="30" customHeight="1" thickTop="1" thickBot="1" x14ac:dyDescent="0.25">
      <c r="A33" s="646"/>
      <c r="B33" s="714" t="s">
        <v>812</v>
      </c>
      <c r="C33" s="715"/>
      <c r="D33" s="715"/>
      <c r="E33" s="715"/>
      <c r="F33" s="716"/>
      <c r="G33" s="717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7"/>
      <c r="S33" s="637"/>
      <c r="T33" s="637"/>
      <c r="U33" s="637"/>
      <c r="V33" s="637"/>
      <c r="W33" s="637"/>
      <c r="X33" s="637"/>
      <c r="Y33" s="637"/>
      <c r="Z33" s="637"/>
      <c r="AA33" s="637"/>
      <c r="AB33" s="637"/>
      <c r="AC33" s="637"/>
      <c r="AD33" s="637"/>
      <c r="AE33" s="637"/>
      <c r="AF33" s="637"/>
      <c r="AG33" s="637"/>
      <c r="AH33" s="637"/>
      <c r="AI33" s="637"/>
      <c r="AJ33" s="637"/>
      <c r="AK33" s="637"/>
      <c r="AL33" s="637"/>
      <c r="AM33" s="637"/>
      <c r="AN33" s="637"/>
      <c r="AO33" s="637"/>
      <c r="AP33" s="637"/>
      <c r="AQ33" s="638"/>
    </row>
    <row r="34" spans="1:49" ht="12.75" customHeight="1" thickTop="1" thickBot="1" x14ac:dyDescent="0.25">
      <c r="A34" s="202"/>
      <c r="B34" s="202"/>
      <c r="C34" s="202"/>
      <c r="D34" s="202"/>
      <c r="E34" s="202"/>
      <c r="F34" s="661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</row>
    <row r="35" spans="1:49" ht="12.75" customHeight="1" thickTop="1" thickBot="1" x14ac:dyDescent="0.25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</row>
    <row r="36" spans="1:49" ht="12.75" customHeight="1" thickTop="1" thickBot="1" x14ac:dyDescent="0.25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</row>
    <row r="37" spans="1:49" ht="12.75" customHeight="1" thickTop="1" thickBot="1" x14ac:dyDescent="0.25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</row>
    <row r="38" spans="1:49" ht="12.75" customHeight="1" thickTop="1" thickBot="1" x14ac:dyDescent="0.25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</row>
    <row r="39" spans="1:49" ht="12.75" customHeight="1" thickTop="1" thickBot="1" x14ac:dyDescent="0.25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</row>
    <row r="40" spans="1:49" ht="12.75" customHeight="1" thickTop="1" thickBot="1" x14ac:dyDescent="0.25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</row>
    <row r="41" spans="1:49" ht="12.75" customHeight="1" thickTop="1" thickBot="1" x14ac:dyDescent="0.25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</row>
    <row r="42" spans="1:49" ht="12.75" customHeight="1" thickTop="1" thickBot="1" x14ac:dyDescent="0.25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</row>
    <row r="43" spans="1:49" ht="12.75" customHeight="1" thickTop="1" thickBot="1" x14ac:dyDescent="0.25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</row>
    <row r="44" spans="1:49" ht="12.75" customHeight="1" thickTop="1" thickBot="1" x14ac:dyDescent="0.25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</row>
    <row r="45" spans="1:49" ht="12.75" customHeight="1" thickTop="1" thickBot="1" x14ac:dyDescent="0.25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</row>
    <row r="46" spans="1:49" ht="12.75" customHeight="1" thickTop="1" thickBot="1" x14ac:dyDescent="0.25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</row>
    <row r="47" spans="1:49" ht="12.75" customHeight="1" thickTop="1" thickBot="1" x14ac:dyDescent="0.25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</row>
    <row r="48" spans="1:49" ht="12.75" customHeight="1" thickTop="1" thickBot="1" x14ac:dyDescent="0.25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</row>
    <row r="49" spans="1:49" ht="12.75" customHeight="1" thickTop="1" thickBot="1" x14ac:dyDescent="0.25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</row>
    <row r="50" spans="1:49" ht="12.75" customHeight="1" thickTop="1" thickBot="1" x14ac:dyDescent="0.25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</row>
    <row r="51" spans="1:49" ht="12.75" customHeight="1" thickTop="1" thickBot="1" x14ac:dyDescent="0.2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</row>
    <row r="52" spans="1:49" ht="12.75" customHeight="1" thickTop="1" thickBot="1" x14ac:dyDescent="0.25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</row>
    <row r="53" spans="1:49" ht="12.75" customHeight="1" thickTop="1" thickBot="1" x14ac:dyDescent="0.25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</row>
    <row r="54" spans="1:49" ht="12.75" customHeight="1" thickTop="1" thickBot="1" x14ac:dyDescent="0.25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</row>
    <row r="55" spans="1:49" ht="12.75" customHeight="1" thickTop="1" thickBot="1" x14ac:dyDescent="0.25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</row>
    <row r="56" spans="1:49" ht="12.75" customHeight="1" thickTop="1" thickBot="1" x14ac:dyDescent="0.25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</row>
    <row r="57" spans="1:49" ht="12.75" customHeight="1" thickTop="1" thickBot="1" x14ac:dyDescent="0.25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</row>
    <row r="58" spans="1:49" ht="12.75" customHeight="1" thickTop="1" thickBot="1" x14ac:dyDescent="0.25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</row>
    <row r="59" spans="1:49" ht="12.75" customHeight="1" thickTop="1" thickBot="1" x14ac:dyDescent="0.25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</row>
    <row r="60" spans="1:49" ht="12.75" customHeight="1" thickTop="1" thickBot="1" x14ac:dyDescent="0.25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</row>
    <row r="61" spans="1:49" ht="12.75" customHeight="1" thickTop="1" thickBot="1" x14ac:dyDescent="0.25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</row>
    <row r="62" spans="1:49" ht="12.75" customHeight="1" thickTop="1" thickBot="1" x14ac:dyDescent="0.25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</row>
    <row r="63" spans="1:49" ht="12.75" customHeight="1" thickTop="1" thickBot="1" x14ac:dyDescent="0.25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</row>
    <row r="64" spans="1:49" ht="12.75" customHeight="1" thickTop="1" thickBot="1" x14ac:dyDescent="0.25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</row>
    <row r="65" spans="1:49" ht="12.75" customHeight="1" thickTop="1" thickBot="1" x14ac:dyDescent="0.25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</row>
    <row r="66" spans="1:49" ht="12.75" customHeight="1" thickTop="1" thickBot="1" x14ac:dyDescent="0.25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</row>
    <row r="67" spans="1:49" ht="12.75" customHeight="1" thickTop="1" thickBot="1" x14ac:dyDescent="0.25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</row>
    <row r="68" spans="1:49" ht="12.75" customHeight="1" thickTop="1" thickBot="1" x14ac:dyDescent="0.25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</row>
    <row r="69" spans="1:49" ht="12.75" customHeight="1" thickTop="1" thickBot="1" x14ac:dyDescent="0.25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</row>
    <row r="70" spans="1:49" ht="12.75" customHeight="1" thickTop="1" thickBot="1" x14ac:dyDescent="0.25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</row>
    <row r="71" spans="1:49" ht="12.75" customHeight="1" thickTop="1" thickBot="1" x14ac:dyDescent="0.25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</row>
    <row r="72" spans="1:49" ht="12.75" customHeight="1" thickTop="1" thickBot="1" x14ac:dyDescent="0.25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</row>
    <row r="73" spans="1:49" ht="12.75" customHeight="1" thickTop="1" thickBot="1" x14ac:dyDescent="0.25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</row>
    <row r="74" spans="1:49" ht="12.75" customHeight="1" thickTop="1" thickBot="1" x14ac:dyDescent="0.25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</row>
    <row r="75" spans="1:49" ht="12.75" customHeight="1" thickTop="1" thickBot="1" x14ac:dyDescent="0.25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</row>
    <row r="76" spans="1:49" ht="12.75" customHeight="1" thickTop="1" thickBot="1" x14ac:dyDescent="0.25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</row>
    <row r="77" spans="1:49" ht="12.75" customHeight="1" thickTop="1" thickBot="1" x14ac:dyDescent="0.25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</row>
    <row r="78" spans="1:49" ht="12.75" customHeight="1" thickTop="1" thickBot="1" x14ac:dyDescent="0.25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</row>
    <row r="79" spans="1:49" ht="12.75" customHeight="1" thickTop="1" thickBot="1" x14ac:dyDescent="0.25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</row>
    <row r="80" spans="1:49" ht="12.75" customHeight="1" thickTop="1" thickBot="1" x14ac:dyDescent="0.25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</row>
    <row r="81" spans="1:49" ht="12.75" customHeight="1" thickTop="1" thickBot="1" x14ac:dyDescent="0.25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</row>
    <row r="82" spans="1:49" ht="12.75" customHeight="1" thickTop="1" thickBot="1" x14ac:dyDescent="0.25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</row>
    <row r="83" spans="1:49" ht="12.75" customHeight="1" thickTop="1" thickBot="1" x14ac:dyDescent="0.25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</row>
    <row r="84" spans="1:49" ht="12.75" customHeight="1" thickTop="1" thickBot="1" x14ac:dyDescent="0.25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</row>
    <row r="85" spans="1:49" ht="12.75" customHeight="1" thickTop="1" thickBot="1" x14ac:dyDescent="0.25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</row>
    <row r="86" spans="1:49" ht="12.75" customHeight="1" thickTop="1" thickBot="1" x14ac:dyDescent="0.25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</row>
    <row r="87" spans="1:49" ht="12.75" customHeight="1" thickTop="1" thickBot="1" x14ac:dyDescent="0.25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</row>
    <row r="88" spans="1:49" ht="12.75" customHeight="1" thickTop="1" thickBot="1" x14ac:dyDescent="0.25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</row>
    <row r="89" spans="1:49" ht="12.75" customHeight="1" thickTop="1" thickBot="1" x14ac:dyDescent="0.25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</row>
    <row r="90" spans="1:49" ht="12.75" customHeight="1" thickTop="1" thickBot="1" x14ac:dyDescent="0.25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</row>
    <row r="91" spans="1:49" ht="12.75" customHeight="1" thickTop="1" thickBot="1" x14ac:dyDescent="0.25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</row>
    <row r="92" spans="1:49" ht="12.75" customHeight="1" thickTop="1" thickBot="1" x14ac:dyDescent="0.25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</row>
    <row r="93" spans="1:49" ht="12.75" customHeight="1" thickTop="1" thickBot="1" x14ac:dyDescent="0.25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</row>
    <row r="94" spans="1:49" ht="12.75" customHeight="1" thickTop="1" thickBot="1" x14ac:dyDescent="0.25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</row>
    <row r="95" spans="1:49" ht="12.75" customHeight="1" thickTop="1" thickBot="1" x14ac:dyDescent="0.25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</row>
    <row r="96" spans="1:49" ht="12.75" customHeight="1" thickTop="1" thickBot="1" x14ac:dyDescent="0.25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</row>
    <row r="97" spans="1:49" ht="12.75" customHeight="1" thickTop="1" thickBot="1" x14ac:dyDescent="0.25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</row>
    <row r="98" spans="1:49" ht="12.75" customHeight="1" thickTop="1" thickBot="1" x14ac:dyDescent="0.25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</row>
    <row r="99" spans="1:49" ht="12.75" customHeight="1" thickTop="1" thickBot="1" x14ac:dyDescent="0.25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</row>
    <row r="100" spans="1:49" ht="12.75" customHeight="1" thickTop="1" thickBot="1" x14ac:dyDescent="0.25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</row>
    <row r="101" spans="1:49" ht="12.75" customHeight="1" thickTop="1" thickBot="1" x14ac:dyDescent="0.25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</row>
    <row r="102" spans="1:49" ht="12.75" customHeight="1" thickTop="1" thickBot="1" x14ac:dyDescent="0.25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</row>
    <row r="103" spans="1:49" ht="12.75" customHeight="1" thickTop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</row>
    <row r="104" spans="1:49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</row>
    <row r="105" spans="1:49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</row>
    <row r="106" spans="1:49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</row>
    <row r="107" spans="1:49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</row>
    <row r="108" spans="1:49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</row>
    <row r="109" spans="1:49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</row>
    <row r="110" spans="1:49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</row>
    <row r="111" spans="1:49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</row>
    <row r="112" spans="1:49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</row>
    <row r="113" spans="1:49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</row>
    <row r="114" spans="1:49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</row>
    <row r="115" spans="1:49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</row>
    <row r="116" spans="1:49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</row>
    <row r="117" spans="1:49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</row>
    <row r="118" spans="1:49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</row>
    <row r="119" spans="1:49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</row>
    <row r="120" spans="1:49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</row>
    <row r="121" spans="1:49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</row>
    <row r="122" spans="1:49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</row>
    <row r="123" spans="1:49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</row>
    <row r="124" spans="1:49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</row>
    <row r="125" spans="1:49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</row>
    <row r="126" spans="1:49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</row>
    <row r="127" spans="1:49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</row>
    <row r="128" spans="1:49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</row>
    <row r="129" spans="1:49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</row>
    <row r="130" spans="1:49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</row>
    <row r="131" spans="1:49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</row>
    <row r="132" spans="1:49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</row>
    <row r="133" spans="1:49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</row>
    <row r="134" spans="1:49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</row>
    <row r="135" spans="1:49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</row>
    <row r="136" spans="1:49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</row>
    <row r="137" spans="1:49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</row>
    <row r="138" spans="1:49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</row>
    <row r="139" spans="1:49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</row>
    <row r="140" spans="1:49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</row>
    <row r="141" spans="1:49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</row>
    <row r="142" spans="1:49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</row>
    <row r="143" spans="1:49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</row>
    <row r="144" spans="1:49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</row>
    <row r="145" spans="1:49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</row>
    <row r="146" spans="1:49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</row>
    <row r="147" spans="1:49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</row>
    <row r="148" spans="1:49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</row>
    <row r="149" spans="1:49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</row>
    <row r="150" spans="1:49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</row>
    <row r="151" spans="1:49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</row>
    <row r="152" spans="1:49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</row>
    <row r="153" spans="1:49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</row>
    <row r="154" spans="1:49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</row>
    <row r="155" spans="1:49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</row>
    <row r="156" spans="1:49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</row>
    <row r="157" spans="1:49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</row>
    <row r="158" spans="1:49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</row>
    <row r="159" spans="1:49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</row>
    <row r="160" spans="1:49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</row>
    <row r="161" spans="1:49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</row>
    <row r="162" spans="1:49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</row>
    <row r="163" spans="1:49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</row>
    <row r="164" spans="1:49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</row>
    <row r="165" spans="1:49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</row>
    <row r="166" spans="1:49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</row>
    <row r="167" spans="1:49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</row>
    <row r="168" spans="1:49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</row>
    <row r="169" spans="1:49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</row>
    <row r="170" spans="1:49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</row>
    <row r="171" spans="1:49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</row>
    <row r="172" spans="1:49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</row>
    <row r="173" spans="1:49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</row>
    <row r="174" spans="1:49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</row>
    <row r="175" spans="1:49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</row>
    <row r="176" spans="1:49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</row>
    <row r="177" spans="1:49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</row>
    <row r="178" spans="1:49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</row>
    <row r="179" spans="1:49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</row>
    <row r="180" spans="1:49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</row>
    <row r="181" spans="1:49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</row>
    <row r="182" spans="1:49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</row>
    <row r="183" spans="1:49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</row>
    <row r="184" spans="1:49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</row>
    <row r="185" spans="1:49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</row>
    <row r="186" spans="1:49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</row>
    <row r="187" spans="1:49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</row>
    <row r="188" spans="1:49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</row>
    <row r="189" spans="1:49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</row>
    <row r="190" spans="1:49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</row>
    <row r="191" spans="1:49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</row>
    <row r="192" spans="1:49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</row>
    <row r="193" spans="1:49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</row>
    <row r="194" spans="1:49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</row>
    <row r="195" spans="1:49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</row>
    <row r="196" spans="1:49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</row>
    <row r="197" spans="1:49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</row>
    <row r="198" spans="1:49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</row>
    <row r="199" spans="1:49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</row>
    <row r="200" spans="1:49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</row>
    <row r="201" spans="1:49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</row>
    <row r="202" spans="1:49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</row>
    <row r="203" spans="1:49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</row>
    <row r="204" spans="1:49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</row>
    <row r="205" spans="1:49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</row>
    <row r="206" spans="1:49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</row>
    <row r="207" spans="1:49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</row>
    <row r="208" spans="1:49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</row>
    <row r="209" spans="1:49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</row>
    <row r="210" spans="1:49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</row>
    <row r="211" spans="1:49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</row>
    <row r="212" spans="1:49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</row>
    <row r="213" spans="1:49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</row>
    <row r="214" spans="1:49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</row>
    <row r="215" spans="1:49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</row>
    <row r="216" spans="1:49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</row>
    <row r="217" spans="1:49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</row>
    <row r="218" spans="1:49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</row>
    <row r="219" spans="1:49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</row>
    <row r="220" spans="1:49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</row>
    <row r="221" spans="1:49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</row>
    <row r="222" spans="1:49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</row>
    <row r="223" spans="1:49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</row>
    <row r="224" spans="1:49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</row>
    <row r="225" spans="1:49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</row>
    <row r="226" spans="1:49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</row>
    <row r="227" spans="1:49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</row>
    <row r="228" spans="1:49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</row>
    <row r="229" spans="1:49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</row>
    <row r="230" spans="1:49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</row>
    <row r="231" spans="1:49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</row>
    <row r="232" spans="1:49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</row>
    <row r="233" spans="1:49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</row>
    <row r="234" spans="1:49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</row>
    <row r="235" spans="1:49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</row>
    <row r="236" spans="1:49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</row>
    <row r="237" spans="1:49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</row>
    <row r="238" spans="1:49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</row>
    <row r="239" spans="1:49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</row>
    <row r="240" spans="1:49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</row>
    <row r="241" spans="1:49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</row>
    <row r="242" spans="1:49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</row>
    <row r="243" spans="1:49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</row>
    <row r="244" spans="1:49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</row>
    <row r="245" spans="1:49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</row>
    <row r="246" spans="1:49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</row>
    <row r="247" spans="1:49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</row>
    <row r="248" spans="1:49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</row>
    <row r="249" spans="1:49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</row>
    <row r="250" spans="1:49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</row>
    <row r="251" spans="1:49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</row>
    <row r="252" spans="1:49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</row>
    <row r="253" spans="1:49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</row>
    <row r="254" spans="1:49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</row>
    <row r="255" spans="1:49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</row>
    <row r="256" spans="1:49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</row>
    <row r="257" spans="1:49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</row>
    <row r="258" spans="1:49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</row>
    <row r="259" spans="1:49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</row>
    <row r="260" spans="1:49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</row>
    <row r="261" spans="1:49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</row>
    <row r="262" spans="1:49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</row>
    <row r="263" spans="1:49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</row>
    <row r="264" spans="1:49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</row>
    <row r="265" spans="1:49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</row>
    <row r="266" spans="1:49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</row>
    <row r="267" spans="1:49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</row>
    <row r="268" spans="1:49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</row>
    <row r="269" spans="1:49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</row>
    <row r="270" spans="1:49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</row>
    <row r="271" spans="1:49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</row>
    <row r="272" spans="1:49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</row>
    <row r="273" spans="1:49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</row>
    <row r="274" spans="1:49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</row>
    <row r="275" spans="1:49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</row>
    <row r="276" spans="1:49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</row>
    <row r="277" spans="1:49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</row>
    <row r="278" spans="1:49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</row>
    <row r="279" spans="1:49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</row>
    <row r="280" spans="1:49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</row>
    <row r="281" spans="1:49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</row>
    <row r="282" spans="1:49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</row>
    <row r="283" spans="1:49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</row>
    <row r="284" spans="1:49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</row>
    <row r="285" spans="1:49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</row>
    <row r="286" spans="1:49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</row>
    <row r="287" spans="1:49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</row>
    <row r="288" spans="1:49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</row>
    <row r="289" spans="1:49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</row>
    <row r="290" spans="1:49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</row>
    <row r="291" spans="1:49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</row>
    <row r="292" spans="1:49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</row>
    <row r="293" spans="1:49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</row>
    <row r="294" spans="1:49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</row>
    <row r="295" spans="1:49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</row>
    <row r="296" spans="1:49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</row>
    <row r="297" spans="1:49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</row>
    <row r="298" spans="1:49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</row>
    <row r="299" spans="1:49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</row>
    <row r="300" spans="1:49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</row>
    <row r="301" spans="1:49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</row>
    <row r="302" spans="1:49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</row>
    <row r="303" spans="1:49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</row>
    <row r="304" spans="1:49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</row>
    <row r="305" spans="1:49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</row>
    <row r="306" spans="1:49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</row>
    <row r="307" spans="1:49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</row>
    <row r="308" spans="1:49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</row>
    <row r="309" spans="1:49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</row>
    <row r="310" spans="1:49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</row>
    <row r="311" spans="1:49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</row>
    <row r="312" spans="1:49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</row>
    <row r="313" spans="1:49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</row>
    <row r="314" spans="1:49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</row>
    <row r="315" spans="1:49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</row>
    <row r="316" spans="1:49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</row>
    <row r="317" spans="1:49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</row>
    <row r="318" spans="1:49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</row>
    <row r="319" spans="1:49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</row>
    <row r="320" spans="1:49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</row>
    <row r="321" spans="1:49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</row>
    <row r="322" spans="1:49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</row>
    <row r="323" spans="1:49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</row>
    <row r="324" spans="1:49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</row>
    <row r="325" spans="1:49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</row>
    <row r="326" spans="1:49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</row>
    <row r="327" spans="1:49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</row>
    <row r="328" spans="1:49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</row>
    <row r="329" spans="1:49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</row>
    <row r="330" spans="1:49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</row>
    <row r="331" spans="1:49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</row>
    <row r="332" spans="1:49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</row>
    <row r="333" spans="1:49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</row>
    <row r="334" spans="1:49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</row>
    <row r="335" spans="1:49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</row>
    <row r="336" spans="1:49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</row>
    <row r="337" spans="1:49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</row>
    <row r="338" spans="1:49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</row>
    <row r="339" spans="1:49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</row>
    <row r="340" spans="1:49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</row>
    <row r="341" spans="1:49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</row>
    <row r="342" spans="1:49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</row>
    <row r="343" spans="1:49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</row>
    <row r="344" spans="1:49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</row>
    <row r="345" spans="1:49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</row>
    <row r="346" spans="1:49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</row>
    <row r="347" spans="1:49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</row>
    <row r="348" spans="1:49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</row>
    <row r="349" spans="1:49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</row>
    <row r="350" spans="1:49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</row>
    <row r="351" spans="1:49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</row>
    <row r="352" spans="1:49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</row>
    <row r="353" spans="1:49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</row>
    <row r="354" spans="1:49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</row>
    <row r="355" spans="1:49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</row>
    <row r="356" spans="1:49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</row>
    <row r="357" spans="1:49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</row>
    <row r="358" spans="1:49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</row>
    <row r="359" spans="1:49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</row>
    <row r="360" spans="1:49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</row>
    <row r="361" spans="1:49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</row>
    <row r="362" spans="1:49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</row>
    <row r="363" spans="1:49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</row>
    <row r="364" spans="1:49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</row>
    <row r="365" spans="1:49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</row>
    <row r="366" spans="1:49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</row>
    <row r="367" spans="1:49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</row>
    <row r="368" spans="1:49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</row>
    <row r="369" spans="1:49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</row>
    <row r="370" spans="1:49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</row>
    <row r="371" spans="1:49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</row>
    <row r="372" spans="1:49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</row>
    <row r="373" spans="1:49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</row>
    <row r="374" spans="1:49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</row>
    <row r="375" spans="1:49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</row>
    <row r="376" spans="1:49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</row>
    <row r="377" spans="1:49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</row>
    <row r="378" spans="1:49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</row>
    <row r="379" spans="1:49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</row>
    <row r="380" spans="1:49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</row>
    <row r="381" spans="1:49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</row>
    <row r="382" spans="1:49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</row>
    <row r="383" spans="1:49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</row>
    <row r="384" spans="1:49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</row>
    <row r="385" spans="1:49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</row>
    <row r="386" spans="1:49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</row>
    <row r="387" spans="1:49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</row>
    <row r="388" spans="1:49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</row>
    <row r="389" spans="1:49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</row>
    <row r="390" spans="1:49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</row>
    <row r="391" spans="1:49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</row>
    <row r="392" spans="1:49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</row>
    <row r="393" spans="1:49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</row>
    <row r="394" spans="1:49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</row>
    <row r="395" spans="1:49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</row>
    <row r="396" spans="1:49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</row>
    <row r="397" spans="1:49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</row>
    <row r="398" spans="1:49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</row>
    <row r="399" spans="1:49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</row>
    <row r="400" spans="1:49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</row>
    <row r="401" spans="1:49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</row>
    <row r="402" spans="1:49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</row>
    <row r="403" spans="1:49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</row>
    <row r="404" spans="1:49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</row>
    <row r="405" spans="1:49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</row>
    <row r="406" spans="1:49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</row>
    <row r="407" spans="1:49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</row>
    <row r="408" spans="1:49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</row>
    <row r="409" spans="1:49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</row>
    <row r="410" spans="1:49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</row>
    <row r="411" spans="1:49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</row>
    <row r="412" spans="1:49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</row>
    <row r="413" spans="1:49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</row>
    <row r="414" spans="1:49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</row>
    <row r="415" spans="1:49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</row>
    <row r="416" spans="1:49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</row>
    <row r="417" spans="1:49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</row>
    <row r="418" spans="1:49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</row>
    <row r="419" spans="1:49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</row>
    <row r="420" spans="1:49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</row>
    <row r="421" spans="1:49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</row>
    <row r="422" spans="1:49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</row>
    <row r="423" spans="1:49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</row>
    <row r="424" spans="1:49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</row>
    <row r="425" spans="1:49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</row>
    <row r="426" spans="1:49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</row>
    <row r="427" spans="1:49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</row>
    <row r="428" spans="1:49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</row>
    <row r="429" spans="1:49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</row>
    <row r="430" spans="1:49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</row>
    <row r="431" spans="1:49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</row>
    <row r="432" spans="1:49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</row>
    <row r="433" spans="1:49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</row>
    <row r="434" spans="1:49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</row>
    <row r="435" spans="1:49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</row>
    <row r="436" spans="1:49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</row>
    <row r="437" spans="1:49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</row>
    <row r="438" spans="1:49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</row>
    <row r="439" spans="1:49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</row>
    <row r="440" spans="1:49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</row>
    <row r="441" spans="1:49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</row>
    <row r="442" spans="1:49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</row>
    <row r="443" spans="1:49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</row>
    <row r="444" spans="1:49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</row>
    <row r="445" spans="1:49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</row>
    <row r="446" spans="1:49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</row>
    <row r="447" spans="1:49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</row>
    <row r="448" spans="1:49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</row>
    <row r="449" spans="1:49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</row>
    <row r="450" spans="1:49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</row>
    <row r="451" spans="1:49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</row>
    <row r="452" spans="1:49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</row>
    <row r="453" spans="1:49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</row>
    <row r="454" spans="1:49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</row>
    <row r="455" spans="1:49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</row>
    <row r="456" spans="1:49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</row>
    <row r="457" spans="1:49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</row>
    <row r="458" spans="1:49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</row>
    <row r="459" spans="1:49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</row>
    <row r="460" spans="1:49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</row>
    <row r="461" spans="1:49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</row>
    <row r="462" spans="1:49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</row>
    <row r="463" spans="1:49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</row>
    <row r="464" spans="1:49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</row>
    <row r="465" spans="1:49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</row>
    <row r="466" spans="1:49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</row>
    <row r="467" spans="1:49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</row>
    <row r="468" spans="1:49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</row>
    <row r="469" spans="1:49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</row>
    <row r="470" spans="1:49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</row>
    <row r="471" spans="1:49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</row>
    <row r="472" spans="1:49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</row>
    <row r="473" spans="1:49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</row>
    <row r="474" spans="1:49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</row>
    <row r="475" spans="1:49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</row>
    <row r="476" spans="1:49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</row>
    <row r="477" spans="1:49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</row>
    <row r="478" spans="1:49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</row>
    <row r="479" spans="1:49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</row>
    <row r="480" spans="1:49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</row>
    <row r="481" spans="1:49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</row>
    <row r="482" spans="1:49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</row>
    <row r="483" spans="1:49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</row>
    <row r="484" spans="1:49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</row>
    <row r="485" spans="1:49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</row>
    <row r="486" spans="1:49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</row>
    <row r="487" spans="1:49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</row>
    <row r="488" spans="1:49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</row>
    <row r="489" spans="1:49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</row>
    <row r="490" spans="1:49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</row>
    <row r="491" spans="1:49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</row>
    <row r="492" spans="1:49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</row>
    <row r="493" spans="1:49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</row>
    <row r="494" spans="1:49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</row>
    <row r="495" spans="1:49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</row>
    <row r="496" spans="1:49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</row>
    <row r="497" spans="1:49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</row>
    <row r="498" spans="1:49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</row>
    <row r="499" spans="1:49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</row>
    <row r="500" spans="1:49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</row>
    <row r="501" spans="1:49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</row>
    <row r="502" spans="1:49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</row>
    <row r="503" spans="1:49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</row>
    <row r="504" spans="1:49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</row>
    <row r="505" spans="1:49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</row>
    <row r="506" spans="1:49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</row>
    <row r="507" spans="1:49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</row>
    <row r="508" spans="1:49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</row>
    <row r="509" spans="1:49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</row>
    <row r="510" spans="1:49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</row>
    <row r="511" spans="1:49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</row>
    <row r="512" spans="1:49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</row>
    <row r="513" spans="1:49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</row>
    <row r="514" spans="1:49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</row>
    <row r="515" spans="1:49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</row>
    <row r="516" spans="1:49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</row>
    <row r="517" spans="1:49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</row>
    <row r="518" spans="1:49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</row>
    <row r="519" spans="1:49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</row>
    <row r="520" spans="1:49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</row>
    <row r="521" spans="1:49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</row>
    <row r="522" spans="1:49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</row>
    <row r="523" spans="1:49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</row>
    <row r="524" spans="1:49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</row>
    <row r="525" spans="1:49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</row>
    <row r="526" spans="1:49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</row>
    <row r="527" spans="1:49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</row>
    <row r="528" spans="1:49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</row>
    <row r="529" spans="1:49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</row>
    <row r="530" spans="1:49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</row>
    <row r="531" spans="1:49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</row>
    <row r="532" spans="1:49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</row>
    <row r="533" spans="1:49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</row>
    <row r="534" spans="1:49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</row>
    <row r="535" spans="1:49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</row>
    <row r="536" spans="1:49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</row>
    <row r="537" spans="1:49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</row>
    <row r="538" spans="1:49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</row>
    <row r="539" spans="1:49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</row>
    <row r="540" spans="1:49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</row>
    <row r="541" spans="1:49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</row>
    <row r="542" spans="1:49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</row>
    <row r="543" spans="1:49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</row>
    <row r="544" spans="1:49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</row>
    <row r="545" spans="1:49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</row>
    <row r="546" spans="1:49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</row>
    <row r="547" spans="1:49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</row>
    <row r="548" spans="1:49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</row>
    <row r="549" spans="1:49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</row>
    <row r="550" spans="1:49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</row>
    <row r="551" spans="1:49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</row>
    <row r="552" spans="1:49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</row>
    <row r="553" spans="1:49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</row>
    <row r="554" spans="1:49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</row>
    <row r="555" spans="1:49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</row>
    <row r="556" spans="1:49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</row>
    <row r="557" spans="1:49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</row>
    <row r="558" spans="1:49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</row>
    <row r="559" spans="1:49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</row>
    <row r="560" spans="1:49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</row>
    <row r="561" spans="1:49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</row>
    <row r="562" spans="1:49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</row>
    <row r="563" spans="1:49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</row>
    <row r="564" spans="1:49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</row>
    <row r="565" spans="1:49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</row>
    <row r="566" spans="1:49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</row>
    <row r="567" spans="1:49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</row>
    <row r="568" spans="1:49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</row>
    <row r="569" spans="1:49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</row>
    <row r="570" spans="1:49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</row>
    <row r="571" spans="1:49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</row>
    <row r="572" spans="1:49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</row>
    <row r="573" spans="1:49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</row>
    <row r="574" spans="1:49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</row>
    <row r="575" spans="1:49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</row>
    <row r="576" spans="1:49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</row>
    <row r="577" spans="1:49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</row>
    <row r="578" spans="1:49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</row>
    <row r="579" spans="1:49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</row>
    <row r="580" spans="1:49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</row>
    <row r="581" spans="1:49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</row>
    <row r="582" spans="1:49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</row>
    <row r="583" spans="1:49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</row>
    <row r="584" spans="1:49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</row>
    <row r="585" spans="1:49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</row>
    <row r="586" spans="1:49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</row>
    <row r="587" spans="1:49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</row>
    <row r="588" spans="1:49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</row>
    <row r="589" spans="1:49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</row>
    <row r="590" spans="1:49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</row>
    <row r="591" spans="1:49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</row>
    <row r="592" spans="1:49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</row>
    <row r="593" spans="1:49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</row>
    <row r="594" spans="1:49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</row>
    <row r="595" spans="1:49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</row>
    <row r="596" spans="1:49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</row>
    <row r="597" spans="1:49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</row>
    <row r="598" spans="1:49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</row>
    <row r="599" spans="1:49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</row>
    <row r="600" spans="1:49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</row>
    <row r="601" spans="1:49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</row>
    <row r="602" spans="1:49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</row>
    <row r="603" spans="1:49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</row>
    <row r="604" spans="1:49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</row>
    <row r="605" spans="1:49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</row>
    <row r="606" spans="1:49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</row>
    <row r="607" spans="1:49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</row>
    <row r="608" spans="1:49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</row>
    <row r="609" spans="1:49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</row>
    <row r="610" spans="1:49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</row>
    <row r="611" spans="1:49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</row>
    <row r="612" spans="1:49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</row>
    <row r="613" spans="1:49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</row>
    <row r="614" spans="1:49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</row>
    <row r="615" spans="1:49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</row>
    <row r="616" spans="1:49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</row>
    <row r="617" spans="1:49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</row>
    <row r="618" spans="1:49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</row>
    <row r="619" spans="1:49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</row>
    <row r="620" spans="1:49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</row>
    <row r="621" spans="1:49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</row>
    <row r="622" spans="1:49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</row>
    <row r="623" spans="1:49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</row>
    <row r="624" spans="1:49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</row>
    <row r="625" spans="1:49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</row>
    <row r="626" spans="1:49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</row>
    <row r="627" spans="1:49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</row>
    <row r="628" spans="1:49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</row>
    <row r="629" spans="1:49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</row>
    <row r="630" spans="1:49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</row>
    <row r="631" spans="1:49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</row>
    <row r="632" spans="1:49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</row>
    <row r="633" spans="1:49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</row>
    <row r="634" spans="1:49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</row>
    <row r="635" spans="1:49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</row>
    <row r="636" spans="1:49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</row>
    <row r="637" spans="1:49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</row>
    <row r="638" spans="1:49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</row>
    <row r="639" spans="1:49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</row>
    <row r="640" spans="1:49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</row>
    <row r="641" spans="1:49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</row>
    <row r="642" spans="1:49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</row>
    <row r="643" spans="1:49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</row>
    <row r="644" spans="1:49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</row>
    <row r="645" spans="1:49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</row>
    <row r="646" spans="1:49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</row>
    <row r="647" spans="1:49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</row>
    <row r="648" spans="1:49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</row>
    <row r="649" spans="1:49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</row>
    <row r="650" spans="1:49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</row>
    <row r="651" spans="1:49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</row>
    <row r="652" spans="1:49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</row>
    <row r="653" spans="1:49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</row>
    <row r="654" spans="1:49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</row>
    <row r="655" spans="1:49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</row>
    <row r="656" spans="1:49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</row>
    <row r="657" spans="1:49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</row>
    <row r="658" spans="1:49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</row>
    <row r="659" spans="1:49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</row>
    <row r="660" spans="1:49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</row>
    <row r="661" spans="1:49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</row>
    <row r="662" spans="1:49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</row>
    <row r="663" spans="1:49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</row>
    <row r="664" spans="1:49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</row>
    <row r="665" spans="1:49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</row>
    <row r="666" spans="1:49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</row>
    <row r="667" spans="1:49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</row>
    <row r="668" spans="1:49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</row>
    <row r="669" spans="1:49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</row>
    <row r="670" spans="1:49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</row>
    <row r="671" spans="1:49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</row>
    <row r="672" spans="1:49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</row>
    <row r="673" spans="1:49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</row>
    <row r="674" spans="1:49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</row>
    <row r="675" spans="1:49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</row>
    <row r="676" spans="1:49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</row>
    <row r="677" spans="1:49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</row>
    <row r="678" spans="1:49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</row>
    <row r="679" spans="1:49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</row>
    <row r="680" spans="1:49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</row>
    <row r="681" spans="1:49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</row>
    <row r="682" spans="1:49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</row>
    <row r="683" spans="1:49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</row>
    <row r="684" spans="1:49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</row>
    <row r="685" spans="1:49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</row>
    <row r="686" spans="1:49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</row>
    <row r="687" spans="1:49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</row>
    <row r="688" spans="1:49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</row>
    <row r="689" spans="1:49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</row>
    <row r="690" spans="1:49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</row>
    <row r="691" spans="1:49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</row>
    <row r="692" spans="1:49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</row>
    <row r="693" spans="1:49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</row>
    <row r="694" spans="1:49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</row>
    <row r="695" spans="1:49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</row>
    <row r="696" spans="1:49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</row>
    <row r="697" spans="1:49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</row>
    <row r="698" spans="1:49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</row>
    <row r="699" spans="1:49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</row>
    <row r="700" spans="1:49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</row>
    <row r="701" spans="1:49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</row>
    <row r="702" spans="1:49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</row>
    <row r="703" spans="1:49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</row>
    <row r="704" spans="1:49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</row>
    <row r="705" spans="1:49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</row>
    <row r="706" spans="1:49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</row>
    <row r="707" spans="1:49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</row>
    <row r="708" spans="1:49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</row>
    <row r="709" spans="1:49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</row>
    <row r="710" spans="1:49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</row>
    <row r="711" spans="1:49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</row>
    <row r="712" spans="1:49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</row>
    <row r="713" spans="1:49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</row>
    <row r="714" spans="1:49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</row>
    <row r="715" spans="1:49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</row>
    <row r="716" spans="1:49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</row>
    <row r="717" spans="1:49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</row>
    <row r="718" spans="1:49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</row>
    <row r="719" spans="1:49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</row>
    <row r="720" spans="1:49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</row>
    <row r="721" spans="1:49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</row>
    <row r="722" spans="1:49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</row>
    <row r="723" spans="1:49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</row>
    <row r="724" spans="1:49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</row>
    <row r="725" spans="1:49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</row>
    <row r="726" spans="1:49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</row>
    <row r="727" spans="1:49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</row>
    <row r="728" spans="1:49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</row>
    <row r="729" spans="1:49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</row>
    <row r="730" spans="1:49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</row>
    <row r="731" spans="1:49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</row>
    <row r="732" spans="1:49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</row>
    <row r="733" spans="1:49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</row>
    <row r="734" spans="1:49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</row>
    <row r="735" spans="1:49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</row>
    <row r="736" spans="1:49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</row>
    <row r="737" spans="1:49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</row>
    <row r="738" spans="1:49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</row>
    <row r="739" spans="1:49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</row>
    <row r="740" spans="1:49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</row>
    <row r="741" spans="1:49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</row>
    <row r="742" spans="1:49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</row>
    <row r="743" spans="1:49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</row>
    <row r="744" spans="1:49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</row>
    <row r="745" spans="1:49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</row>
    <row r="746" spans="1:49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</row>
    <row r="747" spans="1:49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</row>
    <row r="748" spans="1:49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</row>
    <row r="749" spans="1:49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</row>
    <row r="750" spans="1:49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</row>
    <row r="751" spans="1:49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</row>
    <row r="752" spans="1:49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</row>
    <row r="753" spans="1:49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</row>
    <row r="754" spans="1:49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</row>
    <row r="755" spans="1:49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</row>
    <row r="756" spans="1:49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</row>
    <row r="757" spans="1:49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</row>
    <row r="758" spans="1:49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</row>
    <row r="759" spans="1:49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</row>
    <row r="760" spans="1:49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</row>
    <row r="761" spans="1:49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</row>
    <row r="762" spans="1:49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</row>
    <row r="763" spans="1:49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</row>
    <row r="764" spans="1:49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</row>
    <row r="765" spans="1:49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</row>
    <row r="766" spans="1:49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</row>
    <row r="767" spans="1:49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</row>
    <row r="768" spans="1:49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</row>
    <row r="769" spans="1:49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</row>
    <row r="770" spans="1:49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</row>
    <row r="771" spans="1:49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</row>
    <row r="772" spans="1:49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</row>
    <row r="773" spans="1:49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</row>
    <row r="774" spans="1:49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</row>
    <row r="775" spans="1:49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</row>
    <row r="776" spans="1:49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</row>
    <row r="777" spans="1:49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</row>
    <row r="778" spans="1:49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</row>
    <row r="779" spans="1:49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</row>
    <row r="780" spans="1:49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</row>
    <row r="781" spans="1:49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</row>
    <row r="782" spans="1:49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</row>
    <row r="783" spans="1:49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</row>
    <row r="784" spans="1:49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</row>
    <row r="785" spans="1:49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</row>
    <row r="786" spans="1:49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</row>
    <row r="787" spans="1:49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</row>
    <row r="788" spans="1:49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</row>
    <row r="789" spans="1:49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</row>
    <row r="790" spans="1:49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</row>
    <row r="791" spans="1:49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</row>
    <row r="792" spans="1:49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</row>
    <row r="793" spans="1:49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</row>
    <row r="794" spans="1:49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</row>
    <row r="795" spans="1:49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</row>
    <row r="796" spans="1:49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</row>
    <row r="797" spans="1:49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</row>
    <row r="798" spans="1:49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</row>
    <row r="799" spans="1:49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</row>
    <row r="800" spans="1:49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</row>
    <row r="801" spans="1:49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</row>
    <row r="802" spans="1:49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</row>
    <row r="803" spans="1:49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</row>
    <row r="804" spans="1:49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</row>
    <row r="805" spans="1:49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</row>
    <row r="806" spans="1:49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</row>
    <row r="807" spans="1:49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</row>
    <row r="808" spans="1:49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</row>
    <row r="809" spans="1:49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</row>
    <row r="810" spans="1:49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</row>
    <row r="811" spans="1:49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</row>
    <row r="812" spans="1:49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</row>
    <row r="813" spans="1:49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</row>
    <row r="814" spans="1:49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</row>
    <row r="815" spans="1:49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</row>
    <row r="816" spans="1:49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</row>
    <row r="817" spans="1:49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</row>
    <row r="818" spans="1:49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</row>
    <row r="819" spans="1:49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</row>
    <row r="820" spans="1:49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</row>
    <row r="821" spans="1:49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</row>
    <row r="822" spans="1:49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</row>
    <row r="823" spans="1:49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</row>
    <row r="824" spans="1:49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</row>
    <row r="825" spans="1:49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</row>
    <row r="826" spans="1:49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</row>
    <row r="827" spans="1:49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</row>
    <row r="828" spans="1:49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</row>
    <row r="829" spans="1:49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</row>
    <row r="830" spans="1:49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</row>
    <row r="831" spans="1:49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</row>
    <row r="832" spans="1:49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</row>
    <row r="833" spans="1:49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</row>
    <row r="834" spans="1:49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</row>
    <row r="835" spans="1:49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</row>
    <row r="836" spans="1:49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</row>
    <row r="837" spans="1:49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</row>
    <row r="838" spans="1:49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</row>
    <row r="839" spans="1:49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</row>
    <row r="840" spans="1:49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</row>
    <row r="841" spans="1:49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</row>
    <row r="842" spans="1:49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</row>
    <row r="843" spans="1:49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</row>
    <row r="844" spans="1:49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</row>
    <row r="845" spans="1:49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</row>
    <row r="846" spans="1:49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</row>
    <row r="847" spans="1:49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</row>
    <row r="848" spans="1:49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</row>
    <row r="849" spans="1:49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</row>
    <row r="850" spans="1:49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</row>
    <row r="851" spans="1:49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</row>
    <row r="852" spans="1:49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</row>
    <row r="853" spans="1:49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</row>
    <row r="854" spans="1:49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</row>
    <row r="855" spans="1:49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</row>
    <row r="856" spans="1:49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</row>
    <row r="857" spans="1:49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</row>
    <row r="858" spans="1:49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</row>
    <row r="859" spans="1:49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</row>
    <row r="860" spans="1:49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</row>
    <row r="861" spans="1:49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</row>
    <row r="862" spans="1:49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</row>
    <row r="863" spans="1:49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</row>
    <row r="864" spans="1:49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</row>
    <row r="865" spans="1:49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</row>
    <row r="866" spans="1:49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</row>
    <row r="867" spans="1:49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</row>
    <row r="868" spans="1:49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</row>
    <row r="869" spans="1:49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</row>
    <row r="870" spans="1:49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</row>
    <row r="871" spans="1:49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</row>
    <row r="872" spans="1:49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</row>
    <row r="873" spans="1:49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</row>
    <row r="874" spans="1:49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</row>
    <row r="875" spans="1:49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</row>
    <row r="876" spans="1:49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</row>
    <row r="877" spans="1:49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</row>
    <row r="878" spans="1:49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</row>
    <row r="879" spans="1:49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</row>
    <row r="880" spans="1:49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</row>
    <row r="881" spans="1:49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</row>
    <row r="882" spans="1:49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</row>
    <row r="883" spans="1:49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</row>
    <row r="884" spans="1:49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</row>
    <row r="885" spans="1:49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</row>
    <row r="886" spans="1:49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</row>
    <row r="887" spans="1:49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</row>
    <row r="888" spans="1:49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</row>
    <row r="889" spans="1:49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</row>
    <row r="890" spans="1:49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</row>
    <row r="891" spans="1:49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</row>
    <row r="892" spans="1:49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</row>
    <row r="893" spans="1:49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</row>
    <row r="894" spans="1:49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</row>
    <row r="895" spans="1:49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</row>
    <row r="896" spans="1:49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</row>
    <row r="897" spans="1:49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</row>
    <row r="898" spans="1:49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</row>
    <row r="899" spans="1:49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</row>
    <row r="900" spans="1:49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</row>
    <row r="901" spans="1:49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</row>
    <row r="902" spans="1:49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</row>
    <row r="903" spans="1:49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</row>
    <row r="904" spans="1:49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</row>
    <row r="905" spans="1:49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</row>
    <row r="906" spans="1:49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</row>
    <row r="907" spans="1:49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</row>
    <row r="908" spans="1:49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</row>
    <row r="909" spans="1:49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</row>
    <row r="910" spans="1:49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</row>
    <row r="911" spans="1:49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</row>
    <row r="912" spans="1:49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</row>
    <row r="913" spans="1:49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</row>
    <row r="914" spans="1:49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</row>
    <row r="915" spans="1:49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</row>
    <row r="916" spans="1:49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</row>
    <row r="917" spans="1:49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</row>
    <row r="918" spans="1:49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</row>
    <row r="919" spans="1:49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</row>
    <row r="920" spans="1:49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</row>
    <row r="921" spans="1:49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</row>
    <row r="922" spans="1:49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</row>
    <row r="923" spans="1:49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</row>
    <row r="924" spans="1:49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</row>
    <row r="925" spans="1:49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</row>
    <row r="926" spans="1:49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</row>
    <row r="927" spans="1:49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</row>
    <row r="928" spans="1:49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</row>
    <row r="929" spans="1:49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</row>
    <row r="930" spans="1:49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</row>
    <row r="931" spans="1:49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</row>
    <row r="932" spans="1:49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</row>
    <row r="933" spans="1:49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</row>
    <row r="934" spans="1:49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</row>
    <row r="935" spans="1:49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</row>
    <row r="936" spans="1:49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</row>
    <row r="937" spans="1:49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</row>
    <row r="938" spans="1:49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</row>
    <row r="939" spans="1:49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</row>
    <row r="940" spans="1:49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</row>
    <row r="941" spans="1:49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</row>
    <row r="942" spans="1:49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</row>
    <row r="943" spans="1:49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</row>
    <row r="944" spans="1:49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</row>
    <row r="945" spans="1:49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</row>
    <row r="946" spans="1:49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</row>
    <row r="947" spans="1:49" ht="12.75" customHeight="1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</row>
    <row r="948" spans="1:49" ht="12.75" customHeight="1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</row>
    <row r="949" spans="1:49" ht="12.75" customHeight="1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</row>
    <row r="950" spans="1:49" ht="12.75" customHeight="1" x14ac:dyDescent="0.2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</row>
    <row r="951" spans="1:49" ht="12.75" customHeight="1" x14ac:dyDescent="0.2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</row>
    <row r="952" spans="1:49" ht="12.75" customHeight="1" x14ac:dyDescent="0.2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</row>
    <row r="953" spans="1:49" ht="12.75" customHeight="1" x14ac:dyDescent="0.2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</row>
    <row r="954" spans="1:49" ht="12.75" customHeight="1" x14ac:dyDescent="0.2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</row>
    <row r="955" spans="1:49" ht="12.75" customHeight="1" x14ac:dyDescent="0.2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</row>
    <row r="956" spans="1:49" ht="12.75" customHeight="1" x14ac:dyDescent="0.2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</row>
  </sheetData>
  <autoFilter ref="A9:AW29" xr:uid="{00000000-0009-0000-0000-000003000000}">
    <sortState xmlns:xlrd2="http://schemas.microsoft.com/office/spreadsheetml/2017/richdata2" ref="A10:AW29">
      <sortCondition ref="A9:A29"/>
    </sortState>
  </autoFilter>
  <sortState xmlns:xlrd2="http://schemas.microsoft.com/office/spreadsheetml/2017/richdata2" ref="A13:AW29">
    <sortCondition descending="1" ref="AW10:AW29"/>
  </sortState>
  <mergeCells count="34">
    <mergeCell ref="B33:G33"/>
    <mergeCell ref="AU1:AV4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C3:G4"/>
    <mergeCell ref="H3:I8"/>
    <mergeCell ref="A2:B6"/>
    <mergeCell ref="C2:G2"/>
    <mergeCell ref="AA1:AM2"/>
    <mergeCell ref="C5:G6"/>
    <mergeCell ref="J1:Z2"/>
    <mergeCell ref="J3:K8"/>
    <mergeCell ref="AG3:AH8"/>
    <mergeCell ref="AI3:AJ8"/>
    <mergeCell ref="AM3:AM8"/>
    <mergeCell ref="L3:M8"/>
    <mergeCell ref="AS5:AT8"/>
    <mergeCell ref="AN1:AR2"/>
    <mergeCell ref="AC3:AD8"/>
    <mergeCell ref="AE3:AF8"/>
    <mergeCell ref="AW1:AW8"/>
    <mergeCell ref="AU5:AV8"/>
    <mergeCell ref="AN3:AO8"/>
    <mergeCell ref="AP3:AQ8"/>
    <mergeCell ref="AR3:AR8"/>
    <mergeCell ref="AS1:AT4"/>
  </mergeCells>
  <conditionalFormatting sqref="C10 C12:C16 C28:C30">
    <cfRule type="expression" dxfId="46" priority="11">
      <formula>COUNTIF(#REF!,C10)&gt;1</formula>
    </cfRule>
  </conditionalFormatting>
  <conditionalFormatting sqref="C11">
    <cfRule type="expression" dxfId="45" priority="136">
      <formula>COUNTIF(C14:C989,C11)&gt;1</formula>
    </cfRule>
    <cfRule type="expression" dxfId="44" priority="137">
      <formula>COUNTIF(C14:C985,C11)&gt;1</formula>
    </cfRule>
  </conditionalFormatting>
  <conditionalFormatting sqref="C17">
    <cfRule type="expression" dxfId="43" priority="138">
      <formula>COUNTIF(C30:C997,C17)&gt;1</formula>
    </cfRule>
    <cfRule type="expression" dxfId="42" priority="139">
      <formula>COUNTIF(C30:C993,C17)&gt;1</formula>
    </cfRule>
  </conditionalFormatting>
  <conditionalFormatting sqref="C18">
    <cfRule type="expression" dxfId="41" priority="140">
      <formula>COUNTIF(C30:C1003,C18)&gt;1</formula>
    </cfRule>
    <cfRule type="expression" dxfId="40" priority="141">
      <formula>COUNTIF(C30:C999,C18)&gt;1</formula>
    </cfRule>
  </conditionalFormatting>
  <conditionalFormatting sqref="C19">
    <cfRule type="expression" dxfId="39" priority="142">
      <formula>COUNTIF(C30:C1004,C19)&gt;1</formula>
    </cfRule>
    <cfRule type="expression" dxfId="38" priority="143">
      <formula>COUNTIF(C30:C1000,C19)&gt;1</formula>
    </cfRule>
  </conditionalFormatting>
  <conditionalFormatting sqref="C20">
    <cfRule type="expression" dxfId="37" priority="148">
      <formula>COUNTIF(C30:C991,C20)&gt;1</formula>
    </cfRule>
    <cfRule type="expression" dxfId="36" priority="149">
      <formula>COUNTIF(C30:C995,C20)&gt;1</formula>
    </cfRule>
  </conditionalFormatting>
  <conditionalFormatting sqref="C21">
    <cfRule type="expression" dxfId="35" priority="150">
      <formula>COUNTIF(C30:C992,C21)&gt;1</formula>
    </cfRule>
    <cfRule type="expression" dxfId="34" priority="151">
      <formula>COUNTIF(C30:C996,C21)&gt;1</formula>
    </cfRule>
  </conditionalFormatting>
  <conditionalFormatting sqref="C22">
    <cfRule type="expression" dxfId="33" priority="134">
      <formula>COUNTIF(C30:C992,C22)&gt;1</formula>
    </cfRule>
    <cfRule type="expression" dxfId="32" priority="135">
      <formula>COUNTIF(C30:C996,C22)&gt;1</formula>
    </cfRule>
  </conditionalFormatting>
  <conditionalFormatting sqref="C23">
    <cfRule type="expression" dxfId="31" priority="144">
      <formula>COUNTIF(C30:C993,C23)&gt;1</formula>
    </cfRule>
    <cfRule type="expression" dxfId="30" priority="145">
      <formula>COUNTIF(C30:C997,C23)&gt;1</formula>
    </cfRule>
  </conditionalFormatting>
  <conditionalFormatting sqref="C24:C26">
    <cfRule type="expression" dxfId="29" priority="12">
      <formula>COUNTIF(#REF!,C24)&gt;1</formula>
    </cfRule>
  </conditionalFormatting>
  <conditionalFormatting sqref="C27">
    <cfRule type="expression" dxfId="28" priority="146">
      <formula>COUNTIF(C30:C998,C27)&gt;1</formula>
    </cfRule>
    <cfRule type="expression" dxfId="27" priority="147">
      <formula>COUNTIF(C30:C994,C27)&gt;1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U953"/>
  <sheetViews>
    <sheetView zoomScale="150" zoomScaleNormal="150" workbookViewId="0">
      <pane xSplit="7" ySplit="9" topLeftCell="AL10" activePane="bottomRight" state="frozen"/>
      <selection pane="topRight" activeCell="H1" sqref="H1"/>
      <selection pane="bottomLeft" activeCell="A10" sqref="A10"/>
      <selection pane="bottomRight" activeCell="AL27" sqref="AL27"/>
    </sheetView>
  </sheetViews>
  <sheetFormatPr baseColWidth="10" defaultColWidth="14.3984375" defaultRowHeight="15" customHeight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668" t="s">
        <v>1</v>
      </c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70"/>
      <c r="AA1" s="668" t="s">
        <v>557</v>
      </c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70"/>
      <c r="AN1" s="718" t="s">
        <v>559</v>
      </c>
      <c r="AO1" s="719"/>
      <c r="AP1" s="720"/>
      <c r="AQ1" s="668" t="s">
        <v>2</v>
      </c>
      <c r="AR1" s="700"/>
      <c r="AS1" s="668" t="s">
        <v>3</v>
      </c>
      <c r="AT1" s="670"/>
      <c r="AU1" s="675" t="s">
        <v>4</v>
      </c>
    </row>
    <row r="2" spans="1:47" ht="39.75" customHeight="1" thickTop="1" thickBot="1" x14ac:dyDescent="0.3">
      <c r="A2" s="693"/>
      <c r="B2" s="694"/>
      <c r="C2" s="673" t="s">
        <v>265</v>
      </c>
      <c r="D2" s="674"/>
      <c r="E2" s="674"/>
      <c r="F2" s="674"/>
      <c r="G2" s="666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2"/>
      <c r="AA2" s="680"/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1"/>
      <c r="AN2" s="721"/>
      <c r="AO2" s="722"/>
      <c r="AP2" s="723"/>
      <c r="AQ2" s="689"/>
      <c r="AR2" s="701"/>
      <c r="AS2" s="689"/>
      <c r="AT2" s="694"/>
      <c r="AU2" s="676"/>
    </row>
    <row r="3" spans="1:47" ht="30.75" customHeight="1" thickTop="1" x14ac:dyDescent="0.2">
      <c r="A3" s="664"/>
      <c r="B3" s="694"/>
      <c r="C3" s="695" t="s">
        <v>6</v>
      </c>
      <c r="D3" s="689"/>
      <c r="E3" s="689"/>
      <c r="F3" s="689"/>
      <c r="G3" s="663"/>
      <c r="H3" s="678" t="s">
        <v>266</v>
      </c>
      <c r="I3" s="679"/>
      <c r="J3" s="678" t="s">
        <v>267</v>
      </c>
      <c r="K3" s="679"/>
      <c r="L3" s="678" t="s">
        <v>268</v>
      </c>
      <c r="M3" s="679"/>
      <c r="N3" s="678" t="s">
        <v>715</v>
      </c>
      <c r="O3" s="679"/>
      <c r="P3" s="678" t="s">
        <v>717</v>
      </c>
      <c r="Q3" s="679"/>
      <c r="R3" s="678" t="s">
        <v>719</v>
      </c>
      <c r="S3" s="679"/>
      <c r="T3" s="678" t="s">
        <v>675</v>
      </c>
      <c r="U3" s="679"/>
      <c r="V3" s="678" t="s">
        <v>676</v>
      </c>
      <c r="W3" s="679"/>
      <c r="X3" s="678" t="s">
        <v>677</v>
      </c>
      <c r="Y3" s="679"/>
      <c r="Z3" s="667"/>
      <c r="AA3" s="662" t="s">
        <v>701</v>
      </c>
      <c r="AB3" s="663"/>
      <c r="AC3" s="662" t="s">
        <v>710</v>
      </c>
      <c r="AD3" s="663"/>
      <c r="AE3" s="662" t="s">
        <v>700</v>
      </c>
      <c r="AF3" s="663"/>
      <c r="AG3" s="662" t="s">
        <v>699</v>
      </c>
      <c r="AH3" s="663"/>
      <c r="AI3" s="662" t="s">
        <v>554</v>
      </c>
      <c r="AJ3" s="663"/>
      <c r="AK3" s="662" t="s">
        <v>555</v>
      </c>
      <c r="AL3" s="663"/>
      <c r="AM3" s="667"/>
      <c r="AN3" s="678" t="s">
        <v>562</v>
      </c>
      <c r="AO3" s="679"/>
      <c r="AP3" s="682"/>
      <c r="AQ3" s="689"/>
      <c r="AR3" s="701"/>
      <c r="AS3" s="689"/>
      <c r="AT3" s="694"/>
      <c r="AU3" s="676"/>
    </row>
    <row r="4" spans="1:47" ht="15.75" customHeight="1" thickBot="1" x14ac:dyDescent="0.25">
      <c r="A4" s="664"/>
      <c r="B4" s="694"/>
      <c r="C4" s="674"/>
      <c r="D4" s="674"/>
      <c r="E4" s="674"/>
      <c r="F4" s="674"/>
      <c r="G4" s="666"/>
      <c r="H4" s="664"/>
      <c r="I4" s="663"/>
      <c r="J4" s="664"/>
      <c r="K4" s="663"/>
      <c r="L4" s="664"/>
      <c r="M4" s="663"/>
      <c r="N4" s="664"/>
      <c r="O4" s="663"/>
      <c r="P4" s="664"/>
      <c r="Q4" s="663"/>
      <c r="R4" s="664"/>
      <c r="S4" s="663"/>
      <c r="T4" s="664"/>
      <c r="U4" s="663"/>
      <c r="V4" s="664"/>
      <c r="W4" s="663"/>
      <c r="X4" s="664"/>
      <c r="Y4" s="663"/>
      <c r="Z4" s="663"/>
      <c r="AA4" s="664"/>
      <c r="AB4" s="663"/>
      <c r="AC4" s="664"/>
      <c r="AD4" s="663"/>
      <c r="AE4" s="664"/>
      <c r="AF4" s="663"/>
      <c r="AG4" s="664"/>
      <c r="AH4" s="663"/>
      <c r="AI4" s="664"/>
      <c r="AJ4" s="663"/>
      <c r="AK4" s="664"/>
      <c r="AL4" s="663"/>
      <c r="AM4" s="663"/>
      <c r="AN4" s="664"/>
      <c r="AO4" s="663"/>
      <c r="AP4" s="664"/>
      <c r="AQ4" s="689"/>
      <c r="AR4" s="701"/>
      <c r="AS4" s="689"/>
      <c r="AT4" s="694"/>
      <c r="AU4" s="676"/>
    </row>
    <row r="5" spans="1:47" ht="18.75" customHeight="1" thickTop="1" x14ac:dyDescent="0.2">
      <c r="A5" s="664"/>
      <c r="B5" s="694"/>
      <c r="C5" s="683" t="s">
        <v>269</v>
      </c>
      <c r="D5" s="684"/>
      <c r="E5" s="684"/>
      <c r="F5" s="684"/>
      <c r="G5" s="685"/>
      <c r="H5" s="664"/>
      <c r="I5" s="663"/>
      <c r="J5" s="664"/>
      <c r="K5" s="663"/>
      <c r="L5" s="664"/>
      <c r="M5" s="663"/>
      <c r="N5" s="664"/>
      <c r="O5" s="663"/>
      <c r="P5" s="664"/>
      <c r="Q5" s="663"/>
      <c r="R5" s="664"/>
      <c r="S5" s="663"/>
      <c r="T5" s="664"/>
      <c r="U5" s="663"/>
      <c r="V5" s="664"/>
      <c r="W5" s="663"/>
      <c r="X5" s="664"/>
      <c r="Y5" s="663"/>
      <c r="Z5" s="663"/>
      <c r="AA5" s="664"/>
      <c r="AB5" s="663"/>
      <c r="AC5" s="664"/>
      <c r="AD5" s="663"/>
      <c r="AE5" s="664"/>
      <c r="AF5" s="663"/>
      <c r="AG5" s="664"/>
      <c r="AH5" s="663"/>
      <c r="AI5" s="664"/>
      <c r="AJ5" s="663"/>
      <c r="AK5" s="664"/>
      <c r="AL5" s="663"/>
      <c r="AM5" s="663"/>
      <c r="AN5" s="664"/>
      <c r="AO5" s="663"/>
      <c r="AP5" s="664"/>
      <c r="AQ5" s="702" t="s">
        <v>836</v>
      </c>
      <c r="AR5" s="701"/>
      <c r="AS5" s="696" t="s">
        <v>838</v>
      </c>
      <c r="AT5" s="694"/>
      <c r="AU5" s="676"/>
    </row>
    <row r="6" spans="1:47" ht="15.75" customHeight="1" thickBot="1" x14ac:dyDescent="0.25">
      <c r="A6" s="664"/>
      <c r="B6" s="694"/>
      <c r="C6" s="686"/>
      <c r="D6" s="686"/>
      <c r="E6" s="686"/>
      <c r="F6" s="686"/>
      <c r="G6" s="687"/>
      <c r="H6" s="664"/>
      <c r="I6" s="663"/>
      <c r="J6" s="664"/>
      <c r="K6" s="663"/>
      <c r="L6" s="664"/>
      <c r="M6" s="663"/>
      <c r="N6" s="664"/>
      <c r="O6" s="663"/>
      <c r="P6" s="664"/>
      <c r="Q6" s="663"/>
      <c r="R6" s="664"/>
      <c r="S6" s="663"/>
      <c r="T6" s="664"/>
      <c r="U6" s="663"/>
      <c r="V6" s="664"/>
      <c r="W6" s="663"/>
      <c r="X6" s="664"/>
      <c r="Y6" s="663"/>
      <c r="Z6" s="663"/>
      <c r="AA6" s="664"/>
      <c r="AB6" s="663"/>
      <c r="AC6" s="664"/>
      <c r="AD6" s="663"/>
      <c r="AE6" s="664"/>
      <c r="AF6" s="663"/>
      <c r="AG6" s="664"/>
      <c r="AH6" s="663"/>
      <c r="AI6" s="664"/>
      <c r="AJ6" s="663"/>
      <c r="AK6" s="664"/>
      <c r="AL6" s="663"/>
      <c r="AM6" s="663"/>
      <c r="AN6" s="664"/>
      <c r="AO6" s="663"/>
      <c r="AP6" s="664"/>
      <c r="AQ6" s="703"/>
      <c r="AR6" s="701"/>
      <c r="AS6" s="689"/>
      <c r="AT6" s="694"/>
      <c r="AU6" s="676"/>
    </row>
    <row r="7" spans="1:47" ht="18.75" customHeight="1" thickTop="1" x14ac:dyDescent="0.2">
      <c r="A7" s="688" t="s">
        <v>11</v>
      </c>
      <c r="B7" s="689"/>
      <c r="C7" s="689"/>
      <c r="D7" s="689"/>
      <c r="E7" s="689"/>
      <c r="F7" s="689"/>
      <c r="G7" s="663"/>
      <c r="H7" s="664"/>
      <c r="I7" s="663"/>
      <c r="J7" s="664"/>
      <c r="K7" s="663"/>
      <c r="L7" s="664"/>
      <c r="M7" s="663"/>
      <c r="N7" s="664"/>
      <c r="O7" s="663"/>
      <c r="P7" s="664"/>
      <c r="Q7" s="663"/>
      <c r="R7" s="664"/>
      <c r="S7" s="663"/>
      <c r="T7" s="664"/>
      <c r="U7" s="663"/>
      <c r="V7" s="664"/>
      <c r="W7" s="663"/>
      <c r="X7" s="664"/>
      <c r="Y7" s="663"/>
      <c r="Z7" s="663"/>
      <c r="AA7" s="664"/>
      <c r="AB7" s="663"/>
      <c r="AC7" s="664"/>
      <c r="AD7" s="663"/>
      <c r="AE7" s="664"/>
      <c r="AF7" s="663"/>
      <c r="AG7" s="664"/>
      <c r="AH7" s="663"/>
      <c r="AI7" s="664"/>
      <c r="AJ7" s="663"/>
      <c r="AK7" s="664"/>
      <c r="AL7" s="663"/>
      <c r="AM7" s="663"/>
      <c r="AN7" s="664"/>
      <c r="AO7" s="663"/>
      <c r="AP7" s="664"/>
      <c r="AQ7" s="703"/>
      <c r="AR7" s="701"/>
      <c r="AS7" s="689"/>
      <c r="AT7" s="694"/>
      <c r="AU7" s="676"/>
    </row>
    <row r="8" spans="1:47" ht="18.75" customHeight="1" thickBot="1" x14ac:dyDescent="0.25">
      <c r="A8" s="699"/>
      <c r="B8" s="680"/>
      <c r="C8" s="680"/>
      <c r="D8" s="680"/>
      <c r="E8" s="680"/>
      <c r="F8" s="680"/>
      <c r="G8" s="698"/>
      <c r="H8" s="665"/>
      <c r="I8" s="666"/>
      <c r="J8" s="699"/>
      <c r="K8" s="698"/>
      <c r="L8" s="699"/>
      <c r="M8" s="698"/>
      <c r="N8" s="665"/>
      <c r="O8" s="666"/>
      <c r="P8" s="665"/>
      <c r="Q8" s="666"/>
      <c r="R8" s="665"/>
      <c r="S8" s="666"/>
      <c r="T8" s="665"/>
      <c r="U8" s="666"/>
      <c r="V8" s="665"/>
      <c r="W8" s="666"/>
      <c r="X8" s="665"/>
      <c r="Y8" s="666"/>
      <c r="Z8" s="698"/>
      <c r="AA8" s="665"/>
      <c r="AB8" s="666"/>
      <c r="AC8" s="665"/>
      <c r="AD8" s="666"/>
      <c r="AE8" s="665"/>
      <c r="AF8" s="666"/>
      <c r="AG8" s="665"/>
      <c r="AH8" s="666"/>
      <c r="AI8" s="665"/>
      <c r="AJ8" s="666"/>
      <c r="AK8" s="665"/>
      <c r="AL8" s="666"/>
      <c r="AM8" s="698"/>
      <c r="AN8" s="699"/>
      <c r="AO8" s="698"/>
      <c r="AP8" s="699"/>
      <c r="AQ8" s="704"/>
      <c r="AR8" s="705"/>
      <c r="AS8" s="674"/>
      <c r="AT8" s="697"/>
      <c r="AU8" s="706"/>
    </row>
    <row r="9" spans="1:47" ht="30.75" customHeight="1" thickTop="1" thickBot="1" x14ac:dyDescent="0.25">
      <c r="A9" s="8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 t="s">
        <v>19</v>
      </c>
      <c r="K9" s="8" t="s">
        <v>20</v>
      </c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104" t="s">
        <v>19</v>
      </c>
      <c r="U9" s="104" t="s">
        <v>20</v>
      </c>
      <c r="V9" s="104" t="s">
        <v>19</v>
      </c>
      <c r="W9" s="104" t="s">
        <v>20</v>
      </c>
      <c r="X9" s="104" t="s">
        <v>19</v>
      </c>
      <c r="Y9" s="104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8" t="s">
        <v>20</v>
      </c>
      <c r="AK9" s="8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105" t="s">
        <v>21</v>
      </c>
    </row>
    <row r="10" spans="1:47" ht="15" customHeight="1" thickTop="1" x14ac:dyDescent="0.2">
      <c r="A10" s="10">
        <f>RANK(AU10, $AU$10:$AU$26)</f>
        <v>1</v>
      </c>
      <c r="B10" s="11">
        <v>2008</v>
      </c>
      <c r="C10" s="629" t="s">
        <v>270</v>
      </c>
      <c r="D10" s="630" t="s">
        <v>271</v>
      </c>
      <c r="E10" s="631" t="s">
        <v>272</v>
      </c>
      <c r="F10" s="11" t="s">
        <v>62</v>
      </c>
      <c r="G10" s="632" t="s">
        <v>63</v>
      </c>
      <c r="H10" s="173" t="s">
        <v>136</v>
      </c>
      <c r="I10" s="185">
        <v>75</v>
      </c>
      <c r="J10" s="175" t="s">
        <v>28</v>
      </c>
      <c r="K10" s="176">
        <v>300</v>
      </c>
      <c r="L10" s="173" t="s">
        <v>30</v>
      </c>
      <c r="M10" s="174">
        <v>200</v>
      </c>
      <c r="N10" s="187" t="s">
        <v>43</v>
      </c>
      <c r="O10" s="112">
        <v>150</v>
      </c>
      <c r="P10" s="15" t="s">
        <v>28</v>
      </c>
      <c r="Q10" s="112">
        <v>400</v>
      </c>
      <c r="R10" s="15" t="s">
        <v>28</v>
      </c>
      <c r="S10" s="112">
        <v>300</v>
      </c>
      <c r="T10" s="113"/>
      <c r="U10" s="112">
        <v>0</v>
      </c>
      <c r="V10" s="15"/>
      <c r="W10" s="112">
        <v>0</v>
      </c>
      <c r="X10" s="113"/>
      <c r="Y10" s="112">
        <v>0</v>
      </c>
      <c r="Z10" s="213">
        <f>LARGE(I10:Y10, 1)+LARGE(I10:Y10, 2)+LARGE(I10:Y10, 3)+LARGE(I10:Y10, 4)+LARGE(I10:Y10, 5)</f>
        <v>1350</v>
      </c>
      <c r="AA10" s="57" t="s">
        <v>662</v>
      </c>
      <c r="AB10" s="112">
        <v>0</v>
      </c>
      <c r="AC10" s="15" t="s">
        <v>662</v>
      </c>
      <c r="AD10" s="112">
        <v>0</v>
      </c>
      <c r="AE10" s="15" t="s">
        <v>599</v>
      </c>
      <c r="AF10" s="112">
        <v>25</v>
      </c>
      <c r="AG10" s="116" t="s">
        <v>620</v>
      </c>
      <c r="AH10" s="112">
        <v>0</v>
      </c>
      <c r="AI10" s="829" t="s">
        <v>67</v>
      </c>
      <c r="AJ10" s="112">
        <v>250</v>
      </c>
      <c r="AK10" s="116" t="s">
        <v>234</v>
      </c>
      <c r="AL10" s="112">
        <v>250</v>
      </c>
      <c r="AM10" s="213">
        <f>LARGE(AB10:AL10,1)+LARGE(AB10:AL10,2)+LARGE(AB10:AL10,3)+LARGE(AB10:AL10,4)</f>
        <v>525</v>
      </c>
      <c r="AN10" s="178"/>
      <c r="AO10" s="112">
        <v>0</v>
      </c>
      <c r="AP10" s="213">
        <f>LARGE(AO10:AO10,1)</f>
        <v>0</v>
      </c>
      <c r="AQ10" s="120"/>
      <c r="AR10" s="112">
        <v>0</v>
      </c>
      <c r="AS10" s="121"/>
      <c r="AT10" s="112">
        <v>0</v>
      </c>
      <c r="AU10" s="474">
        <f>SUM(AP10+AM10+Z10)</f>
        <v>1875</v>
      </c>
    </row>
    <row r="11" spans="1:47" ht="15" customHeight="1" x14ac:dyDescent="0.2">
      <c r="A11" s="106">
        <f>RANK(AU11, $AU$10:$AU$26)</f>
        <v>2</v>
      </c>
      <c r="B11" s="170">
        <v>2009</v>
      </c>
      <c r="C11" s="170" t="s">
        <v>278</v>
      </c>
      <c r="D11" s="171" t="s">
        <v>279</v>
      </c>
      <c r="E11" s="437" t="s">
        <v>90</v>
      </c>
      <c r="F11" s="54" t="s">
        <v>62</v>
      </c>
      <c r="G11" s="214" t="s">
        <v>63</v>
      </c>
      <c r="H11" s="111" t="s">
        <v>34</v>
      </c>
      <c r="I11" s="174">
        <v>0</v>
      </c>
      <c r="J11" s="187" t="s">
        <v>37</v>
      </c>
      <c r="K11" s="176">
        <v>25</v>
      </c>
      <c r="L11" s="49" t="s">
        <v>30</v>
      </c>
      <c r="M11" s="122">
        <v>200</v>
      </c>
      <c r="N11" s="187" t="s">
        <v>34</v>
      </c>
      <c r="O11" s="215">
        <v>0</v>
      </c>
      <c r="P11" s="15" t="s">
        <v>30</v>
      </c>
      <c r="Q11" s="215">
        <v>200</v>
      </c>
      <c r="R11" s="15" t="s">
        <v>35</v>
      </c>
      <c r="S11" s="110">
        <v>200</v>
      </c>
      <c r="T11" s="113"/>
      <c r="U11" s="110">
        <v>0</v>
      </c>
      <c r="V11" s="15"/>
      <c r="W11" s="110">
        <v>0</v>
      </c>
      <c r="X11" s="113"/>
      <c r="Y11" s="110">
        <v>0</v>
      </c>
      <c r="Z11" s="213">
        <f>LARGE(I11:Y11, 1)+LARGE(I11:Y11, 2)+LARGE(I11:Y11, 3)+LARGE(I11:Y11, 4)+LARGE(I11:Y11, 5)</f>
        <v>625</v>
      </c>
      <c r="AA11" s="187" t="s">
        <v>89</v>
      </c>
      <c r="AB11" s="112">
        <v>50</v>
      </c>
      <c r="AC11" s="15" t="s">
        <v>644</v>
      </c>
      <c r="AD11" s="112">
        <v>0</v>
      </c>
      <c r="AE11" s="15" t="s">
        <v>37</v>
      </c>
      <c r="AF11" s="112">
        <v>100</v>
      </c>
      <c r="AG11" s="116" t="s">
        <v>622</v>
      </c>
      <c r="AH11" s="112">
        <v>0</v>
      </c>
      <c r="AI11" s="487" t="s">
        <v>230</v>
      </c>
      <c r="AJ11" s="112">
        <v>50</v>
      </c>
      <c r="AK11" s="829" t="s">
        <v>53</v>
      </c>
      <c r="AL11" s="112">
        <v>500</v>
      </c>
      <c r="AM11" s="213">
        <f>LARGE(AB11:AL11,1)+LARGE(AB11:AL11,2)+LARGE(AB11:AL11,3)+LARGE(AB11:AL11,4)</f>
        <v>700</v>
      </c>
      <c r="AN11" s="178"/>
      <c r="AO11" s="112">
        <v>0</v>
      </c>
      <c r="AP11" s="208">
        <f>LARGE(AO11:AO11,1)</f>
        <v>0</v>
      </c>
      <c r="AQ11" s="120"/>
      <c r="AR11" s="112">
        <v>0</v>
      </c>
      <c r="AS11" s="121"/>
      <c r="AT11" s="112">
        <v>0</v>
      </c>
      <c r="AU11" s="475">
        <f>SUM(AP11+AM11+Z11)</f>
        <v>1325</v>
      </c>
    </row>
    <row r="12" spans="1:47" ht="15" customHeight="1" x14ac:dyDescent="0.2">
      <c r="A12" s="106">
        <f>RANK(AU12, $AU$10:$AU$26)</f>
        <v>3</v>
      </c>
      <c r="B12" s="869">
        <v>2009</v>
      </c>
      <c r="C12" s="65" t="s">
        <v>276</v>
      </c>
      <c r="D12" s="182" t="s">
        <v>277</v>
      </c>
      <c r="E12" s="438" t="s">
        <v>220</v>
      </c>
      <c r="F12" s="27" t="s">
        <v>62</v>
      </c>
      <c r="G12" s="30" t="s">
        <v>63</v>
      </c>
      <c r="H12" s="111" t="s">
        <v>30</v>
      </c>
      <c r="I12" s="185">
        <v>300</v>
      </c>
      <c r="J12" s="187" t="s">
        <v>36</v>
      </c>
      <c r="K12" s="176">
        <v>25</v>
      </c>
      <c r="L12" s="49" t="s">
        <v>37</v>
      </c>
      <c r="M12" s="122">
        <v>50</v>
      </c>
      <c r="N12" s="216" t="s">
        <v>47</v>
      </c>
      <c r="O12" s="123">
        <v>150</v>
      </c>
      <c r="P12" s="35" t="s">
        <v>48</v>
      </c>
      <c r="Q12" s="123">
        <v>0</v>
      </c>
      <c r="R12" s="34" t="s">
        <v>30</v>
      </c>
      <c r="S12" s="134">
        <v>100</v>
      </c>
      <c r="T12" s="36"/>
      <c r="U12" s="134">
        <v>0</v>
      </c>
      <c r="V12" s="186"/>
      <c r="W12" s="134">
        <v>0</v>
      </c>
      <c r="X12" s="36"/>
      <c r="Y12" s="134">
        <v>0</v>
      </c>
      <c r="Z12" s="213">
        <f>LARGE(I12:Y12, 1)+LARGE(I12:Y12, 2)+LARGE(I12:Y12, 3)+LARGE(I12:Y12, 4)+LARGE(I12:Y12, 5)</f>
        <v>625</v>
      </c>
      <c r="AA12" s="33" t="s">
        <v>702</v>
      </c>
      <c r="AB12" s="125">
        <v>25</v>
      </c>
      <c r="AC12" s="34" t="s">
        <v>711</v>
      </c>
      <c r="AD12" s="125">
        <v>0</v>
      </c>
      <c r="AE12" s="34" t="s">
        <v>136</v>
      </c>
      <c r="AF12" s="125">
        <v>100</v>
      </c>
      <c r="AG12" s="41" t="s">
        <v>616</v>
      </c>
      <c r="AH12" s="125">
        <v>0</v>
      </c>
      <c r="AI12" s="487" t="s">
        <v>850</v>
      </c>
      <c r="AJ12" s="125">
        <v>0</v>
      </c>
      <c r="AK12" s="487" t="s">
        <v>640</v>
      </c>
      <c r="AL12" s="125">
        <v>0</v>
      </c>
      <c r="AM12" s="213">
        <f>LARGE(AB12:AL12,1)+LARGE(AB12:AL12,2)+LARGE(AB12:AL12,3)+LARGE(AB12:AL12,4)</f>
        <v>125</v>
      </c>
      <c r="AN12" s="43"/>
      <c r="AO12" s="125">
        <v>0</v>
      </c>
      <c r="AP12" s="208">
        <f>LARGE(AO12:AO12,1)</f>
        <v>0</v>
      </c>
      <c r="AQ12" s="52"/>
      <c r="AR12" s="125">
        <v>0</v>
      </c>
      <c r="AS12" s="53"/>
      <c r="AT12" s="125">
        <v>0</v>
      </c>
      <c r="AU12" s="475">
        <f>SUM(AP12+AM12+Z12)</f>
        <v>750</v>
      </c>
    </row>
    <row r="13" spans="1:47" ht="15" customHeight="1" x14ac:dyDescent="0.2">
      <c r="A13" s="26">
        <f>RANK(AU13, $AU$10:$AU$26)</f>
        <v>4</v>
      </c>
      <c r="B13" s="27">
        <v>2007</v>
      </c>
      <c r="C13" s="217" t="s">
        <v>280</v>
      </c>
      <c r="D13" s="218" t="s">
        <v>281</v>
      </c>
      <c r="E13" s="436" t="s">
        <v>282</v>
      </c>
      <c r="F13" s="27" t="s">
        <v>283</v>
      </c>
      <c r="G13" s="219" t="s">
        <v>27</v>
      </c>
      <c r="H13" s="49" t="s">
        <v>122</v>
      </c>
      <c r="I13" s="122">
        <v>75</v>
      </c>
      <c r="J13" s="175" t="s">
        <v>47</v>
      </c>
      <c r="K13" s="176">
        <v>50</v>
      </c>
      <c r="L13" s="49" t="s">
        <v>57</v>
      </c>
      <c r="M13" s="122">
        <v>50</v>
      </c>
      <c r="N13" s="216" t="s">
        <v>48</v>
      </c>
      <c r="O13" s="125">
        <v>0</v>
      </c>
      <c r="P13" s="34" t="s">
        <v>35</v>
      </c>
      <c r="Q13" s="125">
        <v>300</v>
      </c>
      <c r="R13" s="50" t="s">
        <v>42</v>
      </c>
      <c r="S13" s="125">
        <v>50</v>
      </c>
      <c r="T13" s="51"/>
      <c r="U13" s="125">
        <v>0</v>
      </c>
      <c r="V13" s="555"/>
      <c r="W13" s="125">
        <v>0</v>
      </c>
      <c r="X13" s="51"/>
      <c r="Y13" s="125">
        <v>0</v>
      </c>
      <c r="Z13" s="213">
        <f>LARGE(I13:Y13, 1)+LARGE(I13:Y13, 2)+LARGE(I13:Y13, 3)+LARGE(I13:Y13, 4)+LARGE(I13:Y13, 5)</f>
        <v>525</v>
      </c>
      <c r="AA13" s="33" t="s">
        <v>703</v>
      </c>
      <c r="AB13" s="125">
        <v>0</v>
      </c>
      <c r="AC13" s="34" t="s">
        <v>712</v>
      </c>
      <c r="AD13" s="125">
        <v>0</v>
      </c>
      <c r="AE13" s="34" t="s">
        <v>299</v>
      </c>
      <c r="AF13" s="125">
        <v>25</v>
      </c>
      <c r="AG13" s="41" t="s">
        <v>623</v>
      </c>
      <c r="AH13" s="125">
        <v>0</v>
      </c>
      <c r="AI13" s="41" t="s">
        <v>723</v>
      </c>
      <c r="AJ13" s="125">
        <v>0</v>
      </c>
      <c r="AK13" s="41" t="s">
        <v>846</v>
      </c>
      <c r="AL13" s="125">
        <v>0</v>
      </c>
      <c r="AM13" s="213">
        <f>LARGE(AB13:AL13,1)+LARGE(AB13:AL13,2)+LARGE(AB13:AL13,3)+LARGE(AB13:AL13,4)</f>
        <v>25</v>
      </c>
      <c r="AN13" s="43"/>
      <c r="AO13" s="125">
        <v>0</v>
      </c>
      <c r="AP13" s="208">
        <f>LARGE(AO13:AO13,1)</f>
        <v>0</v>
      </c>
      <c r="AQ13" s="52"/>
      <c r="AR13" s="125">
        <v>0</v>
      </c>
      <c r="AS13" s="53"/>
      <c r="AT13" s="125">
        <v>0</v>
      </c>
      <c r="AU13" s="475">
        <f>SUM(AP13+AM13+Z13)</f>
        <v>550</v>
      </c>
    </row>
    <row r="14" spans="1:47" ht="15" customHeight="1" x14ac:dyDescent="0.2">
      <c r="A14" s="26">
        <f>RANK(AU14, $AU$10:$AU$26)</f>
        <v>4</v>
      </c>
      <c r="B14" s="220">
        <v>2008</v>
      </c>
      <c r="C14" s="227" t="s">
        <v>792</v>
      </c>
      <c r="D14" s="228" t="s">
        <v>791</v>
      </c>
      <c r="E14" s="527" t="s">
        <v>244</v>
      </c>
      <c r="F14" s="65" t="s">
        <v>62</v>
      </c>
      <c r="G14" s="245" t="s">
        <v>63</v>
      </c>
      <c r="H14" s="49" t="s">
        <v>89</v>
      </c>
      <c r="I14" s="122">
        <v>0</v>
      </c>
      <c r="J14" s="76" t="s">
        <v>30</v>
      </c>
      <c r="K14" s="176">
        <v>100</v>
      </c>
      <c r="L14" s="49" t="s">
        <v>42</v>
      </c>
      <c r="M14" s="122">
        <v>50</v>
      </c>
      <c r="N14" s="139" t="s">
        <v>35</v>
      </c>
      <c r="O14" s="221">
        <v>400</v>
      </c>
      <c r="P14" s="72" t="s">
        <v>224</v>
      </c>
      <c r="Q14" s="32">
        <v>0</v>
      </c>
      <c r="R14" s="50" t="s">
        <v>80</v>
      </c>
      <c r="S14" s="32">
        <v>0</v>
      </c>
      <c r="T14" s="51"/>
      <c r="U14" s="134">
        <v>0</v>
      </c>
      <c r="V14" s="50"/>
      <c r="W14" s="32">
        <v>0</v>
      </c>
      <c r="X14" s="51"/>
      <c r="Y14" s="134">
        <v>0</v>
      </c>
      <c r="Z14" s="213">
        <f>LARGE(I14:Y14, 1)+LARGE(I14:Y14, 2)+LARGE(I14:Y14, 3)+LARGE(I14:Y14, 4)+LARGE(I14:Y14, 5)</f>
        <v>550</v>
      </c>
      <c r="AA14" s="78" t="s">
        <v>616</v>
      </c>
      <c r="AB14" s="140">
        <v>0</v>
      </c>
      <c r="AC14" s="72" t="s">
        <v>616</v>
      </c>
      <c r="AD14" s="140">
        <v>0</v>
      </c>
      <c r="AE14" s="72" t="s">
        <v>616</v>
      </c>
      <c r="AF14" s="140">
        <v>0</v>
      </c>
      <c r="AG14" s="73" t="s">
        <v>616</v>
      </c>
      <c r="AH14" s="140">
        <v>0</v>
      </c>
      <c r="AI14" s="565" t="s">
        <v>818</v>
      </c>
      <c r="AJ14" s="140">
        <v>0</v>
      </c>
      <c r="AK14" s="73" t="s">
        <v>655</v>
      </c>
      <c r="AL14" s="140">
        <v>0</v>
      </c>
      <c r="AM14" s="213">
        <f>LARGE(AB14:AL14,1)+LARGE(AB14:AL14,2)+LARGE(AB14:AL14,3)+LARGE(AB14:AL14,4)</f>
        <v>0</v>
      </c>
      <c r="AN14" s="74"/>
      <c r="AO14" s="140">
        <v>0</v>
      </c>
      <c r="AP14" s="223">
        <f>LARGE(AO14:AO14,1)</f>
        <v>0</v>
      </c>
      <c r="AQ14" s="79"/>
      <c r="AR14" s="140">
        <v>0</v>
      </c>
      <c r="AS14" s="80"/>
      <c r="AT14" s="140">
        <v>0</v>
      </c>
      <c r="AU14" s="476">
        <f>SUM(AP14+AM14+Z14)</f>
        <v>550</v>
      </c>
    </row>
    <row r="15" spans="1:47" ht="15" customHeight="1" x14ac:dyDescent="0.2">
      <c r="A15" s="26">
        <f>RANK(AU15, $AU$10:$AU$26)</f>
        <v>6</v>
      </c>
      <c r="B15" s="27">
        <v>2007</v>
      </c>
      <c r="C15" s="543" t="s">
        <v>284</v>
      </c>
      <c r="D15" s="306" t="s">
        <v>285</v>
      </c>
      <c r="E15" s="544" t="s">
        <v>286</v>
      </c>
      <c r="F15" s="307" t="s">
        <v>275</v>
      </c>
      <c r="G15" s="545" t="s">
        <v>27</v>
      </c>
      <c r="H15" s="183" t="s">
        <v>75</v>
      </c>
      <c r="I15" s="122">
        <v>0</v>
      </c>
      <c r="J15" s="175" t="s">
        <v>30</v>
      </c>
      <c r="K15" s="176">
        <v>100</v>
      </c>
      <c r="L15" s="49" t="s">
        <v>67</v>
      </c>
      <c r="M15" s="122">
        <v>50</v>
      </c>
      <c r="N15" s="216" t="s">
        <v>80</v>
      </c>
      <c r="O15" s="125">
        <v>75</v>
      </c>
      <c r="P15" s="49" t="s">
        <v>136</v>
      </c>
      <c r="Q15" s="633">
        <v>50</v>
      </c>
      <c r="R15" s="77" t="s">
        <v>43</v>
      </c>
      <c r="S15" s="125">
        <v>50</v>
      </c>
      <c r="T15" s="51"/>
      <c r="U15" s="125">
        <v>0</v>
      </c>
      <c r="V15" s="50"/>
      <c r="W15" s="125">
        <v>0</v>
      </c>
      <c r="X15" s="51"/>
      <c r="Y15" s="125">
        <v>0</v>
      </c>
      <c r="Z15" s="213">
        <f>LARGE(I15:Y15, 1)+LARGE(I15:Y15, 2)+LARGE(I15:Y15, 3)+LARGE(I15:Y15, 4)+LARGE(I15:Y15, 5)</f>
        <v>325</v>
      </c>
      <c r="AA15" s="33" t="s">
        <v>75</v>
      </c>
      <c r="AB15" s="125">
        <v>50</v>
      </c>
      <c r="AC15" s="34" t="s">
        <v>706</v>
      </c>
      <c r="AD15" s="125">
        <v>0</v>
      </c>
      <c r="AE15" s="34" t="s">
        <v>602</v>
      </c>
      <c r="AF15" s="125">
        <v>25</v>
      </c>
      <c r="AG15" s="41" t="s">
        <v>621</v>
      </c>
      <c r="AH15" s="125">
        <v>0</v>
      </c>
      <c r="AI15" s="487" t="s">
        <v>600</v>
      </c>
      <c r="AJ15" s="125">
        <v>0</v>
      </c>
      <c r="AK15" s="41" t="s">
        <v>821</v>
      </c>
      <c r="AL15" s="125">
        <v>0</v>
      </c>
      <c r="AM15" s="213">
        <f>LARGE(AB15:AL15,1)+LARGE(AB15:AL15,2)+LARGE(AB15:AL15,3)+LARGE(AB15:AL15,4)</f>
        <v>75</v>
      </c>
      <c r="AN15" s="43"/>
      <c r="AO15" s="125">
        <v>0</v>
      </c>
      <c r="AP15" s="208">
        <f>LARGE(AO15:AO15,1)</f>
        <v>0</v>
      </c>
      <c r="AQ15" s="52"/>
      <c r="AR15" s="125">
        <v>0</v>
      </c>
      <c r="AS15" s="53"/>
      <c r="AT15" s="125">
        <v>0</v>
      </c>
      <c r="AU15" s="475">
        <f>SUM(AP15+AM15+Z15)</f>
        <v>400</v>
      </c>
    </row>
    <row r="16" spans="1:47" ht="15" customHeight="1" x14ac:dyDescent="0.2">
      <c r="A16" s="26">
        <f>RANK(AU16, $AU$10:$AU$26)</f>
        <v>7</v>
      </c>
      <c r="B16" s="27">
        <v>2008</v>
      </c>
      <c r="C16" s="217" t="s">
        <v>287</v>
      </c>
      <c r="D16" s="218" t="s">
        <v>288</v>
      </c>
      <c r="E16" s="436" t="s">
        <v>90</v>
      </c>
      <c r="F16" s="27" t="s">
        <v>275</v>
      </c>
      <c r="G16" s="219" t="s">
        <v>27</v>
      </c>
      <c r="H16" s="189" t="s">
        <v>86</v>
      </c>
      <c r="I16" s="122">
        <v>0</v>
      </c>
      <c r="J16" s="175" t="s">
        <v>289</v>
      </c>
      <c r="K16" s="176">
        <v>0</v>
      </c>
      <c r="L16" s="49" t="s">
        <v>80</v>
      </c>
      <c r="M16" s="122">
        <v>50</v>
      </c>
      <c r="N16" s="216" t="s">
        <v>716</v>
      </c>
      <c r="O16" s="125">
        <v>0</v>
      </c>
      <c r="P16" s="34" t="s">
        <v>29</v>
      </c>
      <c r="Q16" s="125">
        <v>100</v>
      </c>
      <c r="R16" s="50" t="s">
        <v>47</v>
      </c>
      <c r="S16" s="125">
        <v>50</v>
      </c>
      <c r="T16" s="51"/>
      <c r="U16" s="125">
        <v>0</v>
      </c>
      <c r="V16" s="224"/>
      <c r="W16" s="125">
        <v>0</v>
      </c>
      <c r="X16" s="51"/>
      <c r="Y16" s="125">
        <v>0</v>
      </c>
      <c r="Z16" s="213">
        <f>LARGE(I16:Y16, 1)+LARGE(I16:Y16, 2)+LARGE(I16:Y16, 3)+LARGE(I16:Y16, 4)+LARGE(I16:Y16, 5)</f>
        <v>200</v>
      </c>
      <c r="AA16" s="33" t="s">
        <v>230</v>
      </c>
      <c r="AB16" s="125">
        <v>25</v>
      </c>
      <c r="AC16" s="34" t="s">
        <v>713</v>
      </c>
      <c r="AD16" s="125">
        <v>0</v>
      </c>
      <c r="AE16" s="34" t="s">
        <v>601</v>
      </c>
      <c r="AF16" s="125">
        <v>0</v>
      </c>
      <c r="AG16" s="41" t="s">
        <v>241</v>
      </c>
      <c r="AH16" s="125">
        <v>25</v>
      </c>
      <c r="AI16" s="487" t="s">
        <v>623</v>
      </c>
      <c r="AJ16" s="125">
        <v>0</v>
      </c>
      <c r="AK16" s="487" t="s">
        <v>849</v>
      </c>
      <c r="AL16" s="125">
        <v>0</v>
      </c>
      <c r="AM16" s="213">
        <f>LARGE(AB16:AL16,1)+LARGE(AB16:AL16,2)+LARGE(AB16:AL16,3)+LARGE(AB16:AL16,4)</f>
        <v>50</v>
      </c>
      <c r="AN16" s="43"/>
      <c r="AO16" s="125">
        <v>0</v>
      </c>
      <c r="AP16" s="208">
        <f>LARGE(AO16:AO16,1)</f>
        <v>0</v>
      </c>
      <c r="AQ16" s="52"/>
      <c r="AR16" s="125">
        <v>0</v>
      </c>
      <c r="AS16" s="53"/>
      <c r="AT16" s="125">
        <v>0</v>
      </c>
      <c r="AU16" s="475">
        <f>SUM(AP16+AM16+Z16)</f>
        <v>250</v>
      </c>
    </row>
    <row r="17" spans="1:47" ht="15" customHeight="1" x14ac:dyDescent="0.2">
      <c r="A17" s="26">
        <f>RANK(AU17, $AU$10:$AU$26)</f>
        <v>8</v>
      </c>
      <c r="B17" s="27">
        <v>2007</v>
      </c>
      <c r="C17" s="65" t="s">
        <v>529</v>
      </c>
      <c r="D17" s="182" t="s">
        <v>531</v>
      </c>
      <c r="E17" s="438" t="s">
        <v>530</v>
      </c>
      <c r="F17" s="65" t="s">
        <v>295</v>
      </c>
      <c r="G17" s="66" t="s">
        <v>126</v>
      </c>
      <c r="H17" s="173" t="s">
        <v>53</v>
      </c>
      <c r="I17" s="122">
        <v>0</v>
      </c>
      <c r="J17" s="175" t="s">
        <v>29</v>
      </c>
      <c r="K17" s="176">
        <v>50</v>
      </c>
      <c r="L17" s="49" t="s">
        <v>86</v>
      </c>
      <c r="M17" s="122">
        <v>0</v>
      </c>
      <c r="N17" s="216" t="s">
        <v>69</v>
      </c>
      <c r="O17" s="125">
        <v>0</v>
      </c>
      <c r="P17" s="34" t="s">
        <v>54</v>
      </c>
      <c r="Q17" s="134">
        <v>50</v>
      </c>
      <c r="R17" s="50" t="s">
        <v>30</v>
      </c>
      <c r="S17" s="134">
        <v>100</v>
      </c>
      <c r="T17" s="51"/>
      <c r="U17" s="134">
        <v>0</v>
      </c>
      <c r="V17" s="50"/>
      <c r="W17" s="134">
        <v>0</v>
      </c>
      <c r="X17" s="51"/>
      <c r="Y17" s="134">
        <v>0</v>
      </c>
      <c r="Z17" s="213">
        <f>LARGE(I17:Y17, 1)+LARGE(I17:Y17, 2)+LARGE(I17:Y17, 3)+LARGE(I17:Y17, 4)+LARGE(I17:Y17, 5)</f>
        <v>200</v>
      </c>
      <c r="AA17" s="33" t="s">
        <v>707</v>
      </c>
      <c r="AB17" s="125">
        <v>0</v>
      </c>
      <c r="AC17" s="34" t="s">
        <v>616</v>
      </c>
      <c r="AD17" s="125">
        <v>0</v>
      </c>
      <c r="AE17" s="34" t="s">
        <v>607</v>
      </c>
      <c r="AF17" s="125">
        <v>0</v>
      </c>
      <c r="AG17" s="41" t="s">
        <v>616</v>
      </c>
      <c r="AH17" s="125">
        <v>0</v>
      </c>
      <c r="AI17" s="487" t="s">
        <v>251</v>
      </c>
      <c r="AJ17" s="125">
        <v>0</v>
      </c>
      <c r="AK17" s="487" t="s">
        <v>616</v>
      </c>
      <c r="AL17" s="125">
        <v>0</v>
      </c>
      <c r="AM17" s="213">
        <f>LARGE(AB17:AL17,1)+LARGE(AB17:AL17,2)+LARGE(AB17:AL17,3)+LARGE(AB17:AL17,4)</f>
        <v>0</v>
      </c>
      <c r="AN17" s="43"/>
      <c r="AO17" s="125">
        <v>0</v>
      </c>
      <c r="AP17" s="208">
        <f>LARGE(AO17:AO17,1)</f>
        <v>0</v>
      </c>
      <c r="AQ17" s="52"/>
      <c r="AR17" s="125">
        <v>0</v>
      </c>
      <c r="AS17" s="53"/>
      <c r="AT17" s="125">
        <v>0</v>
      </c>
      <c r="AU17" s="475">
        <f>SUM(AP17+AM17+Z17)</f>
        <v>200</v>
      </c>
    </row>
    <row r="18" spans="1:47" ht="15" customHeight="1" x14ac:dyDescent="0.2">
      <c r="A18" s="26">
        <f>RANK(AU18, $AU$10:$AU$26)</f>
        <v>9</v>
      </c>
      <c r="B18" s="27">
        <v>2008</v>
      </c>
      <c r="C18" s="216" t="s">
        <v>793</v>
      </c>
      <c r="D18" s="225" t="s">
        <v>581</v>
      </c>
      <c r="E18" s="439" t="s">
        <v>547</v>
      </c>
      <c r="F18" s="216" t="s">
        <v>292</v>
      </c>
      <c r="G18" s="226" t="s">
        <v>63</v>
      </c>
      <c r="H18" s="49" t="s">
        <v>616</v>
      </c>
      <c r="I18" s="122">
        <v>0</v>
      </c>
      <c r="J18" s="76" t="s">
        <v>53</v>
      </c>
      <c r="K18" s="176">
        <v>0</v>
      </c>
      <c r="L18" s="49" t="s">
        <v>69</v>
      </c>
      <c r="M18" s="122">
        <v>0</v>
      </c>
      <c r="N18" s="139" t="s">
        <v>616</v>
      </c>
      <c r="O18" s="221">
        <v>0</v>
      </c>
      <c r="P18" s="72" t="s">
        <v>47</v>
      </c>
      <c r="Q18" s="32">
        <v>100</v>
      </c>
      <c r="R18" s="50" t="s">
        <v>224</v>
      </c>
      <c r="S18" s="32">
        <v>0</v>
      </c>
      <c r="T18" s="51"/>
      <c r="U18" s="134">
        <v>0</v>
      </c>
      <c r="V18" s="555" t="s">
        <v>616</v>
      </c>
      <c r="W18" s="32">
        <v>0</v>
      </c>
      <c r="X18" s="51"/>
      <c r="Y18" s="134">
        <v>0</v>
      </c>
      <c r="Z18" s="213">
        <f>LARGE(I18:Y18, 1)+LARGE(I18:Y18, 2)+LARGE(I18:Y18, 3)+LARGE(I18:Y18, 4)+LARGE(I18:Y18, 5)</f>
        <v>100</v>
      </c>
      <c r="AA18" s="33" t="s">
        <v>705</v>
      </c>
      <c r="AB18" s="125">
        <v>0</v>
      </c>
      <c r="AC18" s="34" t="s">
        <v>616</v>
      </c>
      <c r="AD18" s="125">
        <v>0</v>
      </c>
      <c r="AE18" s="34" t="s">
        <v>603</v>
      </c>
      <c r="AF18" s="125">
        <v>0</v>
      </c>
      <c r="AG18" s="41" t="s">
        <v>624</v>
      </c>
      <c r="AH18" s="125">
        <v>0</v>
      </c>
      <c r="AI18" s="41" t="s">
        <v>616</v>
      </c>
      <c r="AJ18" s="125">
        <v>0</v>
      </c>
      <c r="AK18" s="41" t="s">
        <v>616</v>
      </c>
      <c r="AL18" s="125">
        <v>0</v>
      </c>
      <c r="AM18" s="213">
        <f>LARGE(AB18:AL18,1)+LARGE(AB18:AL18,2)+LARGE(AB18:AL18,3)+LARGE(AB18:AL18,4)</f>
        <v>0</v>
      </c>
      <c r="AN18" s="43"/>
      <c r="AO18" s="125">
        <v>0</v>
      </c>
      <c r="AP18" s="208">
        <f>LARGE(AO18:AO18,1)</f>
        <v>0</v>
      </c>
      <c r="AQ18" s="52"/>
      <c r="AR18" s="125">
        <v>0</v>
      </c>
      <c r="AS18" s="53"/>
      <c r="AT18" s="125">
        <v>0</v>
      </c>
      <c r="AU18" s="477">
        <f>SUM(AP18+AM18+Z18)</f>
        <v>100</v>
      </c>
    </row>
    <row r="19" spans="1:47" ht="15" customHeight="1" x14ac:dyDescent="0.2">
      <c r="A19" s="26">
        <f>RANK(AU19, $AU$10:$AU$26)</f>
        <v>9</v>
      </c>
      <c r="B19" s="815">
        <v>2008</v>
      </c>
      <c r="C19" s="65" t="s">
        <v>790</v>
      </c>
      <c r="D19" s="225" t="s">
        <v>301</v>
      </c>
      <c r="E19" s="439" t="s">
        <v>272</v>
      </c>
      <c r="F19" s="65" t="s">
        <v>295</v>
      </c>
      <c r="G19" s="226" t="s">
        <v>126</v>
      </c>
      <c r="H19" s="173" t="s">
        <v>54</v>
      </c>
      <c r="I19" s="122">
        <v>75</v>
      </c>
      <c r="J19" s="175" t="s">
        <v>80</v>
      </c>
      <c r="K19" s="176">
        <v>25</v>
      </c>
      <c r="L19" s="49" t="s">
        <v>75</v>
      </c>
      <c r="M19" s="122">
        <v>0</v>
      </c>
      <c r="N19" s="216" t="s">
        <v>681</v>
      </c>
      <c r="O19" s="125">
        <v>0</v>
      </c>
      <c r="P19" s="34" t="s">
        <v>53</v>
      </c>
      <c r="Q19" s="134">
        <v>0</v>
      </c>
      <c r="R19" s="50" t="s">
        <v>86</v>
      </c>
      <c r="S19" s="134">
        <v>0</v>
      </c>
      <c r="T19" s="51"/>
      <c r="U19" s="134">
        <v>0</v>
      </c>
      <c r="V19" s="50"/>
      <c r="W19" s="134">
        <v>0</v>
      </c>
      <c r="X19" s="51"/>
      <c r="Y19" s="134">
        <v>0</v>
      </c>
      <c r="Z19" s="213">
        <f>LARGE(I19:Y19, 1)+LARGE(I19:Y19, 2)+LARGE(I19:Y19, 3)+LARGE(I19:Y19, 4)+LARGE(I19:Y19, 5)</f>
        <v>100</v>
      </c>
      <c r="AA19" s="33" t="s">
        <v>709</v>
      </c>
      <c r="AB19" s="125">
        <v>0</v>
      </c>
      <c r="AC19" s="34" t="s">
        <v>616</v>
      </c>
      <c r="AD19" s="125">
        <v>0</v>
      </c>
      <c r="AE19" s="34" t="s">
        <v>616</v>
      </c>
      <c r="AF19" s="125">
        <v>0</v>
      </c>
      <c r="AG19" s="41" t="s">
        <v>616</v>
      </c>
      <c r="AH19" s="125">
        <v>0</v>
      </c>
      <c r="AI19" s="487" t="s">
        <v>847</v>
      </c>
      <c r="AJ19" s="125">
        <v>0</v>
      </c>
      <c r="AK19" s="487" t="s">
        <v>848</v>
      </c>
      <c r="AL19" s="125">
        <v>0</v>
      </c>
      <c r="AM19" s="213">
        <f>LARGE(AB19:AL19,1)+LARGE(AB19:AL19,2)+LARGE(AB19:AL19,3)+LARGE(AB19:AL19,4)</f>
        <v>0</v>
      </c>
      <c r="AN19" s="43"/>
      <c r="AO19" s="125">
        <v>0</v>
      </c>
      <c r="AP19" s="208">
        <f>LARGE(AO19:AO19,1)</f>
        <v>0</v>
      </c>
      <c r="AQ19" s="52"/>
      <c r="AR19" s="125">
        <v>0</v>
      </c>
      <c r="AS19" s="53"/>
      <c r="AT19" s="125">
        <v>0</v>
      </c>
      <c r="AU19" s="477">
        <f>SUM(AP19+AM19+Z19)</f>
        <v>100</v>
      </c>
    </row>
    <row r="20" spans="1:47" ht="15" customHeight="1" x14ac:dyDescent="0.2">
      <c r="A20" s="26">
        <f>RANK(AU20, $AU$10:$AU$28)</f>
        <v>11</v>
      </c>
      <c r="B20" s="27">
        <v>2008</v>
      </c>
      <c r="C20" s="65" t="s">
        <v>789</v>
      </c>
      <c r="D20" s="182" t="s">
        <v>217</v>
      </c>
      <c r="E20" s="438" t="s">
        <v>582</v>
      </c>
      <c r="F20" s="65" t="s">
        <v>295</v>
      </c>
      <c r="G20" s="66" t="s">
        <v>126</v>
      </c>
      <c r="H20" s="173" t="s">
        <v>141</v>
      </c>
      <c r="I20" s="122">
        <v>0</v>
      </c>
      <c r="J20" s="175" t="s">
        <v>48</v>
      </c>
      <c r="K20" s="176">
        <v>0</v>
      </c>
      <c r="L20" s="49" t="s">
        <v>48</v>
      </c>
      <c r="M20" s="122">
        <v>0</v>
      </c>
      <c r="N20" s="216" t="s">
        <v>55</v>
      </c>
      <c r="O20" s="125">
        <v>0</v>
      </c>
      <c r="P20" s="34" t="s">
        <v>36</v>
      </c>
      <c r="Q20" s="134">
        <v>50</v>
      </c>
      <c r="R20" s="50" t="s">
        <v>136</v>
      </c>
      <c r="S20" s="134">
        <v>25</v>
      </c>
      <c r="T20" s="51"/>
      <c r="U20" s="134">
        <v>0</v>
      </c>
      <c r="V20" s="555"/>
      <c r="W20" s="134">
        <v>0</v>
      </c>
      <c r="X20" s="51"/>
      <c r="Y20" s="134">
        <v>0</v>
      </c>
      <c r="Z20" s="213">
        <f>LARGE(I20:Y20, 1)+LARGE(I20:Y20, 2)+LARGE(I20:Y20, 3)+LARGE(I20:Y20, 4)+LARGE(I20:Y20, 5)</f>
        <v>75</v>
      </c>
      <c r="AA20" s="33" t="s">
        <v>648</v>
      </c>
      <c r="AB20" s="125">
        <v>0</v>
      </c>
      <c r="AC20" s="34" t="s">
        <v>616</v>
      </c>
      <c r="AD20" s="125">
        <v>0</v>
      </c>
      <c r="AE20" s="34" t="s">
        <v>600</v>
      </c>
      <c r="AF20" s="125">
        <v>0</v>
      </c>
      <c r="AG20" s="41" t="s">
        <v>628</v>
      </c>
      <c r="AH20" s="125">
        <v>0</v>
      </c>
      <c r="AI20" s="41" t="s">
        <v>767</v>
      </c>
      <c r="AJ20" s="125">
        <v>0</v>
      </c>
      <c r="AK20" s="41" t="s">
        <v>841</v>
      </c>
      <c r="AL20" s="125">
        <v>0</v>
      </c>
      <c r="AM20" s="213">
        <f>LARGE(AB20:AL20,1)+LARGE(AB20:AL20,2)+LARGE(AB20:AL20,3)+LARGE(AB20:AL20,4)</f>
        <v>0</v>
      </c>
      <c r="AN20" s="43"/>
      <c r="AO20" s="125">
        <v>0</v>
      </c>
      <c r="AP20" s="208">
        <f>LARGE(AO20:AO20,1)</f>
        <v>0</v>
      </c>
      <c r="AQ20" s="52"/>
      <c r="AR20" s="125">
        <v>0</v>
      </c>
      <c r="AS20" s="53"/>
      <c r="AT20" s="125">
        <v>0</v>
      </c>
      <c r="AU20" s="475">
        <f>SUM(AP20+AM20+Z20)</f>
        <v>75</v>
      </c>
    </row>
    <row r="21" spans="1:47" ht="15" customHeight="1" x14ac:dyDescent="0.2">
      <c r="A21" s="26">
        <f>RANK(AU21, $AU$10:$AU$28)</f>
        <v>11</v>
      </c>
      <c r="B21" s="27">
        <v>2008</v>
      </c>
      <c r="C21" s="65" t="s">
        <v>809</v>
      </c>
      <c r="D21" s="182" t="s">
        <v>316</v>
      </c>
      <c r="E21" s="438" t="s">
        <v>151</v>
      </c>
      <c r="F21" s="65" t="s">
        <v>62</v>
      </c>
      <c r="G21" s="66" t="s">
        <v>63</v>
      </c>
      <c r="H21" s="173" t="s">
        <v>659</v>
      </c>
      <c r="I21" s="122">
        <v>0</v>
      </c>
      <c r="J21" s="175" t="s">
        <v>34</v>
      </c>
      <c r="K21" s="176">
        <v>0</v>
      </c>
      <c r="L21" s="49" t="s">
        <v>141</v>
      </c>
      <c r="M21" s="122">
        <v>0</v>
      </c>
      <c r="N21" s="216" t="s">
        <v>67</v>
      </c>
      <c r="O21" s="125">
        <v>75</v>
      </c>
      <c r="P21" s="34" t="s">
        <v>289</v>
      </c>
      <c r="Q21" s="134">
        <v>0</v>
      </c>
      <c r="R21" s="50" t="s">
        <v>720</v>
      </c>
      <c r="S21" s="134">
        <v>0</v>
      </c>
      <c r="T21" s="51"/>
      <c r="U21" s="134">
        <v>0</v>
      </c>
      <c r="V21" s="51"/>
      <c r="W21" s="134">
        <v>0</v>
      </c>
      <c r="X21" s="51"/>
      <c r="Y21" s="134">
        <v>0</v>
      </c>
      <c r="Z21" s="213">
        <f>LARGE(I21:Y21, 1)+LARGE(I21:Y21, 2)+LARGE(I21:Y21, 3)+LARGE(I21:Y21, 4)+LARGE(I21:Y21, 5)</f>
        <v>75</v>
      </c>
      <c r="AA21" s="33" t="s">
        <v>616</v>
      </c>
      <c r="AB21" s="125">
        <v>0</v>
      </c>
      <c r="AC21" s="34" t="s">
        <v>616</v>
      </c>
      <c r="AD21" s="125">
        <v>0</v>
      </c>
      <c r="AE21" s="34" t="s">
        <v>604</v>
      </c>
      <c r="AF21" s="125">
        <v>0</v>
      </c>
      <c r="AG21" s="41" t="s">
        <v>625</v>
      </c>
      <c r="AH21" s="125">
        <v>0</v>
      </c>
      <c r="AI21" s="41" t="s">
        <v>616</v>
      </c>
      <c r="AJ21" s="125">
        <v>0</v>
      </c>
      <c r="AK21" s="487" t="s">
        <v>616</v>
      </c>
      <c r="AL21" s="125">
        <v>0</v>
      </c>
      <c r="AM21" s="213">
        <f>LARGE(AB21:AL21,1)+LARGE(AB21:AL21,2)+LARGE(AB21:AL21,3)+LARGE(AB21:AL21,4)</f>
        <v>0</v>
      </c>
      <c r="AN21" s="43"/>
      <c r="AO21" s="125">
        <v>0</v>
      </c>
      <c r="AP21" s="208">
        <f>LARGE(AO21:AO21,1)</f>
        <v>0</v>
      </c>
      <c r="AQ21" s="52"/>
      <c r="AR21" s="125">
        <v>0</v>
      </c>
      <c r="AS21" s="53"/>
      <c r="AT21" s="125">
        <v>0</v>
      </c>
      <c r="AU21" s="475">
        <f>SUM(AP21+AM21+Z21)</f>
        <v>75</v>
      </c>
    </row>
    <row r="22" spans="1:47" ht="15" customHeight="1" x14ac:dyDescent="0.2">
      <c r="A22" s="169">
        <f>RANK(AU22, $AU$10:$AU$26)</f>
        <v>13</v>
      </c>
      <c r="B22" s="27">
        <v>2008</v>
      </c>
      <c r="C22" s="65" t="s">
        <v>290</v>
      </c>
      <c r="D22" s="182" t="s">
        <v>801</v>
      </c>
      <c r="E22" s="438" t="s">
        <v>159</v>
      </c>
      <c r="F22" s="65" t="s">
        <v>62</v>
      </c>
      <c r="G22" s="66" t="s">
        <v>63</v>
      </c>
      <c r="H22" s="639" t="s">
        <v>289</v>
      </c>
      <c r="I22" s="412">
        <v>0</v>
      </c>
      <c r="J22" s="640" t="s">
        <v>42</v>
      </c>
      <c r="K22" s="641">
        <v>50</v>
      </c>
      <c r="L22" s="639" t="s">
        <v>34</v>
      </c>
      <c r="M22" s="412">
        <v>0</v>
      </c>
      <c r="N22" s="649"/>
      <c r="O22" s="125">
        <v>0</v>
      </c>
      <c r="P22" s="650"/>
      <c r="Q22" s="642">
        <v>0</v>
      </c>
      <c r="R22" s="651"/>
      <c r="S22" s="525">
        <v>0</v>
      </c>
      <c r="T22" s="421"/>
      <c r="U22" s="525">
        <v>0</v>
      </c>
      <c r="V22" s="870"/>
      <c r="W22" s="427">
        <v>0</v>
      </c>
      <c r="X22" s="421"/>
      <c r="Y22" s="525">
        <v>0</v>
      </c>
      <c r="Z22" s="213">
        <f>LARGE(I22:Y22, 1)+LARGE(I22:Y22, 2)+LARGE(I22:Y22, 3)+LARGE(I22:Y22, 4)+LARGE(I22:Y22, 5)</f>
        <v>50</v>
      </c>
      <c r="AA22" s="649"/>
      <c r="AB22" s="125">
        <v>0</v>
      </c>
      <c r="AC22" s="650"/>
      <c r="AD22" s="125">
        <v>0</v>
      </c>
      <c r="AE22" s="650"/>
      <c r="AF22" s="125">
        <v>0</v>
      </c>
      <c r="AG22" s="650"/>
      <c r="AH22" s="125">
        <v>0</v>
      </c>
      <c r="AI22" s="41" t="s">
        <v>651</v>
      </c>
      <c r="AJ22" s="125">
        <v>0</v>
      </c>
      <c r="AK22" s="416" t="s">
        <v>604</v>
      </c>
      <c r="AL22" s="125">
        <v>0</v>
      </c>
      <c r="AM22" s="213">
        <f>LARGE(AB22:AL22,1)+LARGE(AB22:AL22,2)+LARGE(AB22:AL22,3)+LARGE(AB22:AL22,4)</f>
        <v>0</v>
      </c>
      <c r="AN22" s="417"/>
      <c r="AO22" s="125">
        <v>0</v>
      </c>
      <c r="AP22" s="208">
        <f>LARGE(AO22:AO22,1)</f>
        <v>0</v>
      </c>
      <c r="AQ22" s="418"/>
      <c r="AR22" s="125">
        <v>0</v>
      </c>
      <c r="AS22" s="419"/>
      <c r="AT22" s="125">
        <v>0</v>
      </c>
      <c r="AU22" s="475">
        <f>SUM(AP22+AM22+Z22)</f>
        <v>50</v>
      </c>
    </row>
    <row r="23" spans="1:47" ht="15" customHeight="1" x14ac:dyDescent="0.2">
      <c r="A23" s="26">
        <f>RANK(AU23, $AU$10:$AU$26)</f>
        <v>13</v>
      </c>
      <c r="B23" s="27">
        <v>2008</v>
      </c>
      <c r="C23" s="27" t="s">
        <v>297</v>
      </c>
      <c r="D23" s="29" t="s">
        <v>298</v>
      </c>
      <c r="E23" s="438" t="s">
        <v>84</v>
      </c>
      <c r="F23" s="27" t="s">
        <v>62</v>
      </c>
      <c r="G23" s="30" t="s">
        <v>63</v>
      </c>
      <c r="H23" s="189" t="s">
        <v>299</v>
      </c>
      <c r="I23" s="122">
        <v>0</v>
      </c>
      <c r="J23" s="175" t="s">
        <v>86</v>
      </c>
      <c r="K23" s="176">
        <v>0</v>
      </c>
      <c r="L23" s="49" t="s">
        <v>89</v>
      </c>
      <c r="M23" s="122">
        <v>0</v>
      </c>
      <c r="N23" s="216" t="s">
        <v>81</v>
      </c>
      <c r="O23" s="125">
        <v>0</v>
      </c>
      <c r="P23" s="34" t="s">
        <v>122</v>
      </c>
      <c r="Q23" s="134">
        <v>50</v>
      </c>
      <c r="R23" s="50" t="s">
        <v>34</v>
      </c>
      <c r="S23" s="134">
        <v>0</v>
      </c>
      <c r="T23" s="51"/>
      <c r="U23" s="134">
        <v>0</v>
      </c>
      <c r="V23" s="555"/>
      <c r="W23" s="134">
        <v>0</v>
      </c>
      <c r="X23" s="51"/>
      <c r="Y23" s="134">
        <v>0</v>
      </c>
      <c r="Z23" s="213">
        <f>LARGE(I23:Y23, 1)+LARGE(I23:Y23, 2)+LARGE(I23:Y23, 3)+LARGE(I23:Y23, 4)+LARGE(I23:Y23, 5)</f>
        <v>50</v>
      </c>
      <c r="AA23" s="33" t="s">
        <v>634</v>
      </c>
      <c r="AB23" s="125">
        <v>0</v>
      </c>
      <c r="AC23" s="34" t="s">
        <v>714</v>
      </c>
      <c r="AD23" s="125">
        <v>0</v>
      </c>
      <c r="AE23" s="34" t="s">
        <v>606</v>
      </c>
      <c r="AF23" s="125">
        <v>0</v>
      </c>
      <c r="AG23" s="41" t="s">
        <v>609</v>
      </c>
      <c r="AH23" s="125">
        <v>0</v>
      </c>
      <c r="AI23" s="41" t="s">
        <v>844</v>
      </c>
      <c r="AJ23" s="125">
        <v>0</v>
      </c>
      <c r="AK23" s="41" t="s">
        <v>845</v>
      </c>
      <c r="AL23" s="125">
        <v>0</v>
      </c>
      <c r="AM23" s="213">
        <f>LARGE(AB23:AL23,1)+LARGE(AB23:AL23,2)+LARGE(AB23:AL23,3)+LARGE(AB23:AL23,4)</f>
        <v>0</v>
      </c>
      <c r="AN23" s="43"/>
      <c r="AO23" s="125">
        <v>0</v>
      </c>
      <c r="AP23" s="208">
        <f>LARGE(AO23:AO23,1)</f>
        <v>0</v>
      </c>
      <c r="AQ23" s="52"/>
      <c r="AR23" s="125">
        <v>0</v>
      </c>
      <c r="AS23" s="53"/>
      <c r="AT23" s="125">
        <v>0</v>
      </c>
      <c r="AU23" s="475">
        <f>SUM(AP23+AM23+Z23)</f>
        <v>50</v>
      </c>
    </row>
    <row r="24" spans="1:47" ht="15" customHeight="1" x14ac:dyDescent="0.2">
      <c r="A24" s="26">
        <f>RANK(AU24, $AU$10:$AU$26)</f>
        <v>13</v>
      </c>
      <c r="B24" s="27">
        <v>2008</v>
      </c>
      <c r="C24" s="65" t="s">
        <v>794</v>
      </c>
      <c r="D24" s="182" t="s">
        <v>583</v>
      </c>
      <c r="E24" s="438" t="s">
        <v>569</v>
      </c>
      <c r="F24" s="65" t="s">
        <v>104</v>
      </c>
      <c r="G24" s="66" t="s">
        <v>27</v>
      </c>
      <c r="H24" s="173" t="s">
        <v>733</v>
      </c>
      <c r="I24" s="122">
        <v>0</v>
      </c>
      <c r="J24" s="175" t="s">
        <v>68</v>
      </c>
      <c r="K24" s="176">
        <v>0</v>
      </c>
      <c r="L24" s="49" t="s">
        <v>136</v>
      </c>
      <c r="M24" s="122">
        <v>50</v>
      </c>
      <c r="N24" s="216" t="s">
        <v>75</v>
      </c>
      <c r="O24" s="125">
        <v>0</v>
      </c>
      <c r="P24" s="34" t="s">
        <v>141</v>
      </c>
      <c r="Q24" s="134">
        <v>0</v>
      </c>
      <c r="R24" s="50" t="s">
        <v>89</v>
      </c>
      <c r="S24" s="134">
        <v>0</v>
      </c>
      <c r="T24" s="51"/>
      <c r="U24" s="134">
        <v>0</v>
      </c>
      <c r="V24" s="50"/>
      <c r="W24" s="134">
        <v>0</v>
      </c>
      <c r="X24" s="51"/>
      <c r="Y24" s="134">
        <v>0</v>
      </c>
      <c r="Z24" s="213">
        <f>LARGE(I24:Y24, 1)+LARGE(I24:Y24, 2)+LARGE(I24:Y24, 3)+LARGE(I24:Y24, 4)+LARGE(I24:Y24, 5)</f>
        <v>50</v>
      </c>
      <c r="AA24" s="33" t="s">
        <v>708</v>
      </c>
      <c r="AB24" s="125">
        <v>0</v>
      </c>
      <c r="AC24" s="34" t="s">
        <v>616</v>
      </c>
      <c r="AD24" s="125">
        <v>0</v>
      </c>
      <c r="AE24" s="34" t="s">
        <v>609</v>
      </c>
      <c r="AF24" s="125">
        <v>0</v>
      </c>
      <c r="AG24" s="41" t="s">
        <v>629</v>
      </c>
      <c r="AH24" s="125">
        <v>0</v>
      </c>
      <c r="AI24" s="487" t="s">
        <v>616</v>
      </c>
      <c r="AJ24" s="125">
        <v>0</v>
      </c>
      <c r="AK24" s="487" t="s">
        <v>616</v>
      </c>
      <c r="AL24" s="125">
        <v>0</v>
      </c>
      <c r="AM24" s="213">
        <f>LARGE(AB24:AL24,1)+LARGE(AB24:AL24,2)+LARGE(AB24:AL24,3)+LARGE(AB24:AL24,4)</f>
        <v>0</v>
      </c>
      <c r="AN24" s="43"/>
      <c r="AO24" s="125">
        <v>0</v>
      </c>
      <c r="AP24" s="208">
        <f>LARGE(AO24:AO24,1)</f>
        <v>0</v>
      </c>
      <c r="AQ24" s="52"/>
      <c r="AR24" s="125">
        <v>0</v>
      </c>
      <c r="AS24" s="53"/>
      <c r="AT24" s="125">
        <v>0</v>
      </c>
      <c r="AU24" s="475">
        <f>SUM(AP24+AM24+Z24)</f>
        <v>50</v>
      </c>
    </row>
    <row r="25" spans="1:47" ht="15" customHeight="1" x14ac:dyDescent="0.2">
      <c r="A25" s="26">
        <f>RANK(AU25, $AU$10:$AU$26)</f>
        <v>16</v>
      </c>
      <c r="B25" s="27">
        <v>2008</v>
      </c>
      <c r="C25" s="27" t="s">
        <v>307</v>
      </c>
      <c r="D25" s="29" t="s">
        <v>308</v>
      </c>
      <c r="E25" s="438" t="s">
        <v>309</v>
      </c>
      <c r="F25" s="65" t="s">
        <v>718</v>
      </c>
      <c r="G25" s="30" t="s">
        <v>27</v>
      </c>
      <c r="H25" s="173" t="s">
        <v>616</v>
      </c>
      <c r="I25" s="122">
        <v>0</v>
      </c>
      <c r="J25" s="175" t="s">
        <v>616</v>
      </c>
      <c r="K25" s="176">
        <v>0</v>
      </c>
      <c r="L25" s="49" t="s">
        <v>616</v>
      </c>
      <c r="M25" s="122">
        <v>0</v>
      </c>
      <c r="N25" s="216" t="s">
        <v>668</v>
      </c>
      <c r="O25" s="125">
        <v>0</v>
      </c>
      <c r="P25" s="34" t="s">
        <v>89</v>
      </c>
      <c r="Q25" s="134">
        <v>0</v>
      </c>
      <c r="R25" s="50" t="s">
        <v>36</v>
      </c>
      <c r="S25" s="134">
        <v>25</v>
      </c>
      <c r="T25" s="51"/>
      <c r="U25" s="134">
        <v>0</v>
      </c>
      <c r="V25" s="50"/>
      <c r="W25" s="134">
        <v>0</v>
      </c>
      <c r="X25" s="51"/>
      <c r="Y25" s="134">
        <v>0</v>
      </c>
      <c r="Z25" s="213">
        <f>LARGE(I25:Y25, 1)+LARGE(I25:Y25, 2)+LARGE(I25:Y25, 3)+LARGE(I25:Y25, 4)+LARGE(I25:Y25, 5)</f>
        <v>25</v>
      </c>
      <c r="AA25" s="33" t="s">
        <v>641</v>
      </c>
      <c r="AB25" s="125">
        <v>0</v>
      </c>
      <c r="AC25" s="34" t="s">
        <v>616</v>
      </c>
      <c r="AD25" s="125">
        <v>0</v>
      </c>
      <c r="AE25" s="34" t="s">
        <v>610</v>
      </c>
      <c r="AF25" s="125">
        <v>0</v>
      </c>
      <c r="AG25" s="41" t="s">
        <v>630</v>
      </c>
      <c r="AH25" s="125">
        <v>0</v>
      </c>
      <c r="AI25" s="487" t="s">
        <v>616</v>
      </c>
      <c r="AJ25" s="125">
        <v>0</v>
      </c>
      <c r="AK25" s="41" t="s">
        <v>616</v>
      </c>
      <c r="AL25" s="125">
        <v>0</v>
      </c>
      <c r="AM25" s="213">
        <f>LARGE(AB25:AL25,1)+LARGE(AB25:AL25,2)+LARGE(AB25:AL25,3)+LARGE(AB25:AL25,4)</f>
        <v>0</v>
      </c>
      <c r="AN25" s="43"/>
      <c r="AO25" s="125">
        <v>0</v>
      </c>
      <c r="AP25" s="208">
        <f>LARGE(AO25:AO25,1)</f>
        <v>0</v>
      </c>
      <c r="AQ25" s="52"/>
      <c r="AR25" s="125">
        <v>0</v>
      </c>
      <c r="AS25" s="53"/>
      <c r="AT25" s="125">
        <v>0</v>
      </c>
      <c r="AU25" s="475">
        <f>SUM(AP25+AM25+Z25)</f>
        <v>25</v>
      </c>
    </row>
    <row r="26" spans="1:47" ht="15" customHeight="1" x14ac:dyDescent="0.2">
      <c r="A26" s="26">
        <f>RANK(AU26, $AU$10:$AU$28)</f>
        <v>16</v>
      </c>
      <c r="B26" s="62">
        <v>2007</v>
      </c>
      <c r="C26" s="63" t="s">
        <v>300</v>
      </c>
      <c r="D26" s="64" t="s">
        <v>301</v>
      </c>
      <c r="E26" s="436" t="s">
        <v>302</v>
      </c>
      <c r="F26" s="62" t="s">
        <v>292</v>
      </c>
      <c r="G26" s="184" t="s">
        <v>63</v>
      </c>
      <c r="H26" s="111" t="s">
        <v>215</v>
      </c>
      <c r="I26" s="122">
        <v>0</v>
      </c>
      <c r="J26" s="187" t="s">
        <v>56</v>
      </c>
      <c r="K26" s="176">
        <v>0</v>
      </c>
      <c r="L26" s="49" t="s">
        <v>135</v>
      </c>
      <c r="M26" s="122">
        <v>0</v>
      </c>
      <c r="N26" s="216" t="s">
        <v>241</v>
      </c>
      <c r="O26" s="123">
        <v>0</v>
      </c>
      <c r="P26" s="35" t="s">
        <v>135</v>
      </c>
      <c r="Q26" s="123">
        <v>0</v>
      </c>
      <c r="R26" s="653" t="s">
        <v>122</v>
      </c>
      <c r="S26" s="134">
        <v>25</v>
      </c>
      <c r="T26" s="51"/>
      <c r="U26" s="134">
        <v>0</v>
      </c>
      <c r="V26" s="555"/>
      <c r="W26" s="134">
        <v>0</v>
      </c>
      <c r="X26" s="51"/>
      <c r="Y26" s="134">
        <v>0</v>
      </c>
      <c r="Z26" s="213">
        <f>LARGE(I26:Y26, 1)+LARGE(I26:Y26, 2)+LARGE(I26:Y26, 3)+LARGE(I26:Y26, 4)+LARGE(I26:Y26, 5)</f>
        <v>25</v>
      </c>
      <c r="AA26" s="33" t="s">
        <v>616</v>
      </c>
      <c r="AB26" s="125">
        <v>0</v>
      </c>
      <c r="AC26" s="34" t="s">
        <v>616</v>
      </c>
      <c r="AD26" s="125">
        <v>0</v>
      </c>
      <c r="AE26" s="34" t="s">
        <v>608</v>
      </c>
      <c r="AF26" s="125">
        <v>0</v>
      </c>
      <c r="AG26" s="41" t="s">
        <v>627</v>
      </c>
      <c r="AH26" s="125">
        <v>0</v>
      </c>
      <c r="AI26" s="41" t="s">
        <v>842</v>
      </c>
      <c r="AJ26" s="125">
        <v>0</v>
      </c>
      <c r="AK26" s="41" t="s">
        <v>843</v>
      </c>
      <c r="AL26" s="125">
        <v>0</v>
      </c>
      <c r="AM26" s="213">
        <f>LARGE(AB26:AL26,1)+LARGE(AB26:AL26,2)+LARGE(AB26:AL26,3)+LARGE(AB26:AL26,4)</f>
        <v>0</v>
      </c>
      <c r="AN26" s="43"/>
      <c r="AO26" s="125">
        <v>0</v>
      </c>
      <c r="AP26" s="208">
        <f>LARGE(AO26:AO26,1)</f>
        <v>0</v>
      </c>
      <c r="AQ26" s="52"/>
      <c r="AR26" s="125">
        <v>0</v>
      </c>
      <c r="AS26" s="53"/>
      <c r="AT26" s="125">
        <v>0</v>
      </c>
      <c r="AU26" s="475">
        <f>SUM(AP26+AM26+Z26)</f>
        <v>25</v>
      </c>
    </row>
    <row r="27" spans="1:47" ht="15" customHeight="1" x14ac:dyDescent="0.2">
      <c r="A27" s="26">
        <f>RANK(AU27, $AU$10:$AU$28)</f>
        <v>16</v>
      </c>
      <c r="B27" s="65">
        <v>2009</v>
      </c>
      <c r="C27" s="65" t="s">
        <v>293</v>
      </c>
      <c r="D27" s="182" t="s">
        <v>294</v>
      </c>
      <c r="E27" s="438" t="s">
        <v>78</v>
      </c>
      <c r="F27" s="65" t="s">
        <v>295</v>
      </c>
      <c r="G27" s="66" t="s">
        <v>126</v>
      </c>
      <c r="H27" s="111" t="s">
        <v>296</v>
      </c>
      <c r="I27" s="122">
        <v>0</v>
      </c>
      <c r="J27" s="187" t="s">
        <v>57</v>
      </c>
      <c r="K27" s="176">
        <v>25</v>
      </c>
      <c r="L27" s="49" t="s">
        <v>144</v>
      </c>
      <c r="M27" s="122">
        <v>0</v>
      </c>
      <c r="N27" s="216" t="s">
        <v>246</v>
      </c>
      <c r="O27" s="652">
        <v>0</v>
      </c>
      <c r="P27" s="216" t="s">
        <v>86</v>
      </c>
      <c r="Q27" s="123">
        <v>0</v>
      </c>
      <c r="R27" s="656" t="s">
        <v>141</v>
      </c>
      <c r="S27" s="134">
        <v>0</v>
      </c>
      <c r="T27" s="51"/>
      <c r="U27" s="134">
        <v>0</v>
      </c>
      <c r="V27" s="555"/>
      <c r="W27" s="134">
        <v>0</v>
      </c>
      <c r="X27" s="51"/>
      <c r="Y27" s="134">
        <v>0</v>
      </c>
      <c r="Z27" s="213">
        <f>LARGE(I27:Y27, 1)+LARGE(I27:Y27, 2)+LARGE(I27:Y27, 3)+LARGE(I27:Y27, 4)+LARGE(I27:Y27, 5)</f>
        <v>25</v>
      </c>
      <c r="AA27" s="33" t="s">
        <v>706</v>
      </c>
      <c r="AB27" s="125">
        <v>0</v>
      </c>
      <c r="AC27" s="654" t="s">
        <v>616</v>
      </c>
      <c r="AD27" s="125">
        <v>0</v>
      </c>
      <c r="AE27" s="654" t="s">
        <v>605</v>
      </c>
      <c r="AF27" s="125">
        <v>0</v>
      </c>
      <c r="AG27" s="655" t="s">
        <v>626</v>
      </c>
      <c r="AH27" s="125">
        <v>0</v>
      </c>
      <c r="AI27" s="41" t="s">
        <v>709</v>
      </c>
      <c r="AJ27" s="125">
        <v>0</v>
      </c>
      <c r="AK27" s="41" t="s">
        <v>800</v>
      </c>
      <c r="AL27" s="125">
        <v>0</v>
      </c>
      <c r="AM27" s="213">
        <f>LARGE(AB27:AL27,1)+LARGE(AB27:AL27,2)+LARGE(AB27:AL27,3)+LARGE(AB27:AL27,4)</f>
        <v>0</v>
      </c>
      <c r="AN27" s="43"/>
      <c r="AO27" s="125">
        <v>0</v>
      </c>
      <c r="AP27" s="208">
        <f>LARGE(AO27:AO27,1)</f>
        <v>0</v>
      </c>
      <c r="AQ27" s="52"/>
      <c r="AR27" s="125">
        <v>0</v>
      </c>
      <c r="AS27" s="53"/>
      <c r="AT27" s="125">
        <v>0</v>
      </c>
      <c r="AU27" s="475">
        <f>SUM(AP27+AM27+Z27)</f>
        <v>25</v>
      </c>
    </row>
    <row r="28" spans="1:47" ht="15" customHeight="1" thickBot="1" x14ac:dyDescent="0.25">
      <c r="A28" s="229"/>
      <c r="B28" s="230"/>
      <c r="C28" s="230"/>
      <c r="D28" s="230"/>
      <c r="E28" s="230"/>
      <c r="F28" s="231"/>
      <c r="G28" s="232"/>
      <c r="H28" s="90"/>
      <c r="I28" s="233"/>
      <c r="J28" s="234"/>
      <c r="K28" s="233"/>
      <c r="L28" s="235"/>
      <c r="M28" s="233"/>
      <c r="N28" s="236"/>
      <c r="O28" s="237"/>
      <c r="P28" s="90"/>
      <c r="Q28" s="233"/>
      <c r="R28" s="90"/>
      <c r="S28" s="233"/>
      <c r="T28" s="234"/>
      <c r="U28" s="233"/>
      <c r="V28" s="90"/>
      <c r="W28" s="233"/>
      <c r="X28" s="234"/>
      <c r="Y28" s="237"/>
      <c r="Z28" s="238"/>
      <c r="AA28" s="239"/>
      <c r="AB28" s="162"/>
      <c r="AC28" s="91"/>
      <c r="AD28" s="162"/>
      <c r="AE28" s="91"/>
      <c r="AF28" s="162"/>
      <c r="AG28" s="240"/>
      <c r="AH28" s="162"/>
      <c r="AI28" s="240"/>
      <c r="AJ28" s="162"/>
      <c r="AK28" s="240"/>
      <c r="AL28" s="162"/>
      <c r="AM28" s="160"/>
      <c r="AN28" s="97"/>
      <c r="AO28" s="162"/>
      <c r="AP28" s="160"/>
      <c r="AQ28" s="99"/>
      <c r="AR28" s="162"/>
      <c r="AS28" s="100"/>
      <c r="AT28" s="162"/>
      <c r="AU28" s="408"/>
    </row>
    <row r="29" spans="1:47" ht="12.75" customHeight="1" thickTop="1" x14ac:dyDescent="0.2">
      <c r="A29" s="724"/>
      <c r="B29" s="725"/>
      <c r="C29" s="725"/>
      <c r="D29" s="725"/>
      <c r="E29" s="725"/>
      <c r="F29" s="725"/>
      <c r="G29" s="725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</row>
    <row r="30" spans="1:47" ht="12.75" customHeight="1" thickBot="1" x14ac:dyDescent="0.25">
      <c r="A30" s="726"/>
      <c r="B30" s="726"/>
      <c r="C30" s="726"/>
      <c r="D30" s="726"/>
      <c r="E30" s="726"/>
      <c r="F30" s="726"/>
      <c r="G30" s="726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</row>
    <row r="31" spans="1:47" ht="30" customHeight="1" thickTop="1" thickBot="1" x14ac:dyDescent="0.25">
      <c r="A31" s="646"/>
      <c r="B31" s="690" t="s">
        <v>812</v>
      </c>
      <c r="C31" s="691"/>
      <c r="D31" s="691"/>
      <c r="E31" s="691"/>
      <c r="F31" s="691"/>
      <c r="G31" s="692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7"/>
      <c r="V31" s="637"/>
      <c r="W31" s="637"/>
      <c r="X31" s="637"/>
      <c r="Y31" s="637"/>
      <c r="Z31" s="637"/>
      <c r="AA31" s="637"/>
      <c r="AB31" s="637"/>
      <c r="AC31" s="637"/>
      <c r="AD31" s="637"/>
      <c r="AE31" s="637"/>
      <c r="AF31" s="637"/>
      <c r="AG31" s="637"/>
      <c r="AH31" s="637"/>
      <c r="AI31" s="637"/>
      <c r="AJ31" s="637"/>
      <c r="AK31" s="637"/>
      <c r="AL31" s="637"/>
      <c r="AM31" s="637"/>
      <c r="AN31" s="637"/>
      <c r="AO31" s="637"/>
      <c r="AP31" s="637"/>
      <c r="AQ31" s="638"/>
    </row>
    <row r="32" spans="1:47" ht="12.75" customHeight="1" thickTop="1" x14ac:dyDescent="0.2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</row>
    <row r="33" spans="1:47" ht="12.75" customHeight="1" x14ac:dyDescent="0.2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</row>
    <row r="34" spans="1:47" ht="12.75" customHeight="1" x14ac:dyDescent="0.2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</row>
    <row r="35" spans="1:47" ht="12.75" customHeight="1" x14ac:dyDescent="0.2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</row>
    <row r="36" spans="1:47" ht="12.75" customHeight="1" x14ac:dyDescent="0.2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</row>
    <row r="37" spans="1:47" ht="12.75" customHeight="1" x14ac:dyDescent="0.2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</row>
    <row r="38" spans="1:47" ht="12.75" customHeight="1" x14ac:dyDescent="0.2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</row>
    <row r="39" spans="1:47" ht="12.75" customHeight="1" x14ac:dyDescent="0.2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</row>
    <row r="40" spans="1:47" ht="12.75" customHeight="1" x14ac:dyDescent="0.2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</row>
    <row r="41" spans="1:47" ht="12.75" customHeight="1" x14ac:dyDescent="0.2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</row>
    <row r="42" spans="1:47" ht="12.75" customHeight="1" x14ac:dyDescent="0.2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</row>
    <row r="43" spans="1:47" ht="12.75" customHeight="1" x14ac:dyDescent="0.2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</row>
    <row r="44" spans="1:47" ht="12.75" customHeight="1" x14ac:dyDescent="0.2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</row>
    <row r="45" spans="1:47" ht="12.75" customHeight="1" x14ac:dyDescent="0.2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</row>
    <row r="46" spans="1:47" ht="12.75" customHeight="1" x14ac:dyDescent="0.2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</row>
    <row r="47" spans="1:47" ht="12.75" customHeight="1" x14ac:dyDescent="0.2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</row>
    <row r="48" spans="1:47" ht="12.75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</row>
    <row r="49" spans="1:47" ht="12.75" customHeight="1" x14ac:dyDescent="0.2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</row>
    <row r="50" spans="1:47" ht="12.75" customHeight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</row>
    <row r="51" spans="1:47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</row>
    <row r="52" spans="1:47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</row>
    <row r="53" spans="1:47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</row>
    <row r="54" spans="1:47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</row>
    <row r="55" spans="1:47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</row>
    <row r="56" spans="1:47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</row>
    <row r="57" spans="1:47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</row>
    <row r="58" spans="1:47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</row>
    <row r="59" spans="1:47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</row>
    <row r="60" spans="1:47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</row>
    <row r="61" spans="1:47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</row>
    <row r="62" spans="1:47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</row>
    <row r="63" spans="1:47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</row>
    <row r="64" spans="1:47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</row>
    <row r="65" spans="1:47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</row>
    <row r="66" spans="1:47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</row>
    <row r="67" spans="1:47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</row>
    <row r="68" spans="1:47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</row>
    <row r="69" spans="1:47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</row>
    <row r="70" spans="1:47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</row>
    <row r="71" spans="1:47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</row>
    <row r="72" spans="1:47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</row>
    <row r="73" spans="1:47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</row>
    <row r="74" spans="1:47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</row>
    <row r="75" spans="1:47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</row>
    <row r="76" spans="1:47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</row>
    <row r="77" spans="1:47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</row>
    <row r="78" spans="1:47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</row>
    <row r="79" spans="1:47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</row>
    <row r="80" spans="1:47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</row>
    <row r="81" spans="1:47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</row>
    <row r="82" spans="1:47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</row>
    <row r="83" spans="1:47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</row>
    <row r="84" spans="1:47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</row>
    <row r="85" spans="1:47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</row>
    <row r="86" spans="1:47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</row>
    <row r="87" spans="1:47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</row>
    <row r="88" spans="1:47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</row>
    <row r="89" spans="1:47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</row>
    <row r="90" spans="1:47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</row>
    <row r="91" spans="1:47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</row>
    <row r="92" spans="1:47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</row>
    <row r="93" spans="1:47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</row>
    <row r="94" spans="1:47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</row>
    <row r="95" spans="1:47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</row>
    <row r="96" spans="1:47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</row>
    <row r="97" spans="1:47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</row>
    <row r="98" spans="1:47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</row>
    <row r="99" spans="1:47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</row>
    <row r="100" spans="1:47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</row>
    <row r="101" spans="1:47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</row>
    <row r="102" spans="1:47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</row>
    <row r="103" spans="1:47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</row>
    <row r="104" spans="1:47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</row>
    <row r="105" spans="1:47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</row>
    <row r="106" spans="1:47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</row>
    <row r="107" spans="1:47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</row>
    <row r="108" spans="1:47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</row>
    <row r="109" spans="1:47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</row>
    <row r="110" spans="1:47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</row>
    <row r="111" spans="1:47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</row>
    <row r="112" spans="1:47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</row>
    <row r="113" spans="1:47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</row>
    <row r="114" spans="1:47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</row>
    <row r="115" spans="1:47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</row>
    <row r="116" spans="1:47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</row>
    <row r="117" spans="1:47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</row>
    <row r="118" spans="1:47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</row>
    <row r="119" spans="1:47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</row>
    <row r="120" spans="1:47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</row>
    <row r="121" spans="1:47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</row>
    <row r="122" spans="1:47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</row>
    <row r="123" spans="1:47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</row>
    <row r="124" spans="1:47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</row>
    <row r="125" spans="1:47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</row>
    <row r="126" spans="1:47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</row>
    <row r="127" spans="1:47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</row>
    <row r="128" spans="1:47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</row>
    <row r="129" spans="1:47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</row>
    <row r="130" spans="1:47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</row>
    <row r="131" spans="1:47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</row>
    <row r="132" spans="1:47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</row>
    <row r="133" spans="1:47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</row>
    <row r="134" spans="1:47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</row>
    <row r="135" spans="1:47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</row>
    <row r="136" spans="1:47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</row>
    <row r="137" spans="1:47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</row>
    <row r="138" spans="1:47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</row>
    <row r="139" spans="1:47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</row>
    <row r="140" spans="1:47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</row>
    <row r="141" spans="1:47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</row>
    <row r="142" spans="1:47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</row>
    <row r="143" spans="1:47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</row>
    <row r="144" spans="1:47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</row>
    <row r="145" spans="1:47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</row>
    <row r="146" spans="1:47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</row>
    <row r="147" spans="1:47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</row>
    <row r="148" spans="1:47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</row>
    <row r="149" spans="1:47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</row>
    <row r="150" spans="1:47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</row>
    <row r="151" spans="1:47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</row>
    <row r="152" spans="1:47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</row>
    <row r="153" spans="1:47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</row>
    <row r="154" spans="1:47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</row>
    <row r="155" spans="1:47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</row>
    <row r="156" spans="1:47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</row>
    <row r="157" spans="1:47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</row>
    <row r="158" spans="1:47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</row>
    <row r="159" spans="1:47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</row>
    <row r="160" spans="1:47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</row>
    <row r="161" spans="1:47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</row>
    <row r="162" spans="1:47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</row>
    <row r="163" spans="1:47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</row>
    <row r="164" spans="1:47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</row>
    <row r="165" spans="1:47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</row>
    <row r="166" spans="1:47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</row>
    <row r="167" spans="1:47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</row>
    <row r="168" spans="1:47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</row>
    <row r="169" spans="1:47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</row>
    <row r="170" spans="1:47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</row>
    <row r="171" spans="1:47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</row>
    <row r="172" spans="1:47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</row>
    <row r="173" spans="1:47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</row>
    <row r="174" spans="1:47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</row>
    <row r="175" spans="1:47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</row>
    <row r="176" spans="1:47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</row>
    <row r="177" spans="1:47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</row>
    <row r="178" spans="1:47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</row>
    <row r="179" spans="1:47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</row>
    <row r="180" spans="1:47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</row>
    <row r="181" spans="1:47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</row>
    <row r="182" spans="1:47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</row>
    <row r="183" spans="1:47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</row>
    <row r="184" spans="1:47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</row>
    <row r="185" spans="1:47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</row>
    <row r="186" spans="1:47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</row>
    <row r="187" spans="1:47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</row>
    <row r="188" spans="1:47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</row>
    <row r="189" spans="1:47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</row>
    <row r="190" spans="1:47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</row>
    <row r="191" spans="1:47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</row>
    <row r="192" spans="1:47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</row>
    <row r="193" spans="1:47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</row>
    <row r="194" spans="1:47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</row>
    <row r="195" spans="1:47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</row>
    <row r="196" spans="1:47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</row>
    <row r="197" spans="1:47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</row>
    <row r="198" spans="1:47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</row>
    <row r="199" spans="1:47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</row>
    <row r="200" spans="1:47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</row>
    <row r="201" spans="1:47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</row>
    <row r="202" spans="1:47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</row>
    <row r="203" spans="1:47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</row>
    <row r="204" spans="1:47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</row>
    <row r="205" spans="1:47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</row>
    <row r="206" spans="1:47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</row>
    <row r="207" spans="1:47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</row>
    <row r="208" spans="1:47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</row>
    <row r="209" spans="1:47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</row>
    <row r="210" spans="1:47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</row>
    <row r="211" spans="1:47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</row>
    <row r="212" spans="1:47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</row>
    <row r="213" spans="1:47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</row>
    <row r="214" spans="1:47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</row>
    <row r="215" spans="1:47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</row>
    <row r="216" spans="1:47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</row>
    <row r="217" spans="1:47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</row>
    <row r="218" spans="1:47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</row>
    <row r="219" spans="1:47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</row>
    <row r="220" spans="1:47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</row>
    <row r="221" spans="1:47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</row>
    <row r="222" spans="1:47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</row>
    <row r="223" spans="1:47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</row>
    <row r="224" spans="1:47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</row>
    <row r="225" spans="1:47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</row>
    <row r="226" spans="1:47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</row>
    <row r="227" spans="1:47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</row>
    <row r="228" spans="1:47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</row>
    <row r="229" spans="1:47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</row>
    <row r="230" spans="1:47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</row>
    <row r="231" spans="1:47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</row>
    <row r="232" spans="1:47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</row>
    <row r="233" spans="1:47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</row>
    <row r="234" spans="1:47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</row>
    <row r="235" spans="1:47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</row>
    <row r="236" spans="1:47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</row>
    <row r="237" spans="1:47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</row>
    <row r="238" spans="1:47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</row>
    <row r="239" spans="1:47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</row>
    <row r="240" spans="1:47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</row>
    <row r="241" spans="1:47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</row>
    <row r="242" spans="1:47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</row>
    <row r="243" spans="1:47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</row>
    <row r="244" spans="1:47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</row>
    <row r="245" spans="1:47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</row>
    <row r="246" spans="1:47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</row>
    <row r="247" spans="1:47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</row>
    <row r="248" spans="1:47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</row>
    <row r="249" spans="1:47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</row>
    <row r="250" spans="1:47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</row>
    <row r="251" spans="1:47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</row>
    <row r="252" spans="1:47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</row>
    <row r="253" spans="1:47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</row>
    <row r="254" spans="1:47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</row>
    <row r="255" spans="1:47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</row>
    <row r="256" spans="1:47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</row>
    <row r="257" spans="1:47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</row>
    <row r="258" spans="1:47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</row>
    <row r="259" spans="1:47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</row>
    <row r="260" spans="1:47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</row>
    <row r="261" spans="1:47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</row>
    <row r="262" spans="1:47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</row>
    <row r="263" spans="1:47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</row>
    <row r="264" spans="1:47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</row>
    <row r="265" spans="1:47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</row>
    <row r="266" spans="1:47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</row>
    <row r="267" spans="1:47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</row>
    <row r="268" spans="1:47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</row>
    <row r="269" spans="1:47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</row>
    <row r="270" spans="1:47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</row>
    <row r="271" spans="1:47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</row>
    <row r="272" spans="1:47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</row>
    <row r="273" spans="1:47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</row>
    <row r="274" spans="1:47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</row>
    <row r="275" spans="1:47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</row>
    <row r="276" spans="1:47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</row>
    <row r="277" spans="1:47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</row>
    <row r="278" spans="1:47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</row>
    <row r="279" spans="1:47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</row>
    <row r="280" spans="1:47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</row>
    <row r="281" spans="1:47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</row>
    <row r="282" spans="1:47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</row>
    <row r="283" spans="1:47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</row>
    <row r="284" spans="1:47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</row>
    <row r="285" spans="1:47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</row>
    <row r="286" spans="1:47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</row>
    <row r="287" spans="1:47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</row>
    <row r="288" spans="1:47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</row>
    <row r="289" spans="1:47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</row>
    <row r="290" spans="1:47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</row>
    <row r="291" spans="1:47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</row>
    <row r="292" spans="1:47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</row>
    <row r="293" spans="1:47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</row>
    <row r="294" spans="1:47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</row>
    <row r="295" spans="1:47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</row>
    <row r="296" spans="1:47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</row>
    <row r="297" spans="1:47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</row>
    <row r="298" spans="1:47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</row>
    <row r="299" spans="1:47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</row>
    <row r="300" spans="1:47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</row>
    <row r="301" spans="1:47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</row>
    <row r="302" spans="1:47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</row>
    <row r="303" spans="1:47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</row>
    <row r="304" spans="1:47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</row>
    <row r="305" spans="1:47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</row>
    <row r="306" spans="1:47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</row>
    <row r="307" spans="1:47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</row>
    <row r="308" spans="1:47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</row>
    <row r="309" spans="1:47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</row>
    <row r="310" spans="1:47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</row>
    <row r="311" spans="1:47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</row>
    <row r="312" spans="1:47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</row>
    <row r="313" spans="1:47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</row>
    <row r="314" spans="1:47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</row>
    <row r="315" spans="1:47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</row>
    <row r="316" spans="1:47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</row>
    <row r="317" spans="1:47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</row>
    <row r="318" spans="1:47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</row>
    <row r="319" spans="1:47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</row>
    <row r="320" spans="1:47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</row>
    <row r="321" spans="1:47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</row>
    <row r="322" spans="1:47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</row>
    <row r="323" spans="1:47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</row>
    <row r="324" spans="1:47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</row>
    <row r="325" spans="1:47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</row>
    <row r="326" spans="1:47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</row>
    <row r="327" spans="1:47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</row>
    <row r="328" spans="1:47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</row>
    <row r="329" spans="1:47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</row>
    <row r="330" spans="1:47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</row>
    <row r="331" spans="1:47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</row>
    <row r="332" spans="1:47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</row>
    <row r="333" spans="1:47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</row>
    <row r="334" spans="1:47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</row>
    <row r="335" spans="1:47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</row>
    <row r="336" spans="1:47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</row>
    <row r="337" spans="1:47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</row>
    <row r="338" spans="1:47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</row>
    <row r="339" spans="1:47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</row>
    <row r="340" spans="1:47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</row>
    <row r="341" spans="1:47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</row>
    <row r="342" spans="1:47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</row>
    <row r="343" spans="1:47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</row>
    <row r="344" spans="1:47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</row>
    <row r="345" spans="1:47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</row>
    <row r="346" spans="1:47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</row>
    <row r="347" spans="1:47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</row>
    <row r="348" spans="1:47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</row>
    <row r="349" spans="1:47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</row>
    <row r="350" spans="1:47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</row>
    <row r="351" spans="1:47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</row>
    <row r="352" spans="1:47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</row>
    <row r="353" spans="1:47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</row>
    <row r="354" spans="1:47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</row>
    <row r="355" spans="1:47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</row>
    <row r="356" spans="1:47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</row>
    <row r="357" spans="1:47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</row>
    <row r="358" spans="1:47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</row>
    <row r="359" spans="1:47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</row>
    <row r="360" spans="1:47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</row>
    <row r="361" spans="1:47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</row>
    <row r="362" spans="1:47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</row>
    <row r="363" spans="1:47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</row>
    <row r="364" spans="1:47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</row>
    <row r="365" spans="1:47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</row>
    <row r="366" spans="1:47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</row>
    <row r="367" spans="1:47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</row>
    <row r="368" spans="1:47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</row>
    <row r="369" spans="1:47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</row>
    <row r="370" spans="1:47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</row>
    <row r="371" spans="1:47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</row>
    <row r="372" spans="1:47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</row>
    <row r="373" spans="1:47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</row>
    <row r="374" spans="1:47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</row>
    <row r="375" spans="1:47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</row>
    <row r="376" spans="1:47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</row>
    <row r="377" spans="1:47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</row>
    <row r="378" spans="1:47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</row>
    <row r="379" spans="1:47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</row>
    <row r="380" spans="1:47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</row>
    <row r="381" spans="1:47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</row>
    <row r="382" spans="1:47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</row>
    <row r="383" spans="1:47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</row>
    <row r="384" spans="1:47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</row>
    <row r="385" spans="1:47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</row>
    <row r="386" spans="1:47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</row>
    <row r="387" spans="1:47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</row>
    <row r="388" spans="1:47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</row>
    <row r="389" spans="1:47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</row>
    <row r="390" spans="1:47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</row>
    <row r="391" spans="1:47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</row>
    <row r="392" spans="1:47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</row>
    <row r="393" spans="1:47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</row>
    <row r="394" spans="1:47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</row>
    <row r="395" spans="1:47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</row>
    <row r="396" spans="1:47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</row>
    <row r="397" spans="1:47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</row>
    <row r="398" spans="1:47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</row>
    <row r="399" spans="1:47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</row>
    <row r="400" spans="1:47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</row>
    <row r="401" spans="1:47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</row>
    <row r="402" spans="1:47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</row>
    <row r="403" spans="1:47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</row>
    <row r="404" spans="1:47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</row>
    <row r="405" spans="1:47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</row>
    <row r="406" spans="1:47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</row>
    <row r="407" spans="1:47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</row>
    <row r="408" spans="1:47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</row>
    <row r="409" spans="1:47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</row>
    <row r="410" spans="1:47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</row>
    <row r="411" spans="1:47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</row>
    <row r="412" spans="1:47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</row>
    <row r="413" spans="1:47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</row>
    <row r="414" spans="1:47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</row>
    <row r="415" spans="1:47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</row>
    <row r="416" spans="1:47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</row>
    <row r="417" spans="1:47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</row>
    <row r="418" spans="1:47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</row>
    <row r="419" spans="1:47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</row>
    <row r="420" spans="1:47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</row>
    <row r="421" spans="1:47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</row>
    <row r="422" spans="1:47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</row>
    <row r="423" spans="1:47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</row>
    <row r="424" spans="1:47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</row>
    <row r="425" spans="1:47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</row>
    <row r="426" spans="1:47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</row>
    <row r="427" spans="1:47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</row>
    <row r="428" spans="1:47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</row>
    <row r="429" spans="1:47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</row>
    <row r="430" spans="1:47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</row>
    <row r="431" spans="1:47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</row>
    <row r="432" spans="1:47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</row>
    <row r="433" spans="1:47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</row>
    <row r="434" spans="1:47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</row>
    <row r="435" spans="1:47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</row>
    <row r="436" spans="1:47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</row>
    <row r="437" spans="1:47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</row>
    <row r="438" spans="1:47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</row>
    <row r="439" spans="1:47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</row>
    <row r="440" spans="1:47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</row>
    <row r="441" spans="1:47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</row>
    <row r="442" spans="1:47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</row>
    <row r="443" spans="1:47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</row>
    <row r="444" spans="1:47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</row>
    <row r="445" spans="1:47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</row>
    <row r="446" spans="1:47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</row>
    <row r="447" spans="1:47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</row>
    <row r="448" spans="1:47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</row>
    <row r="449" spans="1:47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</row>
    <row r="450" spans="1:47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</row>
    <row r="451" spans="1:47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</row>
    <row r="452" spans="1:47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</row>
    <row r="453" spans="1:47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</row>
    <row r="454" spans="1:47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</row>
    <row r="455" spans="1:47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</row>
    <row r="456" spans="1:47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</row>
    <row r="457" spans="1:47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</row>
    <row r="458" spans="1:47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</row>
    <row r="459" spans="1:47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</row>
    <row r="460" spans="1:47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</row>
    <row r="461" spans="1:47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</row>
    <row r="462" spans="1:47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</row>
    <row r="463" spans="1:47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</row>
    <row r="464" spans="1:47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</row>
    <row r="465" spans="1:47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</row>
    <row r="466" spans="1:47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</row>
    <row r="467" spans="1:47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</row>
    <row r="468" spans="1:47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</row>
    <row r="469" spans="1:47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</row>
    <row r="470" spans="1:47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</row>
    <row r="471" spans="1:47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</row>
    <row r="472" spans="1:47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</row>
    <row r="473" spans="1:47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</row>
    <row r="474" spans="1:47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</row>
    <row r="475" spans="1:47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</row>
    <row r="476" spans="1:47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</row>
    <row r="477" spans="1:47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</row>
    <row r="478" spans="1:47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</row>
    <row r="479" spans="1:47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</row>
    <row r="480" spans="1:47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</row>
    <row r="481" spans="1:47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</row>
    <row r="482" spans="1:47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</row>
    <row r="483" spans="1:47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</row>
    <row r="484" spans="1:47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</row>
    <row r="485" spans="1:47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</row>
    <row r="486" spans="1:47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</row>
    <row r="487" spans="1:47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</row>
    <row r="488" spans="1:47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</row>
    <row r="489" spans="1:47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</row>
    <row r="490" spans="1:47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</row>
    <row r="491" spans="1:47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</row>
    <row r="492" spans="1:47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</row>
    <row r="493" spans="1:47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</row>
    <row r="494" spans="1:47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</row>
    <row r="495" spans="1:47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</row>
    <row r="496" spans="1:47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</row>
    <row r="497" spans="1:47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</row>
    <row r="498" spans="1:47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</row>
    <row r="499" spans="1:47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</row>
    <row r="500" spans="1:47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</row>
    <row r="501" spans="1:47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</row>
    <row r="502" spans="1:47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</row>
    <row r="503" spans="1:47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</row>
    <row r="504" spans="1:47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</row>
    <row r="505" spans="1:47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</row>
    <row r="506" spans="1:47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</row>
    <row r="507" spans="1:47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</row>
    <row r="508" spans="1:47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</row>
    <row r="509" spans="1:47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</row>
    <row r="510" spans="1:47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</row>
    <row r="511" spans="1:47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</row>
    <row r="512" spans="1:47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</row>
    <row r="513" spans="1:47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</row>
    <row r="514" spans="1:47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</row>
    <row r="515" spans="1:47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</row>
    <row r="516" spans="1:47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</row>
    <row r="517" spans="1:47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</row>
    <row r="518" spans="1:47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</row>
    <row r="519" spans="1:47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</row>
    <row r="520" spans="1:47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</row>
    <row r="521" spans="1:47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</row>
    <row r="522" spans="1:47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</row>
    <row r="523" spans="1:47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</row>
    <row r="524" spans="1:47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</row>
    <row r="525" spans="1:47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</row>
    <row r="526" spans="1:47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</row>
    <row r="527" spans="1:47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</row>
    <row r="528" spans="1:47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</row>
    <row r="529" spans="1:47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</row>
    <row r="530" spans="1:47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</row>
    <row r="531" spans="1:47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</row>
    <row r="532" spans="1:47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</row>
    <row r="533" spans="1:47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</row>
    <row r="534" spans="1:47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</row>
    <row r="535" spans="1:47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</row>
    <row r="536" spans="1:47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</row>
    <row r="537" spans="1:47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</row>
    <row r="538" spans="1:47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</row>
    <row r="539" spans="1:47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</row>
    <row r="540" spans="1:47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</row>
    <row r="541" spans="1:47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</row>
    <row r="542" spans="1:47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</row>
    <row r="543" spans="1:47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</row>
    <row r="544" spans="1:47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</row>
    <row r="545" spans="1:47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</row>
    <row r="546" spans="1:47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</row>
    <row r="547" spans="1:47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</row>
    <row r="548" spans="1:47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</row>
    <row r="549" spans="1:47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</row>
    <row r="550" spans="1:47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</row>
    <row r="551" spans="1:47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</row>
    <row r="552" spans="1:47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</row>
    <row r="553" spans="1:47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</row>
    <row r="554" spans="1:47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</row>
    <row r="555" spans="1:47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</row>
    <row r="556" spans="1:47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</row>
    <row r="557" spans="1:47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</row>
    <row r="558" spans="1:47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</row>
    <row r="559" spans="1:47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</row>
    <row r="560" spans="1:47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</row>
    <row r="561" spans="1:47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</row>
    <row r="562" spans="1:47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</row>
    <row r="563" spans="1:47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</row>
    <row r="564" spans="1:47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</row>
    <row r="565" spans="1:47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</row>
    <row r="566" spans="1:47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</row>
    <row r="567" spans="1:47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</row>
    <row r="568" spans="1:47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</row>
    <row r="569" spans="1:47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</row>
    <row r="570" spans="1:47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</row>
    <row r="571" spans="1:47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</row>
    <row r="572" spans="1:47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</row>
    <row r="573" spans="1:47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</row>
    <row r="574" spans="1:47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</row>
    <row r="575" spans="1:47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</row>
    <row r="576" spans="1:47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</row>
    <row r="577" spans="1:47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</row>
    <row r="578" spans="1:47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</row>
    <row r="579" spans="1:47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</row>
    <row r="580" spans="1:47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</row>
    <row r="581" spans="1:47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</row>
    <row r="582" spans="1:47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</row>
    <row r="583" spans="1:47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</row>
    <row r="584" spans="1:47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</row>
    <row r="585" spans="1:47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</row>
    <row r="586" spans="1:47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</row>
    <row r="587" spans="1:47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</row>
    <row r="588" spans="1:47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</row>
    <row r="589" spans="1:47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</row>
    <row r="590" spans="1:47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</row>
    <row r="591" spans="1:47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</row>
    <row r="592" spans="1:47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</row>
    <row r="593" spans="1:47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</row>
    <row r="594" spans="1:47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</row>
    <row r="595" spans="1:47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</row>
    <row r="596" spans="1:47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</row>
    <row r="597" spans="1:47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</row>
    <row r="598" spans="1:47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</row>
    <row r="599" spans="1:47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</row>
    <row r="600" spans="1:47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</row>
    <row r="601" spans="1:47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</row>
    <row r="602" spans="1:47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</row>
    <row r="603" spans="1:47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</row>
    <row r="604" spans="1:47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</row>
    <row r="605" spans="1:47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</row>
    <row r="606" spans="1:47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</row>
    <row r="607" spans="1:47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</row>
    <row r="608" spans="1:47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</row>
    <row r="609" spans="1:47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</row>
    <row r="610" spans="1:47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</row>
    <row r="611" spans="1:47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</row>
    <row r="612" spans="1:47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</row>
    <row r="613" spans="1:47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</row>
    <row r="614" spans="1:47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</row>
    <row r="615" spans="1:47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</row>
    <row r="616" spans="1:47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</row>
    <row r="617" spans="1:47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</row>
    <row r="618" spans="1:47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</row>
    <row r="619" spans="1:47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</row>
    <row r="620" spans="1:47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</row>
    <row r="621" spans="1:47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</row>
    <row r="622" spans="1:47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</row>
    <row r="623" spans="1:47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</row>
    <row r="624" spans="1:47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</row>
    <row r="625" spans="1:47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</row>
    <row r="626" spans="1:47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</row>
    <row r="627" spans="1:47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</row>
    <row r="628" spans="1:47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</row>
    <row r="629" spans="1:47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</row>
    <row r="630" spans="1:47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</row>
    <row r="631" spans="1:47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</row>
    <row r="632" spans="1:47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</row>
    <row r="633" spans="1:47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</row>
    <row r="634" spans="1:47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</row>
    <row r="635" spans="1:47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</row>
    <row r="636" spans="1:47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</row>
    <row r="637" spans="1:47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</row>
    <row r="638" spans="1:47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</row>
    <row r="639" spans="1:47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</row>
    <row r="640" spans="1:47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</row>
    <row r="641" spans="1:47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</row>
    <row r="642" spans="1:47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</row>
    <row r="643" spans="1:47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</row>
    <row r="644" spans="1:47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</row>
    <row r="645" spans="1:47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</row>
    <row r="646" spans="1:47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</row>
    <row r="647" spans="1:47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</row>
    <row r="648" spans="1:47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</row>
    <row r="649" spans="1:47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</row>
    <row r="650" spans="1:47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</row>
    <row r="651" spans="1:47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</row>
    <row r="652" spans="1:47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</row>
    <row r="653" spans="1:47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</row>
    <row r="654" spans="1:47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</row>
    <row r="655" spans="1:47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</row>
    <row r="656" spans="1:47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</row>
    <row r="657" spans="1:47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</row>
    <row r="658" spans="1:47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</row>
    <row r="659" spans="1:47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</row>
    <row r="660" spans="1:47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</row>
    <row r="661" spans="1:47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</row>
    <row r="662" spans="1:47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</row>
    <row r="663" spans="1:47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</row>
    <row r="664" spans="1:47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</row>
    <row r="665" spans="1:47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</row>
    <row r="666" spans="1:47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</row>
    <row r="667" spans="1:47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</row>
    <row r="668" spans="1:47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</row>
    <row r="669" spans="1:47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</row>
    <row r="670" spans="1:47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</row>
    <row r="671" spans="1:47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</row>
    <row r="672" spans="1:47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</row>
    <row r="673" spans="1:47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</row>
    <row r="674" spans="1:47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</row>
    <row r="675" spans="1:47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</row>
    <row r="676" spans="1:47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</row>
    <row r="677" spans="1:47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</row>
    <row r="678" spans="1:47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</row>
    <row r="679" spans="1:47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</row>
    <row r="680" spans="1:47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</row>
    <row r="681" spans="1:47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</row>
    <row r="682" spans="1:47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</row>
    <row r="683" spans="1:47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</row>
    <row r="684" spans="1:47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</row>
    <row r="685" spans="1:47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</row>
    <row r="686" spans="1:47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</row>
    <row r="687" spans="1:47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</row>
    <row r="688" spans="1:47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</row>
    <row r="689" spans="1:47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</row>
    <row r="690" spans="1:47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</row>
    <row r="691" spans="1:47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</row>
    <row r="692" spans="1:47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</row>
    <row r="693" spans="1:47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</row>
    <row r="694" spans="1:47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</row>
    <row r="695" spans="1:47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</row>
    <row r="696" spans="1:47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</row>
    <row r="697" spans="1:47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</row>
    <row r="698" spans="1:47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</row>
    <row r="699" spans="1:47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</row>
    <row r="700" spans="1:47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</row>
    <row r="701" spans="1:47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</row>
    <row r="702" spans="1:47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</row>
    <row r="703" spans="1:47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</row>
    <row r="704" spans="1:47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</row>
    <row r="705" spans="1:47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</row>
    <row r="706" spans="1:47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</row>
    <row r="707" spans="1:47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</row>
    <row r="708" spans="1:47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</row>
    <row r="709" spans="1:47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</row>
    <row r="710" spans="1:47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</row>
    <row r="711" spans="1:47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</row>
    <row r="712" spans="1:47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</row>
    <row r="713" spans="1:47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</row>
    <row r="714" spans="1:47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</row>
    <row r="715" spans="1:47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</row>
    <row r="716" spans="1:47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</row>
    <row r="717" spans="1:47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</row>
    <row r="718" spans="1:47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</row>
    <row r="719" spans="1:47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</row>
    <row r="720" spans="1:47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</row>
    <row r="721" spans="1:47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</row>
    <row r="722" spans="1:47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</row>
    <row r="723" spans="1:47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</row>
    <row r="724" spans="1:47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</row>
    <row r="725" spans="1:47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</row>
    <row r="726" spans="1:47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</row>
    <row r="727" spans="1:47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</row>
    <row r="728" spans="1:47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</row>
    <row r="729" spans="1:47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</row>
    <row r="730" spans="1:47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</row>
    <row r="731" spans="1:47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</row>
    <row r="732" spans="1:47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</row>
    <row r="733" spans="1:47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</row>
    <row r="734" spans="1:47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</row>
    <row r="735" spans="1:47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</row>
    <row r="736" spans="1:47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</row>
    <row r="737" spans="1:47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</row>
    <row r="738" spans="1:47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</row>
    <row r="739" spans="1:47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</row>
    <row r="740" spans="1:47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</row>
    <row r="741" spans="1:47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</row>
    <row r="742" spans="1:47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</row>
    <row r="743" spans="1:47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</row>
    <row r="744" spans="1:47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</row>
    <row r="745" spans="1:47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</row>
    <row r="746" spans="1:47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</row>
    <row r="747" spans="1:47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</row>
    <row r="748" spans="1:47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</row>
    <row r="749" spans="1:47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</row>
    <row r="750" spans="1:47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</row>
    <row r="751" spans="1:47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</row>
    <row r="752" spans="1:47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</row>
    <row r="753" spans="1:47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</row>
    <row r="754" spans="1:47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</row>
    <row r="755" spans="1:47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</row>
    <row r="756" spans="1:47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</row>
    <row r="757" spans="1:47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</row>
    <row r="758" spans="1:47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</row>
    <row r="759" spans="1:47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</row>
    <row r="760" spans="1:47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</row>
    <row r="761" spans="1:47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</row>
    <row r="762" spans="1:47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</row>
    <row r="763" spans="1:47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</row>
    <row r="764" spans="1:47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</row>
    <row r="765" spans="1:47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</row>
    <row r="766" spans="1:47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</row>
    <row r="767" spans="1:47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</row>
    <row r="768" spans="1:47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</row>
    <row r="769" spans="1:47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</row>
    <row r="770" spans="1:47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</row>
    <row r="771" spans="1:47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</row>
    <row r="772" spans="1:47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</row>
    <row r="773" spans="1:47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</row>
    <row r="774" spans="1:47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</row>
    <row r="775" spans="1:47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</row>
    <row r="776" spans="1:47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</row>
    <row r="777" spans="1:47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</row>
    <row r="778" spans="1:47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</row>
    <row r="779" spans="1:47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</row>
    <row r="780" spans="1:47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</row>
    <row r="781" spans="1:47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</row>
    <row r="782" spans="1:47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</row>
    <row r="783" spans="1:47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</row>
    <row r="784" spans="1:47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</row>
    <row r="785" spans="1:47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</row>
    <row r="786" spans="1:47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</row>
    <row r="787" spans="1:47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</row>
    <row r="788" spans="1:47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</row>
    <row r="789" spans="1:47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</row>
    <row r="790" spans="1:47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</row>
    <row r="791" spans="1:47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</row>
    <row r="792" spans="1:47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</row>
    <row r="793" spans="1:47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</row>
    <row r="794" spans="1:47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</row>
    <row r="795" spans="1:47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</row>
    <row r="796" spans="1:47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</row>
    <row r="797" spans="1:47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</row>
    <row r="798" spans="1:47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</row>
    <row r="799" spans="1:47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</row>
    <row r="800" spans="1:47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</row>
    <row r="801" spans="1:47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</row>
    <row r="802" spans="1:47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</row>
    <row r="803" spans="1:47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</row>
    <row r="804" spans="1:47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</row>
    <row r="805" spans="1:47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</row>
    <row r="806" spans="1:47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</row>
    <row r="807" spans="1:47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</row>
    <row r="808" spans="1:47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</row>
    <row r="809" spans="1:47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</row>
    <row r="810" spans="1:47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</row>
    <row r="811" spans="1:47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</row>
    <row r="812" spans="1:47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</row>
    <row r="813" spans="1:47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</row>
    <row r="814" spans="1:47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</row>
    <row r="815" spans="1:47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</row>
    <row r="816" spans="1:47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</row>
    <row r="817" spans="1:47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</row>
    <row r="818" spans="1:47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</row>
    <row r="819" spans="1:47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</row>
    <row r="820" spans="1:47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</row>
    <row r="821" spans="1:47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</row>
    <row r="822" spans="1:47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</row>
    <row r="823" spans="1:47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</row>
    <row r="824" spans="1:47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</row>
    <row r="825" spans="1:47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</row>
    <row r="826" spans="1:47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</row>
    <row r="827" spans="1:47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</row>
    <row r="828" spans="1:47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</row>
    <row r="829" spans="1:47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</row>
    <row r="830" spans="1:47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</row>
    <row r="831" spans="1:47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</row>
    <row r="832" spans="1:47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</row>
    <row r="833" spans="1:47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</row>
    <row r="834" spans="1:47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</row>
    <row r="835" spans="1:47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</row>
    <row r="836" spans="1:47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</row>
    <row r="837" spans="1:47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</row>
    <row r="838" spans="1:47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</row>
    <row r="839" spans="1:47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</row>
    <row r="840" spans="1:47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</row>
    <row r="841" spans="1:47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</row>
    <row r="842" spans="1:47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</row>
    <row r="843" spans="1:47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</row>
    <row r="844" spans="1:47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</row>
    <row r="845" spans="1:47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</row>
    <row r="846" spans="1:47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</row>
    <row r="847" spans="1:47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</row>
    <row r="848" spans="1:47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</row>
    <row r="849" spans="1:47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</row>
    <row r="850" spans="1:47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</row>
    <row r="851" spans="1:47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</row>
    <row r="852" spans="1:47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</row>
    <row r="853" spans="1:47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</row>
    <row r="854" spans="1:47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</row>
    <row r="855" spans="1:47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</row>
    <row r="856" spans="1:47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</row>
    <row r="857" spans="1:47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</row>
    <row r="858" spans="1:47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</row>
    <row r="859" spans="1:47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</row>
    <row r="860" spans="1:47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</row>
    <row r="861" spans="1:47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</row>
    <row r="862" spans="1:47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</row>
    <row r="863" spans="1:47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</row>
    <row r="864" spans="1:47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</row>
    <row r="865" spans="1:47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</row>
    <row r="866" spans="1:47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</row>
    <row r="867" spans="1:47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</row>
    <row r="868" spans="1:47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</row>
    <row r="869" spans="1:47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</row>
    <row r="870" spans="1:47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</row>
    <row r="871" spans="1:47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</row>
    <row r="872" spans="1:47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</row>
    <row r="873" spans="1:47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</row>
    <row r="874" spans="1:47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</row>
    <row r="875" spans="1:47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</row>
    <row r="876" spans="1:47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</row>
    <row r="877" spans="1:47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</row>
    <row r="878" spans="1:47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</row>
    <row r="879" spans="1:47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</row>
    <row r="880" spans="1:47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</row>
    <row r="881" spans="1:47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</row>
    <row r="882" spans="1:47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</row>
    <row r="883" spans="1:47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</row>
    <row r="884" spans="1:47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</row>
    <row r="885" spans="1:47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</row>
    <row r="886" spans="1:47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</row>
    <row r="887" spans="1:47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</row>
    <row r="888" spans="1:47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</row>
    <row r="889" spans="1:47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</row>
    <row r="890" spans="1:47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</row>
    <row r="891" spans="1:47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</row>
    <row r="892" spans="1:47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</row>
    <row r="893" spans="1:47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</row>
    <row r="894" spans="1:47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</row>
    <row r="895" spans="1:47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</row>
    <row r="896" spans="1:47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</row>
    <row r="897" spans="1:47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</row>
    <row r="898" spans="1:47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</row>
    <row r="899" spans="1:47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</row>
    <row r="900" spans="1:47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</row>
    <row r="901" spans="1:47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</row>
    <row r="902" spans="1:47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</row>
    <row r="903" spans="1:47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</row>
    <row r="904" spans="1:47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</row>
    <row r="905" spans="1:47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</row>
    <row r="906" spans="1:47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</row>
    <row r="907" spans="1:47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</row>
    <row r="908" spans="1:47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</row>
    <row r="909" spans="1:47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</row>
    <row r="910" spans="1:47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</row>
    <row r="911" spans="1:47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</row>
    <row r="912" spans="1:47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</row>
    <row r="913" spans="1:47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</row>
    <row r="914" spans="1:47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</row>
    <row r="915" spans="1:47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</row>
    <row r="916" spans="1:47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</row>
    <row r="917" spans="1:47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</row>
    <row r="918" spans="1:47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</row>
    <row r="919" spans="1:47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</row>
    <row r="920" spans="1:47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</row>
    <row r="921" spans="1:47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</row>
    <row r="922" spans="1:47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</row>
    <row r="923" spans="1:47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</row>
    <row r="924" spans="1:47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</row>
    <row r="925" spans="1:47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</row>
    <row r="926" spans="1:47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</row>
    <row r="927" spans="1:47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</row>
    <row r="928" spans="1:47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</row>
    <row r="929" spans="1:47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</row>
    <row r="930" spans="1:47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</row>
    <row r="931" spans="1:47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</row>
    <row r="932" spans="1:47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</row>
    <row r="933" spans="1:47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</row>
    <row r="934" spans="1:47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</row>
    <row r="935" spans="1:47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</row>
    <row r="936" spans="1:47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</row>
    <row r="937" spans="1:47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</row>
    <row r="938" spans="1:47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</row>
    <row r="939" spans="1:47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</row>
    <row r="940" spans="1:47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</row>
    <row r="941" spans="1:47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</row>
    <row r="942" spans="1:47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</row>
    <row r="943" spans="1:47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</row>
    <row r="944" spans="1:47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</row>
    <row r="945" spans="1:47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</row>
    <row r="946" spans="1:47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</row>
    <row r="947" spans="1:47" ht="12.75" customHeight="1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</row>
    <row r="948" spans="1:47" ht="12.75" customHeight="1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</row>
    <row r="949" spans="1:47" ht="12.75" customHeight="1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</row>
    <row r="950" spans="1:47" ht="12.75" customHeight="1" x14ac:dyDescent="0.2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</row>
    <row r="951" spans="1:47" ht="12.75" customHeight="1" x14ac:dyDescent="0.2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</row>
    <row r="952" spans="1:47" ht="12.75" customHeight="1" x14ac:dyDescent="0.2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</row>
    <row r="953" spans="1:47" ht="12.75" customHeight="1" x14ac:dyDescent="0.2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</row>
  </sheetData>
  <autoFilter ref="A9:AU28" xr:uid="{00000000-0009-0000-0000-000004000000}">
    <sortState xmlns:xlrd2="http://schemas.microsoft.com/office/spreadsheetml/2017/richdata2" ref="A10:AU28">
      <sortCondition ref="A9:A28"/>
    </sortState>
  </autoFilter>
  <sortState xmlns:xlrd2="http://schemas.microsoft.com/office/spreadsheetml/2017/richdata2" ref="A14:AU27">
    <sortCondition descending="1" ref="AU11:AU27"/>
  </sortState>
  <mergeCells count="34">
    <mergeCell ref="C3:G4"/>
    <mergeCell ref="H3:I8"/>
    <mergeCell ref="AS1:AT4"/>
    <mergeCell ref="AU1:AU8"/>
    <mergeCell ref="A29:G30"/>
    <mergeCell ref="B31:G31"/>
    <mergeCell ref="AA1:AM2"/>
    <mergeCell ref="C5:G6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A2:B6"/>
    <mergeCell ref="AS5:AT8"/>
    <mergeCell ref="AG3:AH8"/>
    <mergeCell ref="AI3:AJ8"/>
    <mergeCell ref="AM3:AM8"/>
    <mergeCell ref="AN3:AO8"/>
    <mergeCell ref="AP3:AP8"/>
    <mergeCell ref="AQ1:AR4"/>
    <mergeCell ref="AQ5:AR8"/>
    <mergeCell ref="AC3:AD8"/>
    <mergeCell ref="AE3:AF8"/>
    <mergeCell ref="H1:Z2"/>
    <mergeCell ref="C2:G2"/>
    <mergeCell ref="J3:K8"/>
    <mergeCell ref="L3:M8"/>
    <mergeCell ref="AN1:AP2"/>
  </mergeCells>
  <conditionalFormatting sqref="C10 C18:C19">
    <cfRule type="expression" dxfId="26" priority="29">
      <formula>COUNTIF(C10:C975,C10)&gt;1</formula>
    </cfRule>
  </conditionalFormatting>
  <conditionalFormatting sqref="C10">
    <cfRule type="expression" dxfId="25" priority="154">
      <formula>COUNTIF(C10:C971,C10)&gt;1</formula>
    </cfRule>
  </conditionalFormatting>
  <conditionalFormatting sqref="C11:C13">
    <cfRule type="expression" dxfId="24" priority="32">
      <formula>COUNTIF(C11:C973,C11)&gt;1</formula>
    </cfRule>
  </conditionalFormatting>
  <conditionalFormatting sqref="C11:C15 C26:C28">
    <cfRule type="expression" dxfId="23" priority="33">
      <formula>COUNTIF(C11:C977,C11)&gt;1</formula>
    </cfRule>
  </conditionalFormatting>
  <conditionalFormatting sqref="C15">
    <cfRule type="expression" dxfId="22" priority="158">
      <formula>COUNTIF(C14:C976,C15)&gt;1</formula>
    </cfRule>
  </conditionalFormatting>
  <conditionalFormatting sqref="C16:C17 C20:C21">
    <cfRule type="expression" dxfId="21" priority="18">
      <formula>COUNTIF(C16:C983,C16)&gt;1</formula>
    </cfRule>
  </conditionalFormatting>
  <conditionalFormatting sqref="C16:C17">
    <cfRule type="expression" dxfId="20" priority="12">
      <formula>COUNTIF(C17:C979,C16)&gt;1</formula>
    </cfRule>
  </conditionalFormatting>
  <conditionalFormatting sqref="C19">
    <cfRule type="expression" dxfId="19" priority="162">
      <formula>COUNTIF(C27:C988,C19)&gt;1</formula>
    </cfRule>
  </conditionalFormatting>
  <conditionalFormatting sqref="C20:C21">
    <cfRule type="expression" dxfId="18" priority="163">
      <formula>COUNTIF(C22:C983,C20)&gt;1</formula>
    </cfRule>
  </conditionalFormatting>
  <conditionalFormatting sqref="C22">
    <cfRule type="expression" dxfId="17" priority="164">
      <formula>COUNTIF(C22:C986,C22)&gt;1</formula>
    </cfRule>
  </conditionalFormatting>
  <conditionalFormatting sqref="C23:C25">
    <cfRule type="expression" dxfId="16" priority="165">
      <formula>COUNTIF(C25:C986,C23)&gt;1</formula>
    </cfRule>
    <cfRule type="expression" dxfId="15" priority="166">
      <formula>COUNTIF(C23:C990,C23)&gt;1</formula>
    </cfRule>
  </conditionalFormatting>
  <conditionalFormatting sqref="C26:C27">
    <cfRule type="expression" dxfId="14" priority="167">
      <formula>COUNTIF(C27:C988,C26)&gt;1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U950"/>
  <sheetViews>
    <sheetView tabSelected="1" zoomScale="150" zoomScaleNormal="15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L20" sqref="AL2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customWidth="1"/>
    <col min="4" max="4" width="18.796875" customWidth="1"/>
    <col min="5" max="5" width="16.59765625" customWidth="1"/>
    <col min="6" max="7" width="8.796875" customWidth="1"/>
    <col min="8" max="25" width="11.796875" customWidth="1"/>
    <col min="26" max="26" width="8.796875" customWidth="1"/>
    <col min="27" max="38" width="11.796875" customWidth="1"/>
    <col min="39" max="39" width="8.796875" customWidth="1"/>
    <col min="40" max="41" width="11.796875" customWidth="1"/>
    <col min="42" max="42" width="8.796875" customWidth="1"/>
    <col min="43" max="46" width="10.796875" customWidth="1"/>
    <col min="47" max="47" width="18" customWidth="1"/>
  </cols>
  <sheetData>
    <row r="1" spans="1:47" ht="18.75" customHeight="1" thickTop="1" thickBot="1" x14ac:dyDescent="0.25">
      <c r="A1" s="1"/>
      <c r="B1" s="2"/>
      <c r="C1" s="3"/>
      <c r="D1" s="3"/>
      <c r="E1" s="3"/>
      <c r="F1" s="3"/>
      <c r="G1" s="4"/>
      <c r="H1" s="668" t="s">
        <v>1</v>
      </c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70"/>
      <c r="AA1" s="668" t="s">
        <v>557</v>
      </c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70"/>
      <c r="AN1" s="668" t="s">
        <v>559</v>
      </c>
      <c r="AO1" s="669"/>
      <c r="AP1" s="670"/>
      <c r="AQ1" s="668" t="s">
        <v>2</v>
      </c>
      <c r="AR1" s="727"/>
      <c r="AS1" s="668" t="s">
        <v>3</v>
      </c>
      <c r="AT1" s="670"/>
      <c r="AU1" s="675" t="s">
        <v>4</v>
      </c>
    </row>
    <row r="2" spans="1:47" ht="39.75" customHeight="1" thickTop="1" thickBot="1" x14ac:dyDescent="0.3">
      <c r="A2" s="693"/>
      <c r="B2" s="694"/>
      <c r="C2" s="673" t="s">
        <v>310</v>
      </c>
      <c r="D2" s="674"/>
      <c r="E2" s="674"/>
      <c r="F2" s="674"/>
      <c r="G2" s="666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2"/>
      <c r="AA2" s="680"/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1"/>
      <c r="AN2" s="680"/>
      <c r="AO2" s="680"/>
      <c r="AP2" s="681"/>
      <c r="AQ2" s="689"/>
      <c r="AR2" s="728"/>
      <c r="AS2" s="689"/>
      <c r="AT2" s="694"/>
      <c r="AU2" s="676"/>
    </row>
    <row r="3" spans="1:47" ht="30.75" customHeight="1" thickTop="1" x14ac:dyDescent="0.2">
      <c r="A3" s="664"/>
      <c r="B3" s="694"/>
      <c r="C3" s="695" t="s">
        <v>6</v>
      </c>
      <c r="D3" s="689"/>
      <c r="E3" s="689"/>
      <c r="F3" s="689"/>
      <c r="G3" s="663"/>
      <c r="H3" s="678" t="s">
        <v>311</v>
      </c>
      <c r="I3" s="679"/>
      <c r="J3" s="678" t="s">
        <v>312</v>
      </c>
      <c r="K3" s="679"/>
      <c r="L3" s="678" t="s">
        <v>313</v>
      </c>
      <c r="M3" s="679"/>
      <c r="N3" s="678" t="s">
        <v>797</v>
      </c>
      <c r="O3" s="679"/>
      <c r="P3" s="678" t="s">
        <v>796</v>
      </c>
      <c r="Q3" s="679"/>
      <c r="R3" s="678" t="s">
        <v>795</v>
      </c>
      <c r="S3" s="679"/>
      <c r="T3" s="678" t="s">
        <v>675</v>
      </c>
      <c r="U3" s="679"/>
      <c r="V3" s="678" t="s">
        <v>676</v>
      </c>
      <c r="W3" s="679"/>
      <c r="X3" s="678" t="s">
        <v>677</v>
      </c>
      <c r="Y3" s="679"/>
      <c r="Z3" s="667"/>
      <c r="AA3" s="662" t="s">
        <v>727</v>
      </c>
      <c r="AB3" s="663"/>
      <c r="AC3" s="662" t="s">
        <v>721</v>
      </c>
      <c r="AD3" s="663"/>
      <c r="AE3" s="662" t="s">
        <v>728</v>
      </c>
      <c r="AF3" s="663"/>
      <c r="AG3" s="662" t="s">
        <v>737</v>
      </c>
      <c r="AH3" s="663"/>
      <c r="AI3" s="662" t="s">
        <v>554</v>
      </c>
      <c r="AJ3" s="663"/>
      <c r="AK3" s="662" t="s">
        <v>555</v>
      </c>
      <c r="AL3" s="663"/>
      <c r="AM3" s="667"/>
      <c r="AN3" s="678" t="s">
        <v>558</v>
      </c>
      <c r="AO3" s="679"/>
      <c r="AP3" s="682"/>
      <c r="AQ3" s="689"/>
      <c r="AR3" s="728"/>
      <c r="AS3" s="689"/>
      <c r="AT3" s="694"/>
      <c r="AU3" s="676"/>
    </row>
    <row r="4" spans="1:47" ht="15.75" customHeight="1" thickBot="1" x14ac:dyDescent="0.25">
      <c r="A4" s="664"/>
      <c r="B4" s="694"/>
      <c r="C4" s="674"/>
      <c r="D4" s="674"/>
      <c r="E4" s="674"/>
      <c r="F4" s="674"/>
      <c r="G4" s="666"/>
      <c r="H4" s="664"/>
      <c r="I4" s="663"/>
      <c r="J4" s="664"/>
      <c r="K4" s="663"/>
      <c r="L4" s="664"/>
      <c r="M4" s="663"/>
      <c r="N4" s="664"/>
      <c r="O4" s="663"/>
      <c r="P4" s="664"/>
      <c r="Q4" s="663"/>
      <c r="R4" s="664"/>
      <c r="S4" s="663"/>
      <c r="T4" s="664"/>
      <c r="U4" s="663"/>
      <c r="V4" s="664"/>
      <c r="W4" s="663"/>
      <c r="X4" s="664"/>
      <c r="Y4" s="663"/>
      <c r="Z4" s="663"/>
      <c r="AA4" s="664"/>
      <c r="AB4" s="663"/>
      <c r="AC4" s="664"/>
      <c r="AD4" s="663"/>
      <c r="AE4" s="664"/>
      <c r="AF4" s="663"/>
      <c r="AG4" s="664"/>
      <c r="AH4" s="663"/>
      <c r="AI4" s="664"/>
      <c r="AJ4" s="663"/>
      <c r="AK4" s="664"/>
      <c r="AL4" s="663"/>
      <c r="AM4" s="663"/>
      <c r="AN4" s="664"/>
      <c r="AO4" s="663"/>
      <c r="AP4" s="664"/>
      <c r="AQ4" s="689"/>
      <c r="AR4" s="728"/>
      <c r="AS4" s="689"/>
      <c r="AT4" s="694"/>
      <c r="AU4" s="676"/>
    </row>
    <row r="5" spans="1:47" ht="18.75" customHeight="1" thickTop="1" x14ac:dyDescent="0.2">
      <c r="A5" s="664"/>
      <c r="B5" s="694"/>
      <c r="C5" s="683" t="s">
        <v>314</v>
      </c>
      <c r="D5" s="684"/>
      <c r="E5" s="684"/>
      <c r="F5" s="684"/>
      <c r="G5" s="685"/>
      <c r="H5" s="664"/>
      <c r="I5" s="663"/>
      <c r="J5" s="664"/>
      <c r="K5" s="663"/>
      <c r="L5" s="664"/>
      <c r="M5" s="663"/>
      <c r="N5" s="664"/>
      <c r="O5" s="663"/>
      <c r="P5" s="664"/>
      <c r="Q5" s="663"/>
      <c r="R5" s="664"/>
      <c r="S5" s="663"/>
      <c r="T5" s="664"/>
      <c r="U5" s="663"/>
      <c r="V5" s="664"/>
      <c r="W5" s="663"/>
      <c r="X5" s="664"/>
      <c r="Y5" s="663"/>
      <c r="Z5" s="663"/>
      <c r="AA5" s="664"/>
      <c r="AB5" s="663"/>
      <c r="AC5" s="664"/>
      <c r="AD5" s="663"/>
      <c r="AE5" s="664"/>
      <c r="AF5" s="663"/>
      <c r="AG5" s="664"/>
      <c r="AH5" s="663"/>
      <c r="AI5" s="664"/>
      <c r="AJ5" s="663"/>
      <c r="AK5" s="664"/>
      <c r="AL5" s="663"/>
      <c r="AM5" s="663"/>
      <c r="AN5" s="664"/>
      <c r="AO5" s="663"/>
      <c r="AP5" s="664"/>
      <c r="AQ5" s="702" t="s">
        <v>835</v>
      </c>
      <c r="AR5" s="728"/>
      <c r="AS5" s="696" t="s">
        <v>837</v>
      </c>
      <c r="AT5" s="694"/>
      <c r="AU5" s="676"/>
    </row>
    <row r="6" spans="1:47" ht="15.75" customHeight="1" thickBot="1" x14ac:dyDescent="0.25">
      <c r="A6" s="664"/>
      <c r="B6" s="694"/>
      <c r="C6" s="686"/>
      <c r="D6" s="686"/>
      <c r="E6" s="686"/>
      <c r="F6" s="686"/>
      <c r="G6" s="687"/>
      <c r="H6" s="664"/>
      <c r="I6" s="663"/>
      <c r="J6" s="664"/>
      <c r="K6" s="663"/>
      <c r="L6" s="664"/>
      <c r="M6" s="663"/>
      <c r="N6" s="664"/>
      <c r="O6" s="663"/>
      <c r="P6" s="664"/>
      <c r="Q6" s="663"/>
      <c r="R6" s="664"/>
      <c r="S6" s="663"/>
      <c r="T6" s="664"/>
      <c r="U6" s="663"/>
      <c r="V6" s="664"/>
      <c r="W6" s="663"/>
      <c r="X6" s="664"/>
      <c r="Y6" s="663"/>
      <c r="Z6" s="663"/>
      <c r="AA6" s="664"/>
      <c r="AB6" s="663"/>
      <c r="AC6" s="664"/>
      <c r="AD6" s="663"/>
      <c r="AE6" s="664"/>
      <c r="AF6" s="663"/>
      <c r="AG6" s="664"/>
      <c r="AH6" s="663"/>
      <c r="AI6" s="664"/>
      <c r="AJ6" s="663"/>
      <c r="AK6" s="664"/>
      <c r="AL6" s="663"/>
      <c r="AM6" s="663"/>
      <c r="AN6" s="664"/>
      <c r="AO6" s="663"/>
      <c r="AP6" s="664"/>
      <c r="AQ6" s="703"/>
      <c r="AR6" s="728"/>
      <c r="AS6" s="689"/>
      <c r="AT6" s="694"/>
      <c r="AU6" s="676"/>
    </row>
    <row r="7" spans="1:47" ht="18.75" customHeight="1" thickTop="1" x14ac:dyDescent="0.2">
      <c r="A7" s="688" t="s">
        <v>11</v>
      </c>
      <c r="B7" s="689"/>
      <c r="C7" s="689"/>
      <c r="D7" s="689"/>
      <c r="E7" s="689"/>
      <c r="F7" s="689"/>
      <c r="G7" s="663"/>
      <c r="H7" s="664"/>
      <c r="I7" s="663"/>
      <c r="J7" s="664"/>
      <c r="K7" s="663"/>
      <c r="L7" s="664"/>
      <c r="M7" s="663"/>
      <c r="N7" s="664"/>
      <c r="O7" s="663"/>
      <c r="P7" s="664"/>
      <c r="Q7" s="663"/>
      <c r="R7" s="664"/>
      <c r="S7" s="663"/>
      <c r="T7" s="664"/>
      <c r="U7" s="663"/>
      <c r="V7" s="664"/>
      <c r="W7" s="663"/>
      <c r="X7" s="664"/>
      <c r="Y7" s="663"/>
      <c r="Z7" s="663"/>
      <c r="AA7" s="664"/>
      <c r="AB7" s="663"/>
      <c r="AC7" s="664"/>
      <c r="AD7" s="663"/>
      <c r="AE7" s="664"/>
      <c r="AF7" s="663"/>
      <c r="AG7" s="664"/>
      <c r="AH7" s="663"/>
      <c r="AI7" s="664"/>
      <c r="AJ7" s="663"/>
      <c r="AK7" s="664"/>
      <c r="AL7" s="663"/>
      <c r="AM7" s="663"/>
      <c r="AN7" s="664"/>
      <c r="AO7" s="663"/>
      <c r="AP7" s="664"/>
      <c r="AQ7" s="703"/>
      <c r="AR7" s="728"/>
      <c r="AS7" s="689"/>
      <c r="AT7" s="694"/>
      <c r="AU7" s="676"/>
    </row>
    <row r="8" spans="1:47" ht="18.75" customHeight="1" thickBot="1" x14ac:dyDescent="0.25">
      <c r="A8" s="699"/>
      <c r="B8" s="680"/>
      <c r="C8" s="680"/>
      <c r="D8" s="680"/>
      <c r="E8" s="680"/>
      <c r="F8" s="680"/>
      <c r="G8" s="698"/>
      <c r="H8" s="665"/>
      <c r="I8" s="666"/>
      <c r="J8" s="699"/>
      <c r="K8" s="698"/>
      <c r="L8" s="699"/>
      <c r="M8" s="698"/>
      <c r="N8" s="665"/>
      <c r="O8" s="666"/>
      <c r="P8" s="665"/>
      <c r="Q8" s="666"/>
      <c r="R8" s="665"/>
      <c r="S8" s="666"/>
      <c r="T8" s="665"/>
      <c r="U8" s="666"/>
      <c r="V8" s="665"/>
      <c r="W8" s="666"/>
      <c r="X8" s="665"/>
      <c r="Y8" s="666"/>
      <c r="Z8" s="698"/>
      <c r="AA8" s="665"/>
      <c r="AB8" s="666"/>
      <c r="AC8" s="665"/>
      <c r="AD8" s="666"/>
      <c r="AE8" s="665"/>
      <c r="AF8" s="666"/>
      <c r="AG8" s="665"/>
      <c r="AH8" s="666"/>
      <c r="AI8" s="665"/>
      <c r="AJ8" s="666"/>
      <c r="AK8" s="665"/>
      <c r="AL8" s="666"/>
      <c r="AM8" s="698"/>
      <c r="AN8" s="699"/>
      <c r="AO8" s="698"/>
      <c r="AP8" s="699"/>
      <c r="AQ8" s="704"/>
      <c r="AR8" s="729"/>
      <c r="AS8" s="674"/>
      <c r="AT8" s="697"/>
      <c r="AU8" s="706"/>
    </row>
    <row r="9" spans="1:47" ht="30.75" customHeight="1" thickTop="1" thickBot="1" x14ac:dyDescent="0.25">
      <c r="A9" s="8" t="s">
        <v>12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17</v>
      </c>
      <c r="G9" s="8" t="s">
        <v>18</v>
      </c>
      <c r="H9" s="8" t="s">
        <v>19</v>
      </c>
      <c r="I9" s="8" t="s">
        <v>20</v>
      </c>
      <c r="J9" s="8"/>
      <c r="K9" s="8"/>
      <c r="L9" s="8" t="s">
        <v>19</v>
      </c>
      <c r="M9" s="8" t="s">
        <v>20</v>
      </c>
      <c r="N9" s="8" t="s">
        <v>19</v>
      </c>
      <c r="O9" s="8" t="s">
        <v>20</v>
      </c>
      <c r="P9" s="8" t="s">
        <v>19</v>
      </c>
      <c r="Q9" s="8" t="s">
        <v>20</v>
      </c>
      <c r="R9" s="8" t="s">
        <v>19</v>
      </c>
      <c r="S9" s="8" t="s">
        <v>20</v>
      </c>
      <c r="T9" s="104" t="s">
        <v>19</v>
      </c>
      <c r="U9" s="104" t="s">
        <v>20</v>
      </c>
      <c r="V9" s="104" t="s">
        <v>19</v>
      </c>
      <c r="W9" s="104" t="s">
        <v>20</v>
      </c>
      <c r="X9" s="104" t="s">
        <v>19</v>
      </c>
      <c r="Y9" s="104" t="s">
        <v>20</v>
      </c>
      <c r="Z9" s="8" t="s">
        <v>21</v>
      </c>
      <c r="AA9" s="8" t="s">
        <v>19</v>
      </c>
      <c r="AB9" s="8" t="s">
        <v>20</v>
      </c>
      <c r="AC9" s="8" t="s">
        <v>19</v>
      </c>
      <c r="AD9" s="8" t="s">
        <v>20</v>
      </c>
      <c r="AE9" s="8" t="s">
        <v>19</v>
      </c>
      <c r="AF9" s="8" t="s">
        <v>20</v>
      </c>
      <c r="AG9" s="8" t="s">
        <v>19</v>
      </c>
      <c r="AH9" s="8" t="s">
        <v>20</v>
      </c>
      <c r="AI9" s="8" t="s">
        <v>19</v>
      </c>
      <c r="AJ9" s="479" t="s">
        <v>20</v>
      </c>
      <c r="AK9" s="404" t="s">
        <v>19</v>
      </c>
      <c r="AL9" s="8" t="s">
        <v>20</v>
      </c>
      <c r="AM9" s="8" t="s">
        <v>21</v>
      </c>
      <c r="AN9" s="8" t="s">
        <v>19</v>
      </c>
      <c r="AO9" s="8" t="s">
        <v>20</v>
      </c>
      <c r="AP9" s="8" t="s">
        <v>21</v>
      </c>
      <c r="AQ9" s="8" t="s">
        <v>19</v>
      </c>
      <c r="AR9" s="8" t="s">
        <v>20</v>
      </c>
      <c r="AS9" s="8" t="s">
        <v>19</v>
      </c>
      <c r="AT9" s="9" t="s">
        <v>20</v>
      </c>
      <c r="AU9" s="105" t="s">
        <v>21</v>
      </c>
    </row>
    <row r="10" spans="1:47" ht="15" customHeight="1" outlineLevel="1" thickTop="1" x14ac:dyDescent="0.2">
      <c r="A10" s="26">
        <f>RANK(AU10, $AU$10:$AU$22)</f>
        <v>1</v>
      </c>
      <c r="B10" s="65">
        <v>2007</v>
      </c>
      <c r="C10" s="63" t="s">
        <v>323</v>
      </c>
      <c r="D10" s="64" t="s">
        <v>324</v>
      </c>
      <c r="E10" s="64" t="s">
        <v>84</v>
      </c>
      <c r="F10" s="27" t="s">
        <v>325</v>
      </c>
      <c r="G10" s="184" t="s">
        <v>27</v>
      </c>
      <c r="H10" s="530" t="s">
        <v>89</v>
      </c>
      <c r="I10" s="185">
        <v>0</v>
      </c>
      <c r="J10" s="534" t="s">
        <v>42</v>
      </c>
      <c r="K10" s="209">
        <v>50</v>
      </c>
      <c r="L10" s="189" t="s">
        <v>122</v>
      </c>
      <c r="M10" s="185">
        <v>50</v>
      </c>
      <c r="N10" s="35" t="s">
        <v>53</v>
      </c>
      <c r="O10" s="125">
        <v>0</v>
      </c>
      <c r="P10" s="34" t="s">
        <v>57</v>
      </c>
      <c r="Q10" s="125">
        <v>50</v>
      </c>
      <c r="R10" s="50" t="s">
        <v>28</v>
      </c>
      <c r="S10" s="125">
        <v>300</v>
      </c>
      <c r="T10" s="51"/>
      <c r="U10" s="125">
        <v>0</v>
      </c>
      <c r="V10" s="51"/>
      <c r="W10" s="125">
        <v>0</v>
      </c>
      <c r="X10" s="51"/>
      <c r="Y10" s="125">
        <v>0</v>
      </c>
      <c r="Z10" s="241">
        <f>LARGE(I10:Y10, 1)+LARGE(I10:Y10, 2)+LARGE(I10:Y10, 3)+LARGE(I10:Y10, 4)+LARGE(I10:Y10, 5)</f>
        <v>450</v>
      </c>
      <c r="AA10" s="34" t="s">
        <v>621</v>
      </c>
      <c r="AB10" s="123">
        <v>0</v>
      </c>
      <c r="AC10" s="34" t="s">
        <v>722</v>
      </c>
      <c r="AD10" s="123">
        <v>0</v>
      </c>
      <c r="AE10" s="34" t="s">
        <v>729</v>
      </c>
      <c r="AF10" s="123">
        <v>0</v>
      </c>
      <c r="AG10" s="41" t="s">
        <v>738</v>
      </c>
      <c r="AH10" s="122">
        <v>0</v>
      </c>
      <c r="AI10" s="873" t="s">
        <v>815</v>
      </c>
      <c r="AJ10" s="478">
        <v>0</v>
      </c>
      <c r="AK10" s="819" t="s">
        <v>633</v>
      </c>
      <c r="AL10" s="123">
        <v>0</v>
      </c>
      <c r="AM10" s="213">
        <f>LARGE(AB10:AL10,1)+LARGE(AB10:AL10,2)+LARGE(AB10:AL10,3)+LARGE(AB10:AL10,4)</f>
        <v>0</v>
      </c>
      <c r="AN10" s="43"/>
      <c r="AO10" s="123">
        <v>0</v>
      </c>
      <c r="AP10" s="208">
        <f>LARGE(AO10:AO10,1)</f>
        <v>0</v>
      </c>
      <c r="AQ10" s="52"/>
      <c r="AR10" s="123">
        <v>0</v>
      </c>
      <c r="AS10" s="53"/>
      <c r="AT10" s="123">
        <v>0</v>
      </c>
      <c r="AU10" s="180">
        <f>SUM(AT10+AR10+AP10+AM10+Z10)</f>
        <v>450</v>
      </c>
    </row>
    <row r="11" spans="1:47" ht="15" customHeight="1" outlineLevel="1" x14ac:dyDescent="0.2">
      <c r="A11" s="26">
        <f>RANK(AU11, $AU$10:$AU$22)</f>
        <v>2</v>
      </c>
      <c r="B11" s="65">
        <v>2008</v>
      </c>
      <c r="C11" s="62" t="s">
        <v>334</v>
      </c>
      <c r="D11" s="64" t="s">
        <v>335</v>
      </c>
      <c r="E11" s="64" t="s">
        <v>336</v>
      </c>
      <c r="F11" s="62" t="s">
        <v>337</v>
      </c>
      <c r="G11" s="184" t="s">
        <v>63</v>
      </c>
      <c r="H11" s="531" t="s">
        <v>141</v>
      </c>
      <c r="I11" s="122">
        <v>0</v>
      </c>
      <c r="J11" s="535" t="s">
        <v>80</v>
      </c>
      <c r="K11" s="242">
        <v>25</v>
      </c>
      <c r="L11" s="173" t="s">
        <v>65</v>
      </c>
      <c r="M11" s="122">
        <v>0</v>
      </c>
      <c r="N11" s="35" t="s">
        <v>37</v>
      </c>
      <c r="O11" s="125">
        <v>75</v>
      </c>
      <c r="P11" s="34" t="s">
        <v>29</v>
      </c>
      <c r="Q11" s="125">
        <v>100</v>
      </c>
      <c r="R11" s="34" t="s">
        <v>30</v>
      </c>
      <c r="S11" s="125">
        <v>100</v>
      </c>
      <c r="T11" s="36"/>
      <c r="U11" s="125">
        <v>0</v>
      </c>
      <c r="V11" s="36"/>
      <c r="W11" s="125">
        <v>0</v>
      </c>
      <c r="X11" s="36"/>
      <c r="Y11" s="125">
        <v>0</v>
      </c>
      <c r="Z11" s="241">
        <f>LARGE(I11:Y11, 1)+LARGE(I11:Y11, 2)+LARGE(I11:Y11, 3)+LARGE(I11:Y11, 4)+LARGE(I11:Y11, 5)</f>
        <v>300</v>
      </c>
      <c r="AA11" s="34" t="s">
        <v>614</v>
      </c>
      <c r="AB11" s="123">
        <v>0</v>
      </c>
      <c r="AC11" s="34" t="s">
        <v>616</v>
      </c>
      <c r="AD11" s="123">
        <v>0</v>
      </c>
      <c r="AE11" s="34" t="s">
        <v>730</v>
      </c>
      <c r="AF11" s="123">
        <v>0</v>
      </c>
      <c r="AG11" s="41" t="s">
        <v>621</v>
      </c>
      <c r="AH11" s="122">
        <v>0</v>
      </c>
      <c r="AI11" s="873" t="s">
        <v>740</v>
      </c>
      <c r="AJ11" s="405">
        <v>0</v>
      </c>
      <c r="AK11" s="819" t="s">
        <v>685</v>
      </c>
      <c r="AL11" s="123">
        <v>0</v>
      </c>
      <c r="AM11" s="213">
        <f>LARGE(AB11:AL11,1)+LARGE(AB11:AL11,2)+LARGE(AB11:AL11,3)+LARGE(AB11:AL11,4)</f>
        <v>0</v>
      </c>
      <c r="AN11" s="43"/>
      <c r="AO11" s="123">
        <v>0</v>
      </c>
      <c r="AP11" s="208">
        <f>LARGE(AO11:AO11,1)</f>
        <v>0</v>
      </c>
      <c r="AQ11" s="52"/>
      <c r="AR11" s="123">
        <v>0</v>
      </c>
      <c r="AS11" s="53"/>
      <c r="AT11" s="123">
        <v>0</v>
      </c>
      <c r="AU11" s="180">
        <f>SUM(AT11+AR11+AP11+AM11+Z11)</f>
        <v>300</v>
      </c>
    </row>
    <row r="12" spans="1:47" ht="15" customHeight="1" outlineLevel="1" x14ac:dyDescent="0.2">
      <c r="A12" s="26">
        <f>RANK(AU12, $AU$10:$AU$22)</f>
        <v>3</v>
      </c>
      <c r="B12" s="62">
        <v>2008</v>
      </c>
      <c r="C12" s="62" t="s">
        <v>742</v>
      </c>
      <c r="D12" s="81" t="s">
        <v>578</v>
      </c>
      <c r="E12" s="81" t="s">
        <v>159</v>
      </c>
      <c r="F12" s="216" t="s">
        <v>718</v>
      </c>
      <c r="G12" s="226" t="s">
        <v>27</v>
      </c>
      <c r="H12" s="529" t="s">
        <v>668</v>
      </c>
      <c r="I12" s="122">
        <v>0</v>
      </c>
      <c r="J12" s="537" t="s">
        <v>602</v>
      </c>
      <c r="K12" s="123">
        <v>0</v>
      </c>
      <c r="L12" s="593" t="s">
        <v>246</v>
      </c>
      <c r="M12" s="122">
        <v>0</v>
      </c>
      <c r="N12" s="35" t="s">
        <v>29</v>
      </c>
      <c r="O12" s="125">
        <v>150</v>
      </c>
      <c r="P12" s="34" t="s">
        <v>141</v>
      </c>
      <c r="Q12" s="125">
        <v>0</v>
      </c>
      <c r="R12" s="50" t="s">
        <v>47</v>
      </c>
      <c r="S12" s="125">
        <v>50</v>
      </c>
      <c r="T12" s="51"/>
      <c r="U12" s="125">
        <v>0</v>
      </c>
      <c r="V12" s="51"/>
      <c r="W12" s="125">
        <v>0</v>
      </c>
      <c r="X12" s="51"/>
      <c r="Y12" s="125">
        <v>0</v>
      </c>
      <c r="Z12" s="241">
        <f>LARGE(I12:Y12, 1)+LARGE(I12:Y12, 2)+LARGE(I12:Y12, 3)+LARGE(I12:Y12, 4)+LARGE(I12:Y12, 5)</f>
        <v>200</v>
      </c>
      <c r="AA12" s="34" t="s">
        <v>704</v>
      </c>
      <c r="AB12" s="123">
        <v>0</v>
      </c>
      <c r="AC12" s="34" t="s">
        <v>616</v>
      </c>
      <c r="AD12" s="123">
        <v>0</v>
      </c>
      <c r="AE12" s="34" t="s">
        <v>731</v>
      </c>
      <c r="AF12" s="123">
        <v>0</v>
      </c>
      <c r="AG12" s="41" t="s">
        <v>603</v>
      </c>
      <c r="AH12" s="122">
        <v>0</v>
      </c>
      <c r="AI12" s="873" t="s">
        <v>650</v>
      </c>
      <c r="AJ12" s="405">
        <v>0</v>
      </c>
      <c r="AK12" s="819" t="s">
        <v>851</v>
      </c>
      <c r="AL12" s="123">
        <v>0</v>
      </c>
      <c r="AM12" s="213">
        <f>LARGE(AB12:AL12,1)+LARGE(AB12:AL12,2)+LARGE(AB12:AL12,3)+LARGE(AB12:AL12,4)</f>
        <v>0</v>
      </c>
      <c r="AN12" s="43"/>
      <c r="AO12" s="123">
        <v>0</v>
      </c>
      <c r="AP12" s="208">
        <f>LARGE(AO12:AO12,1)</f>
        <v>0</v>
      </c>
      <c r="AQ12" s="52"/>
      <c r="AR12" s="123">
        <v>0</v>
      </c>
      <c r="AS12" s="53"/>
      <c r="AT12" s="123">
        <v>0</v>
      </c>
      <c r="AU12" s="180">
        <f>SUM(AT12+AR12+AP12+AM12+Z12)</f>
        <v>200</v>
      </c>
    </row>
    <row r="13" spans="1:47" ht="15" customHeight="1" outlineLevel="1" x14ac:dyDescent="0.2">
      <c r="A13" s="26">
        <f>RANK(AU13, $AU$10:$AU$22)</f>
        <v>3</v>
      </c>
      <c r="B13" s="62">
        <v>2007</v>
      </c>
      <c r="C13" s="63" t="s">
        <v>338</v>
      </c>
      <c r="D13" s="64" t="s">
        <v>339</v>
      </c>
      <c r="E13" s="64" t="s">
        <v>151</v>
      </c>
      <c r="F13" s="65" t="s">
        <v>340</v>
      </c>
      <c r="G13" s="66" t="s">
        <v>63</v>
      </c>
      <c r="H13" s="531" t="s">
        <v>289</v>
      </c>
      <c r="I13" s="122">
        <v>0</v>
      </c>
      <c r="J13" s="536" t="s">
        <v>86</v>
      </c>
      <c r="K13" s="125">
        <v>0</v>
      </c>
      <c r="L13" s="173" t="s">
        <v>48</v>
      </c>
      <c r="M13" s="122">
        <v>0</v>
      </c>
      <c r="N13" s="35" t="s">
        <v>58</v>
      </c>
      <c r="O13" s="125">
        <v>0</v>
      </c>
      <c r="P13" s="34" t="s">
        <v>37</v>
      </c>
      <c r="Q13" s="125">
        <v>50</v>
      </c>
      <c r="R13" s="50" t="s">
        <v>42</v>
      </c>
      <c r="S13" s="125">
        <v>50</v>
      </c>
      <c r="T13" s="51"/>
      <c r="U13" s="125">
        <v>0</v>
      </c>
      <c r="V13" s="51"/>
      <c r="W13" s="125">
        <v>0</v>
      </c>
      <c r="X13" s="51"/>
      <c r="Y13" s="125">
        <v>0</v>
      </c>
      <c r="Z13" s="241">
        <f>LARGE(I13:Y13, 1)+LARGE(I13:Y13, 2)+LARGE(I13:Y13, 3)+LARGE(I13:Y13, 4)+LARGE(I13:Y13, 5)</f>
        <v>100</v>
      </c>
      <c r="AA13" s="34" t="s">
        <v>724</v>
      </c>
      <c r="AB13" s="123">
        <v>25</v>
      </c>
      <c r="AC13" s="34" t="s">
        <v>723</v>
      </c>
      <c r="AD13" s="123">
        <v>0</v>
      </c>
      <c r="AE13" s="34" t="s">
        <v>733</v>
      </c>
      <c r="AF13" s="123">
        <v>25</v>
      </c>
      <c r="AG13" s="41" t="s">
        <v>740</v>
      </c>
      <c r="AH13" s="122">
        <v>0</v>
      </c>
      <c r="AI13" s="873" t="s">
        <v>303</v>
      </c>
      <c r="AJ13" s="405">
        <v>50</v>
      </c>
      <c r="AK13" s="819" t="s">
        <v>854</v>
      </c>
      <c r="AL13" s="123">
        <v>0</v>
      </c>
      <c r="AM13" s="213">
        <f>LARGE(AB13:AL13,1)+LARGE(AB13:AL13,2)+LARGE(AB13:AL13,3)+LARGE(AB13:AL13,4)</f>
        <v>100</v>
      </c>
      <c r="AN13" s="43"/>
      <c r="AO13" s="123">
        <v>0</v>
      </c>
      <c r="AP13" s="223">
        <f>LARGE(AO13:AO13,1)</f>
        <v>0</v>
      </c>
      <c r="AQ13" s="52"/>
      <c r="AR13" s="123">
        <v>0</v>
      </c>
      <c r="AS13" s="53"/>
      <c r="AT13" s="123">
        <v>0</v>
      </c>
      <c r="AU13" s="180">
        <f>SUM(AT13+AR13+AP13+AM13+Z13)</f>
        <v>200</v>
      </c>
    </row>
    <row r="14" spans="1:47" ht="15" customHeight="1" outlineLevel="1" x14ac:dyDescent="0.2">
      <c r="A14" s="26">
        <f>RANK(AU14, $AU$10:$AU$22)</f>
        <v>5</v>
      </c>
      <c r="B14" s="227">
        <v>2007</v>
      </c>
      <c r="C14" s="227" t="s">
        <v>330</v>
      </c>
      <c r="D14" s="244" t="s">
        <v>331</v>
      </c>
      <c r="E14" s="244" t="s">
        <v>332</v>
      </c>
      <c r="F14" s="243" t="s">
        <v>333</v>
      </c>
      <c r="G14" s="246" t="s">
        <v>27</v>
      </c>
      <c r="H14" s="531" t="s">
        <v>144</v>
      </c>
      <c r="I14" s="122">
        <v>0</v>
      </c>
      <c r="J14" s="536" t="s">
        <v>29</v>
      </c>
      <c r="K14" s="125">
        <v>50</v>
      </c>
      <c r="L14" s="173" t="s">
        <v>56</v>
      </c>
      <c r="M14" s="122">
        <v>0</v>
      </c>
      <c r="N14" s="35" t="s">
        <v>65</v>
      </c>
      <c r="O14" s="125">
        <v>0</v>
      </c>
      <c r="P14" s="34" t="s">
        <v>136</v>
      </c>
      <c r="Q14" s="125">
        <v>50</v>
      </c>
      <c r="R14" s="50" t="s">
        <v>43</v>
      </c>
      <c r="S14" s="125">
        <v>50</v>
      </c>
      <c r="T14" s="51"/>
      <c r="U14" s="125">
        <v>0</v>
      </c>
      <c r="V14" s="51"/>
      <c r="W14" s="125">
        <v>0</v>
      </c>
      <c r="X14" s="51"/>
      <c r="Y14" s="125">
        <v>0</v>
      </c>
      <c r="Z14" s="241">
        <f>LARGE(I14:Y14, 1)+LARGE(I14:Y14, 2)+LARGE(I14:Y14, 3)+LARGE(I14:Y14, 4)+LARGE(I14:Y14, 5)</f>
        <v>150</v>
      </c>
      <c r="AA14" s="34" t="s">
        <v>600</v>
      </c>
      <c r="AB14" s="123">
        <v>0</v>
      </c>
      <c r="AC14" s="34" t="s">
        <v>616</v>
      </c>
      <c r="AD14" s="123">
        <v>0</v>
      </c>
      <c r="AE14" s="34" t="s">
        <v>732</v>
      </c>
      <c r="AF14" s="123">
        <v>0</v>
      </c>
      <c r="AG14" s="41" t="s">
        <v>723</v>
      </c>
      <c r="AH14" s="122">
        <v>0</v>
      </c>
      <c r="AI14" s="873" t="s">
        <v>851</v>
      </c>
      <c r="AJ14" s="406">
        <v>0</v>
      </c>
      <c r="AK14" s="819" t="s">
        <v>642</v>
      </c>
      <c r="AL14" s="123">
        <v>0</v>
      </c>
      <c r="AM14" s="213">
        <f>LARGE(AB14:AL14,1)+LARGE(AB14:AL14,2)+LARGE(AB14:AL14,3)+LARGE(AB14:AL14,4)</f>
        <v>0</v>
      </c>
      <c r="AN14" s="43"/>
      <c r="AO14" s="123">
        <v>0</v>
      </c>
      <c r="AP14" s="208">
        <f>LARGE(AO14:AO14,1)</f>
        <v>0</v>
      </c>
      <c r="AQ14" s="52"/>
      <c r="AR14" s="123">
        <v>0</v>
      </c>
      <c r="AS14" s="53"/>
      <c r="AT14" s="123">
        <v>0</v>
      </c>
      <c r="AU14" s="180">
        <f>SUM(AT14+AR14+AP14+AM14+Z14)</f>
        <v>150</v>
      </c>
    </row>
    <row r="15" spans="1:47" ht="15" customHeight="1" outlineLevel="1" x14ac:dyDescent="0.2">
      <c r="A15" s="26">
        <f>RANK(AU15, $AU$10:$AU$22)</f>
        <v>6</v>
      </c>
      <c r="B15" s="62">
        <v>2007</v>
      </c>
      <c r="C15" s="82" t="s">
        <v>326</v>
      </c>
      <c r="D15" s="81" t="s">
        <v>327</v>
      </c>
      <c r="E15" s="81" t="s">
        <v>328</v>
      </c>
      <c r="F15" s="82" t="s">
        <v>329</v>
      </c>
      <c r="G15" s="83" t="s">
        <v>88</v>
      </c>
      <c r="H15" s="531" t="s">
        <v>122</v>
      </c>
      <c r="I15" s="122">
        <v>75</v>
      </c>
      <c r="J15" s="536" t="s">
        <v>57</v>
      </c>
      <c r="K15" s="125">
        <v>25</v>
      </c>
      <c r="L15" s="173" t="s">
        <v>53</v>
      </c>
      <c r="M15" s="122">
        <v>0</v>
      </c>
      <c r="N15" s="35" t="s">
        <v>48</v>
      </c>
      <c r="O15" s="125">
        <v>0</v>
      </c>
      <c r="P15" s="34" t="s">
        <v>86</v>
      </c>
      <c r="Q15" s="125">
        <v>0</v>
      </c>
      <c r="R15" s="50" t="s">
        <v>136</v>
      </c>
      <c r="S15" s="125">
        <v>25</v>
      </c>
      <c r="T15" s="51"/>
      <c r="U15" s="125">
        <v>0</v>
      </c>
      <c r="V15" s="51"/>
      <c r="W15" s="125">
        <v>0</v>
      </c>
      <c r="X15" s="51"/>
      <c r="Y15" s="125">
        <v>0</v>
      </c>
      <c r="Z15" s="241">
        <f>LARGE(I15:Y15, 1)+LARGE(I15:Y15, 2)+LARGE(I15:Y15, 3)+LARGE(I15:Y15, 4)+LARGE(I15:Y15, 5)</f>
        <v>125</v>
      </c>
      <c r="AA15" s="34" t="s">
        <v>684</v>
      </c>
      <c r="AB15" s="123">
        <v>0</v>
      </c>
      <c r="AC15" s="34" t="s">
        <v>650</v>
      </c>
      <c r="AD15" s="123">
        <v>0</v>
      </c>
      <c r="AE15" s="34" t="s">
        <v>617</v>
      </c>
      <c r="AF15" s="123">
        <v>0</v>
      </c>
      <c r="AG15" s="41" t="s">
        <v>739</v>
      </c>
      <c r="AH15" s="122">
        <v>0</v>
      </c>
      <c r="AI15" s="873" t="s">
        <v>852</v>
      </c>
      <c r="AJ15" s="405">
        <v>0</v>
      </c>
      <c r="AK15" s="819" t="s">
        <v>853</v>
      </c>
      <c r="AL15" s="123">
        <v>0</v>
      </c>
      <c r="AM15" s="213">
        <f>LARGE(AB15:AL15,1)+LARGE(AB15:AL15,2)+LARGE(AB15:AL15,3)+LARGE(AB15:AL15,4)</f>
        <v>0</v>
      </c>
      <c r="AN15" s="43"/>
      <c r="AO15" s="123">
        <v>0</v>
      </c>
      <c r="AP15" s="208">
        <f>LARGE(AO15:AO15,1)</f>
        <v>0</v>
      </c>
      <c r="AQ15" s="52"/>
      <c r="AR15" s="123">
        <v>0</v>
      </c>
      <c r="AS15" s="53"/>
      <c r="AT15" s="123">
        <v>0</v>
      </c>
      <c r="AU15" s="180">
        <f>SUM(AT15+AR15+AP15+AM15+Z15)</f>
        <v>125</v>
      </c>
    </row>
    <row r="16" spans="1:47" ht="15" customHeight="1" outlineLevel="1" x14ac:dyDescent="0.2">
      <c r="A16" s="169">
        <f>RANK(AU16, $AU$10:$AU$22)</f>
        <v>6</v>
      </c>
      <c r="B16" s="65">
        <v>2009</v>
      </c>
      <c r="C16" s="216" t="s">
        <v>746</v>
      </c>
      <c r="D16" s="225" t="s">
        <v>574</v>
      </c>
      <c r="E16" s="225" t="s">
        <v>575</v>
      </c>
      <c r="F16" s="216" t="s">
        <v>718</v>
      </c>
      <c r="G16" s="226" t="s">
        <v>27</v>
      </c>
      <c r="H16" s="538" t="s">
        <v>616</v>
      </c>
      <c r="I16" s="412">
        <v>0</v>
      </c>
      <c r="J16" s="540" t="s">
        <v>30</v>
      </c>
      <c r="K16" s="222">
        <v>100</v>
      </c>
      <c r="L16" s="542" t="s">
        <v>144</v>
      </c>
      <c r="M16" s="412">
        <v>0</v>
      </c>
      <c r="N16" s="35" t="s">
        <v>55</v>
      </c>
      <c r="O16" s="125">
        <v>0</v>
      </c>
      <c r="P16" s="413" t="s">
        <v>135</v>
      </c>
      <c r="Q16" s="125">
        <v>0</v>
      </c>
      <c r="R16" s="420" t="s">
        <v>57</v>
      </c>
      <c r="S16" s="125">
        <v>25</v>
      </c>
      <c r="T16" s="421"/>
      <c r="U16" s="125">
        <v>0</v>
      </c>
      <c r="V16" s="421"/>
      <c r="W16" s="125">
        <v>0</v>
      </c>
      <c r="X16" s="421"/>
      <c r="Y16" s="125">
        <v>0</v>
      </c>
      <c r="Z16" s="241">
        <f>LARGE(I16:Y16, 1)+LARGE(I16:Y16, 2)+LARGE(I16:Y16, 3)+LARGE(I16:Y16, 4)+LARGE(I16:Y16, 5)</f>
        <v>125</v>
      </c>
      <c r="AA16" s="413" t="s">
        <v>725</v>
      </c>
      <c r="AB16" s="424">
        <v>0</v>
      </c>
      <c r="AC16" s="413" t="s">
        <v>616</v>
      </c>
      <c r="AD16" s="424">
        <v>0</v>
      </c>
      <c r="AE16" s="413" t="s">
        <v>735</v>
      </c>
      <c r="AF16" s="424">
        <v>0</v>
      </c>
      <c r="AG16" s="416" t="s">
        <v>617</v>
      </c>
      <c r="AH16" s="412">
        <v>0</v>
      </c>
      <c r="AI16" s="874" t="s">
        <v>616</v>
      </c>
      <c r="AJ16" s="434">
        <v>0</v>
      </c>
      <c r="AK16" s="858" t="s">
        <v>616</v>
      </c>
      <c r="AL16" s="424">
        <v>0</v>
      </c>
      <c r="AM16" s="213">
        <f>LARGE(AB16:AL16,1)+LARGE(AB16:AL16,2)+LARGE(AB16:AL16,3)+LARGE(AB16:AL16,4)</f>
        <v>0</v>
      </c>
      <c r="AN16" s="417"/>
      <c r="AO16" s="424">
        <v>0</v>
      </c>
      <c r="AP16" s="208">
        <f>LARGE(AO16:AO16,1)</f>
        <v>0</v>
      </c>
      <c r="AQ16" s="418"/>
      <c r="AR16" s="424">
        <v>0</v>
      </c>
      <c r="AS16" s="419"/>
      <c r="AT16" s="424">
        <v>0</v>
      </c>
      <c r="AU16" s="180">
        <f>SUM(AT16+AR16+AP16+AM16+Z16)</f>
        <v>125</v>
      </c>
    </row>
    <row r="17" spans="1:47" ht="15" customHeight="1" outlineLevel="1" x14ac:dyDescent="0.2">
      <c r="A17" s="26">
        <f>RANK(AU17, $AU$10:$AU$22)</f>
        <v>6</v>
      </c>
      <c r="B17" s="227">
        <v>2009</v>
      </c>
      <c r="C17" s="227" t="s">
        <v>744</v>
      </c>
      <c r="D17" s="228" t="s">
        <v>576</v>
      </c>
      <c r="E17" s="228" t="s">
        <v>139</v>
      </c>
      <c r="F17" s="227" t="s">
        <v>670</v>
      </c>
      <c r="G17" s="245" t="s">
        <v>27</v>
      </c>
      <c r="H17" s="532" t="s">
        <v>616</v>
      </c>
      <c r="I17" s="412">
        <v>0</v>
      </c>
      <c r="J17" s="871" t="s">
        <v>616</v>
      </c>
      <c r="K17" s="412">
        <v>0</v>
      </c>
      <c r="L17" s="532" t="s">
        <v>616</v>
      </c>
      <c r="M17" s="122">
        <v>0</v>
      </c>
      <c r="N17" s="35" t="s">
        <v>56</v>
      </c>
      <c r="O17" s="125">
        <v>0</v>
      </c>
      <c r="P17" s="34" t="s">
        <v>36</v>
      </c>
      <c r="Q17" s="125">
        <v>50</v>
      </c>
      <c r="R17" s="50" t="s">
        <v>48</v>
      </c>
      <c r="S17" s="125">
        <v>0</v>
      </c>
      <c r="T17" s="51"/>
      <c r="U17" s="125">
        <v>0</v>
      </c>
      <c r="V17" s="51"/>
      <c r="W17" s="125">
        <v>0</v>
      </c>
      <c r="X17" s="51"/>
      <c r="Y17" s="125">
        <v>0</v>
      </c>
      <c r="Z17" s="241">
        <f>LARGE(I17:Y17, 1)+LARGE(I17:Y17, 2)+LARGE(I17:Y17, 3)+LARGE(I17:Y17, 4)+LARGE(I17:Y17, 5)</f>
        <v>50</v>
      </c>
      <c r="AA17" s="34" t="s">
        <v>599</v>
      </c>
      <c r="AB17" s="123">
        <v>25</v>
      </c>
      <c r="AC17" s="34" t="s">
        <v>616</v>
      </c>
      <c r="AD17" s="123">
        <v>0</v>
      </c>
      <c r="AE17" s="34" t="s">
        <v>616</v>
      </c>
      <c r="AF17" s="123">
        <v>0</v>
      </c>
      <c r="AG17" s="416" t="s">
        <v>616</v>
      </c>
      <c r="AH17" s="412">
        <v>0</v>
      </c>
      <c r="AI17" s="874" t="s">
        <v>686</v>
      </c>
      <c r="AJ17" s="434">
        <v>50</v>
      </c>
      <c r="AK17" s="858" t="s">
        <v>616</v>
      </c>
      <c r="AL17" s="123">
        <v>0</v>
      </c>
      <c r="AM17" s="213">
        <f>LARGE(AB17:AL17,1)+LARGE(AB17:AL17,2)+LARGE(AB17:AL17,3)+LARGE(AB17:AL17,4)</f>
        <v>75</v>
      </c>
      <c r="AN17" s="43"/>
      <c r="AO17" s="123">
        <v>0</v>
      </c>
      <c r="AP17" s="208">
        <f>LARGE(AO17:AO17,1)</f>
        <v>0</v>
      </c>
      <c r="AQ17" s="52"/>
      <c r="AR17" s="123">
        <v>0</v>
      </c>
      <c r="AS17" s="53"/>
      <c r="AT17" s="123">
        <v>0</v>
      </c>
      <c r="AU17" s="180">
        <f>SUM(AT17+AR17+AP17+AM17+Z17)</f>
        <v>125</v>
      </c>
    </row>
    <row r="18" spans="1:47" ht="15" customHeight="1" outlineLevel="1" x14ac:dyDescent="0.2">
      <c r="A18" s="26">
        <f>RANK(AU18, $AU$10:$AU$22)</f>
        <v>9</v>
      </c>
      <c r="B18" s="243">
        <v>2007</v>
      </c>
      <c r="C18" s="243" t="s">
        <v>743</v>
      </c>
      <c r="D18" s="244" t="s">
        <v>308</v>
      </c>
      <c r="E18" s="244" t="s">
        <v>577</v>
      </c>
      <c r="F18" s="82" t="s">
        <v>175</v>
      </c>
      <c r="G18" s="83" t="s">
        <v>88</v>
      </c>
      <c r="H18" s="533" t="s">
        <v>733</v>
      </c>
      <c r="I18" s="122">
        <v>0</v>
      </c>
      <c r="J18" s="872" t="s">
        <v>136</v>
      </c>
      <c r="K18" s="122">
        <v>25</v>
      </c>
      <c r="L18" s="875" t="s">
        <v>668</v>
      </c>
      <c r="M18" s="122">
        <v>0</v>
      </c>
      <c r="N18" s="35" t="s">
        <v>67</v>
      </c>
      <c r="O18" s="125">
        <v>75</v>
      </c>
      <c r="P18" s="34" t="s">
        <v>69</v>
      </c>
      <c r="Q18" s="125">
        <v>0</v>
      </c>
      <c r="R18" s="50" t="s">
        <v>86</v>
      </c>
      <c r="S18" s="125">
        <v>0</v>
      </c>
      <c r="T18" s="51"/>
      <c r="U18" s="125">
        <v>0</v>
      </c>
      <c r="V18" s="51"/>
      <c r="W18" s="125">
        <v>0</v>
      </c>
      <c r="X18" s="51"/>
      <c r="Y18" s="125">
        <v>0</v>
      </c>
      <c r="Z18" s="241">
        <f>LARGE(I18:Y18, 1)+LARGE(I18:Y18, 2)+LARGE(I18:Y18, 3)+LARGE(I18:Y18, 4)+LARGE(I18:Y18, 5)</f>
        <v>100</v>
      </c>
      <c r="AA18" s="34" t="s">
        <v>254</v>
      </c>
      <c r="AB18" s="123">
        <v>0</v>
      </c>
      <c r="AC18" s="34" t="s">
        <v>616</v>
      </c>
      <c r="AD18" s="123">
        <v>0</v>
      </c>
      <c r="AE18" s="34" t="s">
        <v>734</v>
      </c>
      <c r="AF18" s="123">
        <v>0</v>
      </c>
      <c r="AG18" s="41" t="s">
        <v>662</v>
      </c>
      <c r="AH18" s="122">
        <v>0</v>
      </c>
      <c r="AI18" s="873" t="s">
        <v>616</v>
      </c>
      <c r="AJ18" s="405">
        <v>0</v>
      </c>
      <c r="AK18" s="819" t="s">
        <v>616</v>
      </c>
      <c r="AL18" s="123">
        <v>0</v>
      </c>
      <c r="AM18" s="213">
        <f>LARGE(AB18:AL18,1)+LARGE(AB18:AL18,2)+LARGE(AB18:AL18,3)+LARGE(AB18:AL18,4)</f>
        <v>0</v>
      </c>
      <c r="AN18" s="43"/>
      <c r="AO18" s="123">
        <v>0</v>
      </c>
      <c r="AP18" s="208">
        <f>LARGE(AO18:AO18,1)</f>
        <v>0</v>
      </c>
      <c r="AQ18" s="52"/>
      <c r="AR18" s="123">
        <v>0</v>
      </c>
      <c r="AS18" s="53"/>
      <c r="AT18" s="123">
        <v>0</v>
      </c>
      <c r="AU18" s="180">
        <f>SUM(AT18+AR18+AP18+AM18+Z18)</f>
        <v>100</v>
      </c>
    </row>
    <row r="19" spans="1:47" ht="15" customHeight="1" outlineLevel="1" x14ac:dyDescent="0.2">
      <c r="A19" s="26">
        <f>RANK(AU19, $AU$10:$AU$22)</f>
        <v>10</v>
      </c>
      <c r="B19" s="243">
        <v>2009</v>
      </c>
      <c r="C19" s="243" t="s">
        <v>745</v>
      </c>
      <c r="D19" s="244" t="s">
        <v>580</v>
      </c>
      <c r="E19" s="244" t="s">
        <v>139</v>
      </c>
      <c r="F19" s="243" t="s">
        <v>333</v>
      </c>
      <c r="G19" s="246" t="s">
        <v>27</v>
      </c>
      <c r="H19" s="539" t="s">
        <v>616</v>
      </c>
      <c r="I19" s="122">
        <v>0</v>
      </c>
      <c r="J19" s="541" t="s">
        <v>616</v>
      </c>
      <c r="K19" s="122">
        <v>0</v>
      </c>
      <c r="L19" s="594" t="s">
        <v>54</v>
      </c>
      <c r="M19" s="122">
        <v>25</v>
      </c>
      <c r="N19" s="35" t="s">
        <v>616</v>
      </c>
      <c r="O19" s="125">
        <v>0</v>
      </c>
      <c r="P19" s="34" t="s">
        <v>53</v>
      </c>
      <c r="Q19" s="125">
        <v>0</v>
      </c>
      <c r="R19" s="50" t="s">
        <v>54</v>
      </c>
      <c r="S19" s="125">
        <v>25</v>
      </c>
      <c r="T19" s="51"/>
      <c r="U19" s="125">
        <v>0</v>
      </c>
      <c r="V19" s="51"/>
      <c r="W19" s="125">
        <v>0</v>
      </c>
      <c r="X19" s="51"/>
      <c r="Y19" s="125">
        <v>0</v>
      </c>
      <c r="Z19" s="241">
        <f>LARGE(I19:Y19, 1)+LARGE(I19:Y19, 2)+LARGE(I19:Y19, 3)+LARGE(I19:Y19, 4)+LARGE(I19:Y19, 5)</f>
        <v>50</v>
      </c>
      <c r="AA19" s="34" t="s">
        <v>258</v>
      </c>
      <c r="AB19" s="123">
        <v>25</v>
      </c>
      <c r="AC19" s="34" t="s">
        <v>616</v>
      </c>
      <c r="AD19" s="123">
        <v>0</v>
      </c>
      <c r="AE19" s="34" t="s">
        <v>616</v>
      </c>
      <c r="AF19" s="123">
        <v>0</v>
      </c>
      <c r="AG19" s="41" t="s">
        <v>616</v>
      </c>
      <c r="AH19" s="122">
        <v>0</v>
      </c>
      <c r="AI19" s="873" t="s">
        <v>616</v>
      </c>
      <c r="AJ19" s="405">
        <v>0</v>
      </c>
      <c r="AK19" s="819" t="s">
        <v>616</v>
      </c>
      <c r="AL19" s="123">
        <v>0</v>
      </c>
      <c r="AM19" s="213">
        <f>LARGE(AB19:AL19,1)+LARGE(AB19:AL19,2)+LARGE(AB19:AL19,3)+LARGE(AB19:AL19,4)</f>
        <v>25</v>
      </c>
      <c r="AN19" s="43"/>
      <c r="AO19" s="123">
        <v>0</v>
      </c>
      <c r="AP19" s="208">
        <f>LARGE(AO19:AO19,1)</f>
        <v>0</v>
      </c>
      <c r="AQ19" s="52"/>
      <c r="AR19" s="123">
        <v>0</v>
      </c>
      <c r="AS19" s="53"/>
      <c r="AT19" s="123">
        <v>0</v>
      </c>
      <c r="AU19" s="180">
        <f>SUM(AT19+AR19+AP19+AM19+Z19)</f>
        <v>75</v>
      </c>
    </row>
    <row r="20" spans="1:47" ht="15" customHeight="1" outlineLevel="1" x14ac:dyDescent="0.2">
      <c r="A20" s="26">
        <f>RANK(AU20, $AU$10:$AU$22)</f>
        <v>11</v>
      </c>
      <c r="B20" s="243">
        <v>2009</v>
      </c>
      <c r="C20" s="243" t="s">
        <v>747</v>
      </c>
      <c r="D20" s="244" t="s">
        <v>208</v>
      </c>
      <c r="E20" s="244" t="s">
        <v>579</v>
      </c>
      <c r="F20" s="243" t="s">
        <v>333</v>
      </c>
      <c r="G20" s="246" t="s">
        <v>27</v>
      </c>
      <c r="H20" s="533" t="s">
        <v>616</v>
      </c>
      <c r="I20" s="122">
        <v>0</v>
      </c>
      <c r="J20" s="875" t="s">
        <v>616</v>
      </c>
      <c r="K20" s="122">
        <v>0</v>
      </c>
      <c r="L20" s="595" t="s">
        <v>616</v>
      </c>
      <c r="M20" s="122">
        <v>0</v>
      </c>
      <c r="N20" s="35" t="s">
        <v>58</v>
      </c>
      <c r="O20" s="125">
        <v>0</v>
      </c>
      <c r="P20" s="34" t="s">
        <v>668</v>
      </c>
      <c r="Q20" s="125">
        <v>0</v>
      </c>
      <c r="R20" s="50" t="s">
        <v>80</v>
      </c>
      <c r="S20" s="125">
        <v>25</v>
      </c>
      <c r="T20" s="51"/>
      <c r="U20" s="125">
        <v>0</v>
      </c>
      <c r="V20" s="51"/>
      <c r="W20" s="125">
        <v>0</v>
      </c>
      <c r="X20" s="51"/>
      <c r="Y20" s="125">
        <v>0</v>
      </c>
      <c r="Z20" s="241">
        <f>LARGE(I20:Y20, 1)+LARGE(I20:Y20, 2)+LARGE(I20:Y20, 3)+LARGE(I20:Y20, 4)+LARGE(I20:Y20, 5)</f>
        <v>25</v>
      </c>
      <c r="AA20" s="34" t="s">
        <v>726</v>
      </c>
      <c r="AB20" s="123">
        <v>0</v>
      </c>
      <c r="AC20" s="34" t="s">
        <v>616</v>
      </c>
      <c r="AD20" s="123">
        <v>0</v>
      </c>
      <c r="AE20" s="34" t="s">
        <v>736</v>
      </c>
      <c r="AF20" s="123">
        <v>0</v>
      </c>
      <c r="AG20" s="41" t="s">
        <v>741</v>
      </c>
      <c r="AH20" s="122">
        <v>0</v>
      </c>
      <c r="AI20" s="873" t="s">
        <v>616</v>
      </c>
      <c r="AJ20" s="405">
        <v>0</v>
      </c>
      <c r="AK20" s="819" t="s">
        <v>616</v>
      </c>
      <c r="AL20" s="123">
        <v>0</v>
      </c>
      <c r="AM20" s="213">
        <f>LARGE(AB20:AL20,1)+LARGE(AB20:AL20,2)+LARGE(AB20:AL20,3)+LARGE(AB20:AL20,4)</f>
        <v>0</v>
      </c>
      <c r="AN20" s="43"/>
      <c r="AO20" s="123">
        <v>0</v>
      </c>
      <c r="AP20" s="208">
        <f>LARGE(AO20:AO20,1)</f>
        <v>0</v>
      </c>
      <c r="AQ20" s="52"/>
      <c r="AR20" s="123">
        <v>0</v>
      </c>
      <c r="AS20" s="53"/>
      <c r="AT20" s="123">
        <v>0</v>
      </c>
      <c r="AU20" s="180">
        <f>SUM(AT20+AR20+AP20+AM20+Z20)</f>
        <v>25</v>
      </c>
    </row>
    <row r="21" spans="1:47" ht="15" customHeight="1" outlineLevel="1" thickBot="1" x14ac:dyDescent="0.25">
      <c r="A21" s="85"/>
      <c r="B21" s="247"/>
      <c r="C21" s="247"/>
      <c r="D21" s="248"/>
      <c r="E21" s="248"/>
      <c r="F21" s="247"/>
      <c r="G21" s="249"/>
      <c r="H21" s="250"/>
      <c r="I21" s="251"/>
      <c r="J21" s="252"/>
      <c r="K21" s="211"/>
      <c r="L21" s="250"/>
      <c r="M21" s="251"/>
      <c r="N21" s="252"/>
      <c r="O21" s="211"/>
      <c r="P21" s="210"/>
      <c r="Q21" s="211"/>
      <c r="R21" s="210"/>
      <c r="S21" s="211"/>
      <c r="T21" s="210"/>
      <c r="U21" s="211"/>
      <c r="V21" s="210"/>
      <c r="W21" s="211"/>
      <c r="X21" s="210"/>
      <c r="Y21" s="211"/>
      <c r="Z21" s="212"/>
      <c r="AA21" s="253"/>
      <c r="AB21" s="251"/>
      <c r="AC21" s="210"/>
      <c r="AD21" s="251"/>
      <c r="AE21" s="210"/>
      <c r="AF21" s="251"/>
      <c r="AG21" s="254"/>
      <c r="AH21" s="251"/>
      <c r="AI21" s="403"/>
      <c r="AJ21" s="407"/>
      <c r="AK21" s="255"/>
      <c r="AL21" s="251"/>
      <c r="AM21" s="213"/>
      <c r="AN21" s="255"/>
      <c r="AO21" s="251"/>
      <c r="AP21" s="212"/>
      <c r="AQ21" s="256"/>
      <c r="AR21" s="251"/>
      <c r="AS21" s="257"/>
      <c r="AT21" s="251"/>
      <c r="AU21" s="258"/>
    </row>
    <row r="22" spans="1:47" ht="12.75" customHeight="1" thickTop="1" thickBot="1" x14ac:dyDescent="0.25">
      <c r="A22" s="201"/>
      <c r="B22" s="201"/>
      <c r="C22" s="259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</row>
    <row r="23" spans="1:47" ht="12.75" customHeight="1" thickTop="1" thickBot="1" x14ac:dyDescent="0.25">
      <c r="A23" s="202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</row>
    <row r="24" spans="1:47" ht="12.75" customHeight="1" thickTop="1" thickBot="1" x14ac:dyDescent="0.25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</row>
    <row r="25" spans="1:47" ht="12.75" customHeight="1" thickTop="1" thickBot="1" x14ac:dyDescent="0.25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</row>
    <row r="26" spans="1:47" ht="12.75" customHeight="1" thickTop="1" thickBot="1" x14ac:dyDescent="0.25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</row>
    <row r="27" spans="1:47" ht="30" customHeight="1" thickTop="1" thickBot="1" x14ac:dyDescent="0.25">
      <c r="A27" s="646"/>
      <c r="B27" s="710" t="s">
        <v>812</v>
      </c>
      <c r="C27" s="711"/>
      <c r="D27" s="711"/>
      <c r="E27" s="711"/>
      <c r="F27" s="711"/>
      <c r="G27" s="712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  <c r="AK27" s="637"/>
      <c r="AL27" s="637"/>
      <c r="AM27" s="637"/>
      <c r="AN27" s="637"/>
      <c r="AO27" s="637"/>
      <c r="AP27" s="637"/>
      <c r="AQ27" s="638"/>
    </row>
    <row r="28" spans="1:47" ht="12.75" customHeight="1" thickTop="1" thickBot="1" x14ac:dyDescent="0.25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</row>
    <row r="29" spans="1:47" ht="12.75" customHeight="1" thickTop="1" thickBot="1" x14ac:dyDescent="0.25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</row>
    <row r="30" spans="1:47" ht="12.75" customHeight="1" thickTop="1" thickBot="1" x14ac:dyDescent="0.25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</row>
    <row r="31" spans="1:47" ht="12.75" customHeight="1" thickTop="1" thickBot="1" x14ac:dyDescent="0.25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</row>
    <row r="32" spans="1:47" ht="12.75" customHeight="1" thickTop="1" thickBot="1" x14ac:dyDescent="0.25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</row>
    <row r="33" spans="1:47" ht="12.75" customHeight="1" thickTop="1" thickBot="1" x14ac:dyDescent="0.25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</row>
    <row r="34" spans="1:47" ht="12.75" customHeight="1" thickTop="1" thickBot="1" x14ac:dyDescent="0.25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</row>
    <row r="35" spans="1:47" ht="12.75" customHeight="1" thickTop="1" thickBot="1" x14ac:dyDescent="0.25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</row>
    <row r="36" spans="1:47" ht="12.75" customHeight="1" thickTop="1" thickBot="1" x14ac:dyDescent="0.25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</row>
    <row r="37" spans="1:47" ht="12.75" customHeight="1" thickTop="1" thickBot="1" x14ac:dyDescent="0.25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</row>
    <row r="38" spans="1:47" ht="12.75" customHeight="1" thickTop="1" thickBot="1" x14ac:dyDescent="0.25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</row>
    <row r="39" spans="1:47" ht="12.75" customHeight="1" thickTop="1" thickBot="1" x14ac:dyDescent="0.25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</row>
    <row r="40" spans="1:47" ht="12.75" customHeight="1" thickTop="1" thickBot="1" x14ac:dyDescent="0.25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</row>
    <row r="41" spans="1:47" ht="12.75" customHeight="1" thickTop="1" thickBot="1" x14ac:dyDescent="0.25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</row>
    <row r="42" spans="1:47" ht="12.75" customHeight="1" thickTop="1" thickBot="1" x14ac:dyDescent="0.25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</row>
    <row r="43" spans="1:47" ht="12.75" customHeight="1" thickTop="1" thickBot="1" x14ac:dyDescent="0.25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</row>
    <row r="44" spans="1:47" ht="12.75" customHeight="1" thickTop="1" thickBot="1" x14ac:dyDescent="0.25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</row>
    <row r="45" spans="1:47" ht="12.75" customHeight="1" thickTop="1" thickBot="1" x14ac:dyDescent="0.25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</row>
    <row r="46" spans="1:47" ht="12.75" customHeight="1" thickTop="1" thickBot="1" x14ac:dyDescent="0.25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</row>
    <row r="47" spans="1:47" ht="12.75" customHeight="1" thickTop="1" thickBot="1" x14ac:dyDescent="0.25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</row>
    <row r="48" spans="1:47" ht="12.75" customHeight="1" thickTop="1" thickBot="1" x14ac:dyDescent="0.25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</row>
    <row r="49" spans="1:47" ht="12.75" customHeight="1" thickTop="1" thickBot="1" x14ac:dyDescent="0.25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</row>
    <row r="50" spans="1:47" ht="12.75" customHeight="1" thickTop="1" thickBot="1" x14ac:dyDescent="0.25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</row>
    <row r="51" spans="1:47" ht="12.75" customHeight="1" thickTop="1" thickBot="1" x14ac:dyDescent="0.2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</row>
    <row r="52" spans="1:47" ht="12.75" customHeight="1" thickTop="1" thickBot="1" x14ac:dyDescent="0.25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</row>
    <row r="53" spans="1:47" ht="12.75" customHeight="1" thickTop="1" thickBot="1" x14ac:dyDescent="0.25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</row>
    <row r="54" spans="1:47" ht="12.75" customHeight="1" thickTop="1" thickBot="1" x14ac:dyDescent="0.25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</row>
    <row r="55" spans="1:47" ht="12.75" customHeight="1" thickTop="1" thickBot="1" x14ac:dyDescent="0.25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</row>
    <row r="56" spans="1:47" ht="12.75" customHeight="1" thickTop="1" thickBot="1" x14ac:dyDescent="0.25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</row>
    <row r="57" spans="1:47" ht="12.75" customHeight="1" thickTop="1" thickBot="1" x14ac:dyDescent="0.25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</row>
    <row r="58" spans="1:47" ht="12.75" customHeight="1" thickTop="1" thickBot="1" x14ac:dyDescent="0.25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</row>
    <row r="59" spans="1:47" ht="12.75" customHeight="1" thickTop="1" thickBot="1" x14ac:dyDescent="0.25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</row>
    <row r="60" spans="1:47" ht="12.75" customHeight="1" thickTop="1" thickBot="1" x14ac:dyDescent="0.25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</row>
    <row r="61" spans="1:47" ht="12.75" customHeight="1" thickTop="1" thickBot="1" x14ac:dyDescent="0.25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</row>
    <row r="62" spans="1:47" ht="12.75" customHeight="1" thickTop="1" thickBot="1" x14ac:dyDescent="0.25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</row>
    <row r="63" spans="1:47" ht="12.75" customHeight="1" thickTop="1" thickBot="1" x14ac:dyDescent="0.25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</row>
    <row r="64" spans="1:47" ht="12.75" customHeight="1" thickTop="1" thickBot="1" x14ac:dyDescent="0.25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</row>
    <row r="65" spans="1:47" ht="12.75" customHeight="1" thickTop="1" thickBot="1" x14ac:dyDescent="0.25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</row>
    <row r="66" spans="1:47" ht="12.75" customHeight="1" thickTop="1" thickBot="1" x14ac:dyDescent="0.25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</row>
    <row r="67" spans="1:47" ht="12.75" customHeight="1" thickTop="1" thickBot="1" x14ac:dyDescent="0.25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</row>
    <row r="68" spans="1:47" ht="12.75" customHeight="1" thickTop="1" thickBot="1" x14ac:dyDescent="0.25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</row>
    <row r="69" spans="1:47" ht="12.75" customHeight="1" thickTop="1" thickBot="1" x14ac:dyDescent="0.25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</row>
    <row r="70" spans="1:47" ht="12.75" customHeight="1" thickTop="1" thickBot="1" x14ac:dyDescent="0.25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</row>
    <row r="71" spans="1:47" ht="12.75" customHeight="1" thickTop="1" thickBot="1" x14ac:dyDescent="0.25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</row>
    <row r="72" spans="1:47" ht="12.75" customHeight="1" thickTop="1" thickBot="1" x14ac:dyDescent="0.25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</row>
    <row r="73" spans="1:47" ht="12.75" customHeight="1" thickTop="1" thickBot="1" x14ac:dyDescent="0.25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</row>
    <row r="74" spans="1:47" ht="12.75" customHeight="1" thickTop="1" thickBot="1" x14ac:dyDescent="0.25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</row>
    <row r="75" spans="1:47" ht="12.75" customHeight="1" thickTop="1" thickBot="1" x14ac:dyDescent="0.25">
      <c r="A75" s="202"/>
      <c r="B75" s="202"/>
      <c r="C75" s="102"/>
      <c r="D75" s="1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</row>
    <row r="76" spans="1:47" ht="12.75" customHeight="1" thickTop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</row>
    <row r="77" spans="1:47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</row>
    <row r="78" spans="1:47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</row>
    <row r="79" spans="1:47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</row>
    <row r="80" spans="1:47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</row>
    <row r="81" spans="1:47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</row>
    <row r="82" spans="1:47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</row>
    <row r="83" spans="1:47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</row>
    <row r="84" spans="1:47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</row>
    <row r="85" spans="1:47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</row>
    <row r="86" spans="1:47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</row>
    <row r="87" spans="1:47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</row>
    <row r="88" spans="1:47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</row>
    <row r="89" spans="1:47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</row>
    <row r="90" spans="1:47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</row>
    <row r="91" spans="1:47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</row>
    <row r="92" spans="1:47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</row>
    <row r="93" spans="1:47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</row>
    <row r="94" spans="1:47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</row>
    <row r="95" spans="1:47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</row>
    <row r="96" spans="1:47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</row>
    <row r="97" spans="1:47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</row>
    <row r="98" spans="1:47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</row>
    <row r="99" spans="1:47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</row>
    <row r="100" spans="1:47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</row>
    <row r="101" spans="1:47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</row>
    <row r="102" spans="1:47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</row>
    <row r="103" spans="1:47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</row>
    <row r="104" spans="1:47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</row>
    <row r="105" spans="1:47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</row>
    <row r="106" spans="1:47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</row>
    <row r="107" spans="1:47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</row>
    <row r="108" spans="1:47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</row>
    <row r="109" spans="1:47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</row>
    <row r="110" spans="1:47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</row>
    <row r="111" spans="1:47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</row>
    <row r="112" spans="1:47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</row>
    <row r="113" spans="1:47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</row>
    <row r="114" spans="1:47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</row>
    <row r="115" spans="1:47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</row>
    <row r="116" spans="1:47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</row>
    <row r="117" spans="1:47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</row>
    <row r="118" spans="1:47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</row>
    <row r="119" spans="1:47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</row>
    <row r="120" spans="1:47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</row>
    <row r="121" spans="1:47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</row>
    <row r="122" spans="1:47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</row>
    <row r="123" spans="1:47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</row>
    <row r="124" spans="1:47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</row>
    <row r="125" spans="1:47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</row>
    <row r="126" spans="1:47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</row>
    <row r="127" spans="1:47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</row>
    <row r="128" spans="1:47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</row>
    <row r="129" spans="1:47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</row>
    <row r="130" spans="1:47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</row>
    <row r="131" spans="1:47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</row>
    <row r="132" spans="1:47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</row>
    <row r="133" spans="1:47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</row>
    <row r="134" spans="1:47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</row>
    <row r="135" spans="1:47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</row>
    <row r="136" spans="1:47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</row>
    <row r="137" spans="1:47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</row>
    <row r="138" spans="1:47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</row>
    <row r="139" spans="1:47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</row>
    <row r="140" spans="1:47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</row>
    <row r="141" spans="1:47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</row>
    <row r="142" spans="1:47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</row>
    <row r="143" spans="1:47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</row>
    <row r="144" spans="1:47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</row>
    <row r="145" spans="1:47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</row>
    <row r="146" spans="1:47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</row>
    <row r="147" spans="1:47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</row>
    <row r="148" spans="1:47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</row>
    <row r="149" spans="1:47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</row>
    <row r="150" spans="1:47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</row>
    <row r="151" spans="1:47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</row>
    <row r="152" spans="1:47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</row>
    <row r="153" spans="1:47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</row>
    <row r="154" spans="1:47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</row>
    <row r="155" spans="1:47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</row>
    <row r="156" spans="1:47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</row>
    <row r="157" spans="1:47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</row>
    <row r="158" spans="1:47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</row>
    <row r="159" spans="1:47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</row>
    <row r="160" spans="1:47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</row>
    <row r="161" spans="1:47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</row>
    <row r="162" spans="1:47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</row>
    <row r="163" spans="1:47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</row>
    <row r="164" spans="1:47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</row>
    <row r="165" spans="1:47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</row>
    <row r="166" spans="1:47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</row>
    <row r="167" spans="1:47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</row>
    <row r="168" spans="1:47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</row>
    <row r="169" spans="1:47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</row>
    <row r="170" spans="1:47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</row>
    <row r="171" spans="1:47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</row>
    <row r="172" spans="1:47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</row>
    <row r="173" spans="1:47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</row>
    <row r="174" spans="1:47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</row>
    <row r="175" spans="1:47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</row>
    <row r="176" spans="1:47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</row>
    <row r="177" spans="1:47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</row>
    <row r="178" spans="1:47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</row>
    <row r="179" spans="1:47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</row>
    <row r="180" spans="1:47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</row>
    <row r="181" spans="1:47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</row>
    <row r="182" spans="1:47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</row>
    <row r="183" spans="1:47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</row>
    <row r="184" spans="1:47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</row>
    <row r="185" spans="1:47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</row>
    <row r="186" spans="1:47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</row>
    <row r="187" spans="1:47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</row>
    <row r="188" spans="1:47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</row>
    <row r="189" spans="1:47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</row>
    <row r="190" spans="1:47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</row>
    <row r="191" spans="1:47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</row>
    <row r="192" spans="1:47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</row>
    <row r="193" spans="1:47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</row>
    <row r="194" spans="1:47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</row>
    <row r="195" spans="1:47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</row>
    <row r="196" spans="1:47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</row>
    <row r="197" spans="1:47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</row>
    <row r="198" spans="1:47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</row>
    <row r="199" spans="1:47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</row>
    <row r="200" spans="1:47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</row>
    <row r="201" spans="1:47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</row>
    <row r="202" spans="1:47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</row>
    <row r="203" spans="1:47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</row>
    <row r="204" spans="1:47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</row>
    <row r="205" spans="1:47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</row>
    <row r="206" spans="1:47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</row>
    <row r="207" spans="1:47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</row>
    <row r="208" spans="1:47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</row>
    <row r="209" spans="1:47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</row>
    <row r="210" spans="1:47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</row>
    <row r="211" spans="1:47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</row>
    <row r="212" spans="1:47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</row>
    <row r="213" spans="1:47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</row>
    <row r="214" spans="1:47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</row>
    <row r="215" spans="1:47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</row>
    <row r="216" spans="1:47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</row>
    <row r="217" spans="1:47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</row>
    <row r="218" spans="1:47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</row>
    <row r="219" spans="1:47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</row>
    <row r="220" spans="1:47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</row>
    <row r="221" spans="1:47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</row>
    <row r="222" spans="1:47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</row>
    <row r="223" spans="1:47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</row>
    <row r="224" spans="1:47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</row>
    <row r="225" spans="1:47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</row>
    <row r="226" spans="1:47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</row>
    <row r="227" spans="1:47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</row>
    <row r="228" spans="1:47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</row>
    <row r="229" spans="1:47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</row>
    <row r="230" spans="1:47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</row>
    <row r="231" spans="1:47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</row>
    <row r="232" spans="1:47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</row>
    <row r="233" spans="1:47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</row>
    <row r="234" spans="1:47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</row>
    <row r="235" spans="1:47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</row>
    <row r="236" spans="1:47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</row>
    <row r="237" spans="1:47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</row>
    <row r="238" spans="1:47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</row>
    <row r="239" spans="1:47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</row>
    <row r="240" spans="1:47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</row>
    <row r="241" spans="1:47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</row>
    <row r="242" spans="1:47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</row>
    <row r="243" spans="1:47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</row>
    <row r="244" spans="1:47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</row>
    <row r="245" spans="1:47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</row>
    <row r="246" spans="1:47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</row>
    <row r="247" spans="1:47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</row>
    <row r="248" spans="1:47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</row>
    <row r="249" spans="1:47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</row>
    <row r="250" spans="1:47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</row>
    <row r="251" spans="1:47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</row>
    <row r="252" spans="1:47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</row>
    <row r="253" spans="1:47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</row>
    <row r="254" spans="1:47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</row>
    <row r="255" spans="1:47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</row>
    <row r="256" spans="1:47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</row>
    <row r="257" spans="1:47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</row>
    <row r="258" spans="1:47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</row>
    <row r="259" spans="1:47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</row>
    <row r="260" spans="1:47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</row>
    <row r="261" spans="1:47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</row>
    <row r="262" spans="1:47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</row>
    <row r="263" spans="1:47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</row>
    <row r="264" spans="1:47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</row>
    <row r="265" spans="1:47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</row>
    <row r="266" spans="1:47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</row>
    <row r="267" spans="1:47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</row>
    <row r="268" spans="1:47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</row>
    <row r="269" spans="1:47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</row>
    <row r="270" spans="1:47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</row>
    <row r="271" spans="1:47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</row>
    <row r="272" spans="1:47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</row>
    <row r="273" spans="1:47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</row>
    <row r="274" spans="1:47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</row>
    <row r="275" spans="1:47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</row>
    <row r="276" spans="1:47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</row>
    <row r="277" spans="1:47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</row>
    <row r="278" spans="1:47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</row>
    <row r="279" spans="1:47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</row>
    <row r="280" spans="1:47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</row>
    <row r="281" spans="1:47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</row>
    <row r="282" spans="1:47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</row>
    <row r="283" spans="1:47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</row>
    <row r="284" spans="1:47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</row>
    <row r="285" spans="1:47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</row>
    <row r="286" spans="1:47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</row>
    <row r="287" spans="1:47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</row>
    <row r="288" spans="1:47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</row>
    <row r="289" spans="1:47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</row>
    <row r="290" spans="1:47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</row>
    <row r="291" spans="1:47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</row>
    <row r="292" spans="1:47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</row>
    <row r="293" spans="1:47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</row>
    <row r="294" spans="1:47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</row>
    <row r="295" spans="1:47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</row>
    <row r="296" spans="1:47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</row>
    <row r="297" spans="1:47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</row>
    <row r="298" spans="1:47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</row>
    <row r="299" spans="1:47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</row>
    <row r="300" spans="1:47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</row>
    <row r="301" spans="1:47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</row>
    <row r="302" spans="1:47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</row>
    <row r="303" spans="1:47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</row>
    <row r="304" spans="1:47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</row>
    <row r="305" spans="1:47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</row>
    <row r="306" spans="1:47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</row>
    <row r="307" spans="1:47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</row>
    <row r="308" spans="1:47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</row>
    <row r="309" spans="1:47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</row>
    <row r="310" spans="1:47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</row>
    <row r="311" spans="1:47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</row>
    <row r="312" spans="1:47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</row>
    <row r="313" spans="1:47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</row>
    <row r="314" spans="1:47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</row>
    <row r="315" spans="1:47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</row>
    <row r="316" spans="1:47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</row>
    <row r="317" spans="1:47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</row>
    <row r="318" spans="1:47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</row>
    <row r="319" spans="1:47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</row>
    <row r="320" spans="1:47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</row>
    <row r="321" spans="1:47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</row>
    <row r="322" spans="1:47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</row>
    <row r="323" spans="1:47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</row>
    <row r="324" spans="1:47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</row>
    <row r="325" spans="1:47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</row>
    <row r="326" spans="1:47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</row>
    <row r="327" spans="1:47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</row>
    <row r="328" spans="1:47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</row>
    <row r="329" spans="1:47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</row>
    <row r="330" spans="1:47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</row>
    <row r="331" spans="1:47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</row>
    <row r="332" spans="1:47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</row>
    <row r="333" spans="1:47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</row>
    <row r="334" spans="1:47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</row>
    <row r="335" spans="1:47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</row>
    <row r="336" spans="1:47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</row>
    <row r="337" spans="1:47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</row>
    <row r="338" spans="1:47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</row>
    <row r="339" spans="1:47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</row>
    <row r="340" spans="1:47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</row>
    <row r="341" spans="1:47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</row>
    <row r="342" spans="1:47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</row>
    <row r="343" spans="1:47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</row>
    <row r="344" spans="1:47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</row>
    <row r="345" spans="1:47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</row>
    <row r="346" spans="1:47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</row>
    <row r="347" spans="1:47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</row>
    <row r="348" spans="1:47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</row>
    <row r="349" spans="1:47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</row>
    <row r="350" spans="1:47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</row>
    <row r="351" spans="1:47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</row>
    <row r="352" spans="1:47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</row>
    <row r="353" spans="1:47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</row>
    <row r="354" spans="1:47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</row>
    <row r="355" spans="1:47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</row>
    <row r="356" spans="1:47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</row>
    <row r="357" spans="1:47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</row>
    <row r="358" spans="1:47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</row>
    <row r="359" spans="1:47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</row>
    <row r="360" spans="1:47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</row>
    <row r="361" spans="1:47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</row>
    <row r="362" spans="1:47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</row>
    <row r="363" spans="1:47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</row>
    <row r="364" spans="1:47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</row>
    <row r="365" spans="1:47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</row>
    <row r="366" spans="1:47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</row>
    <row r="367" spans="1:47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</row>
    <row r="368" spans="1:47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</row>
    <row r="369" spans="1:47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</row>
    <row r="370" spans="1:47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</row>
    <row r="371" spans="1:47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</row>
    <row r="372" spans="1:47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</row>
    <row r="373" spans="1:47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</row>
    <row r="374" spans="1:47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</row>
    <row r="375" spans="1:47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</row>
    <row r="376" spans="1:47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</row>
    <row r="377" spans="1:47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</row>
    <row r="378" spans="1:47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</row>
    <row r="379" spans="1:47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</row>
    <row r="380" spans="1:47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</row>
    <row r="381" spans="1:47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</row>
    <row r="382" spans="1:47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</row>
    <row r="383" spans="1:47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</row>
    <row r="384" spans="1:47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</row>
    <row r="385" spans="1:47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</row>
    <row r="386" spans="1:47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</row>
    <row r="387" spans="1:47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</row>
    <row r="388" spans="1:47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</row>
    <row r="389" spans="1:47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</row>
    <row r="390" spans="1:47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</row>
    <row r="391" spans="1:47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</row>
    <row r="392" spans="1:47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</row>
    <row r="393" spans="1:47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</row>
    <row r="394" spans="1:47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</row>
    <row r="395" spans="1:47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</row>
    <row r="396" spans="1:47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</row>
    <row r="397" spans="1:47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</row>
    <row r="398" spans="1:47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</row>
    <row r="399" spans="1:47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</row>
    <row r="400" spans="1:47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</row>
    <row r="401" spans="1:47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</row>
    <row r="402" spans="1:47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</row>
    <row r="403" spans="1:47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</row>
    <row r="404" spans="1:47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</row>
    <row r="405" spans="1:47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</row>
    <row r="406" spans="1:47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</row>
    <row r="407" spans="1:47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</row>
    <row r="408" spans="1:47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</row>
    <row r="409" spans="1:47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</row>
    <row r="410" spans="1:47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</row>
    <row r="411" spans="1:47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</row>
    <row r="412" spans="1:47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</row>
    <row r="413" spans="1:47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</row>
    <row r="414" spans="1:47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</row>
    <row r="415" spans="1:47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</row>
    <row r="416" spans="1:47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</row>
    <row r="417" spans="1:47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</row>
    <row r="418" spans="1:47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</row>
    <row r="419" spans="1:47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</row>
    <row r="420" spans="1:47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</row>
    <row r="421" spans="1:47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</row>
    <row r="422" spans="1:47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</row>
    <row r="423" spans="1:47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</row>
    <row r="424" spans="1:47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</row>
    <row r="425" spans="1:47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</row>
    <row r="426" spans="1:47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</row>
    <row r="427" spans="1:47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</row>
    <row r="428" spans="1:47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</row>
    <row r="429" spans="1:47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</row>
    <row r="430" spans="1:47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</row>
    <row r="431" spans="1:47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</row>
    <row r="432" spans="1:47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</row>
    <row r="433" spans="1:47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</row>
    <row r="434" spans="1:47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</row>
    <row r="435" spans="1:47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</row>
    <row r="436" spans="1:47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</row>
    <row r="437" spans="1:47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</row>
    <row r="438" spans="1:47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</row>
    <row r="439" spans="1:47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</row>
    <row r="440" spans="1:47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</row>
    <row r="441" spans="1:47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</row>
    <row r="442" spans="1:47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</row>
    <row r="443" spans="1:47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</row>
    <row r="444" spans="1:47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</row>
    <row r="445" spans="1:47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</row>
    <row r="446" spans="1:47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</row>
    <row r="447" spans="1:47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</row>
    <row r="448" spans="1:47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</row>
    <row r="449" spans="1:47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</row>
    <row r="450" spans="1:47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</row>
    <row r="451" spans="1:47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</row>
    <row r="452" spans="1:47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</row>
    <row r="453" spans="1:47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</row>
    <row r="454" spans="1:47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</row>
    <row r="455" spans="1:47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</row>
    <row r="456" spans="1:47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</row>
    <row r="457" spans="1:47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</row>
    <row r="458" spans="1:47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</row>
    <row r="459" spans="1:47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</row>
    <row r="460" spans="1:47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</row>
    <row r="461" spans="1:47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</row>
    <row r="462" spans="1:47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</row>
    <row r="463" spans="1:47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</row>
    <row r="464" spans="1:47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</row>
    <row r="465" spans="1:47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</row>
    <row r="466" spans="1:47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</row>
    <row r="467" spans="1:47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</row>
    <row r="468" spans="1:47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</row>
    <row r="469" spans="1:47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</row>
    <row r="470" spans="1:47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</row>
    <row r="471" spans="1:47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</row>
    <row r="472" spans="1:47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</row>
    <row r="473" spans="1:47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</row>
    <row r="474" spans="1:47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</row>
    <row r="475" spans="1:47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</row>
    <row r="476" spans="1:47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</row>
    <row r="477" spans="1:47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</row>
    <row r="478" spans="1:47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</row>
    <row r="479" spans="1:47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</row>
    <row r="480" spans="1:47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</row>
    <row r="481" spans="1:47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</row>
    <row r="482" spans="1:47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</row>
    <row r="483" spans="1:47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</row>
    <row r="484" spans="1:47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</row>
    <row r="485" spans="1:47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</row>
    <row r="486" spans="1:47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</row>
    <row r="487" spans="1:47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</row>
    <row r="488" spans="1:47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</row>
    <row r="489" spans="1:47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</row>
    <row r="490" spans="1:47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</row>
    <row r="491" spans="1:47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</row>
    <row r="492" spans="1:47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</row>
    <row r="493" spans="1:47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</row>
    <row r="494" spans="1:47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</row>
    <row r="495" spans="1:47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</row>
    <row r="496" spans="1:47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</row>
    <row r="497" spans="1:47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</row>
    <row r="498" spans="1:47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</row>
    <row r="499" spans="1:47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</row>
    <row r="500" spans="1:47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</row>
    <row r="501" spans="1:47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</row>
    <row r="502" spans="1:47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</row>
    <row r="503" spans="1:47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</row>
    <row r="504" spans="1:47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</row>
    <row r="505" spans="1:47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</row>
    <row r="506" spans="1:47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</row>
    <row r="507" spans="1:47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</row>
    <row r="508" spans="1:47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</row>
    <row r="509" spans="1:47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</row>
    <row r="510" spans="1:47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</row>
    <row r="511" spans="1:47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</row>
    <row r="512" spans="1:47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</row>
    <row r="513" spans="1:47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</row>
    <row r="514" spans="1:47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</row>
    <row r="515" spans="1:47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</row>
    <row r="516" spans="1:47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</row>
    <row r="517" spans="1:47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</row>
    <row r="518" spans="1:47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</row>
    <row r="519" spans="1:47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</row>
    <row r="520" spans="1:47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</row>
    <row r="521" spans="1:47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</row>
    <row r="522" spans="1:47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</row>
    <row r="523" spans="1:47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</row>
    <row r="524" spans="1:47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</row>
    <row r="525" spans="1:47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</row>
    <row r="526" spans="1:47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</row>
    <row r="527" spans="1:47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</row>
    <row r="528" spans="1:47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</row>
    <row r="529" spans="1:47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</row>
    <row r="530" spans="1:47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</row>
    <row r="531" spans="1:47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</row>
    <row r="532" spans="1:47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</row>
    <row r="533" spans="1:47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</row>
    <row r="534" spans="1:47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</row>
    <row r="535" spans="1:47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</row>
    <row r="536" spans="1:47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</row>
    <row r="537" spans="1:47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</row>
    <row r="538" spans="1:47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</row>
    <row r="539" spans="1:47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</row>
    <row r="540" spans="1:47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</row>
    <row r="541" spans="1:47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</row>
    <row r="542" spans="1:47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</row>
    <row r="543" spans="1:47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</row>
    <row r="544" spans="1:47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</row>
    <row r="545" spans="1:47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</row>
    <row r="546" spans="1:47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</row>
    <row r="547" spans="1:47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</row>
    <row r="548" spans="1:47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</row>
    <row r="549" spans="1:47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</row>
    <row r="550" spans="1:47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</row>
    <row r="551" spans="1:47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</row>
    <row r="552" spans="1:47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</row>
    <row r="553" spans="1:47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</row>
    <row r="554" spans="1:47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</row>
    <row r="555" spans="1:47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</row>
    <row r="556" spans="1:47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</row>
    <row r="557" spans="1:47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</row>
    <row r="558" spans="1:47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</row>
    <row r="559" spans="1:47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</row>
    <row r="560" spans="1:47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</row>
    <row r="561" spans="1:47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</row>
    <row r="562" spans="1:47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</row>
    <row r="563" spans="1:47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</row>
    <row r="564" spans="1:47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</row>
    <row r="565" spans="1:47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</row>
    <row r="566" spans="1:47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</row>
    <row r="567" spans="1:47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</row>
    <row r="568" spans="1:47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</row>
    <row r="569" spans="1:47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</row>
    <row r="570" spans="1:47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</row>
    <row r="571" spans="1:47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</row>
    <row r="572" spans="1:47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</row>
    <row r="573" spans="1:47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</row>
    <row r="574" spans="1:47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</row>
    <row r="575" spans="1:47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</row>
    <row r="576" spans="1:47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</row>
    <row r="577" spans="1:47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</row>
    <row r="578" spans="1:47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</row>
    <row r="579" spans="1:47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</row>
    <row r="580" spans="1:47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</row>
    <row r="581" spans="1:47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</row>
    <row r="582" spans="1:47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</row>
    <row r="583" spans="1:47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</row>
    <row r="584" spans="1:47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</row>
    <row r="585" spans="1:47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</row>
    <row r="586" spans="1:47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</row>
    <row r="587" spans="1:47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</row>
    <row r="588" spans="1:47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</row>
    <row r="589" spans="1:47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</row>
    <row r="590" spans="1:47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</row>
    <row r="591" spans="1:47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</row>
    <row r="592" spans="1:47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</row>
    <row r="593" spans="1:47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</row>
    <row r="594" spans="1:47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</row>
    <row r="595" spans="1:47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</row>
    <row r="596" spans="1:47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</row>
    <row r="597" spans="1:47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</row>
    <row r="598" spans="1:47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</row>
    <row r="599" spans="1:47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</row>
    <row r="600" spans="1:47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</row>
    <row r="601" spans="1:47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</row>
    <row r="602" spans="1:47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</row>
    <row r="603" spans="1:47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</row>
    <row r="604" spans="1:47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</row>
    <row r="605" spans="1:47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</row>
    <row r="606" spans="1:47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</row>
    <row r="607" spans="1:47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</row>
    <row r="608" spans="1:47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</row>
    <row r="609" spans="1:47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</row>
    <row r="610" spans="1:47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</row>
    <row r="611" spans="1:47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</row>
    <row r="612" spans="1:47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</row>
    <row r="613" spans="1:47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</row>
    <row r="614" spans="1:47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</row>
    <row r="615" spans="1:47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</row>
    <row r="616" spans="1:47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</row>
    <row r="617" spans="1:47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</row>
    <row r="618" spans="1:47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</row>
    <row r="619" spans="1:47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</row>
    <row r="620" spans="1:47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</row>
    <row r="621" spans="1:47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</row>
    <row r="622" spans="1:47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</row>
    <row r="623" spans="1:47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</row>
    <row r="624" spans="1:47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</row>
    <row r="625" spans="1:47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</row>
    <row r="626" spans="1:47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</row>
    <row r="627" spans="1:47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</row>
    <row r="628" spans="1:47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</row>
    <row r="629" spans="1:47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</row>
    <row r="630" spans="1:47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</row>
    <row r="631" spans="1:47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</row>
    <row r="632" spans="1:47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</row>
    <row r="633" spans="1:47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</row>
    <row r="634" spans="1:47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</row>
    <row r="635" spans="1:47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</row>
    <row r="636" spans="1:47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</row>
    <row r="637" spans="1:47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</row>
    <row r="638" spans="1:47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</row>
    <row r="639" spans="1:47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</row>
    <row r="640" spans="1:47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</row>
    <row r="641" spans="1:47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</row>
    <row r="642" spans="1:47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</row>
    <row r="643" spans="1:47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</row>
    <row r="644" spans="1:47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</row>
    <row r="645" spans="1:47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</row>
    <row r="646" spans="1:47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</row>
    <row r="647" spans="1:47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</row>
    <row r="648" spans="1:47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</row>
    <row r="649" spans="1:47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</row>
    <row r="650" spans="1:47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</row>
    <row r="651" spans="1:47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</row>
    <row r="652" spans="1:47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</row>
    <row r="653" spans="1:47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</row>
    <row r="654" spans="1:47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</row>
    <row r="655" spans="1:47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</row>
    <row r="656" spans="1:47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</row>
    <row r="657" spans="1:47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</row>
    <row r="658" spans="1:47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</row>
    <row r="659" spans="1:47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</row>
    <row r="660" spans="1:47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</row>
    <row r="661" spans="1:47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</row>
    <row r="662" spans="1:47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</row>
    <row r="663" spans="1:47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</row>
    <row r="664" spans="1:47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</row>
    <row r="665" spans="1:47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</row>
    <row r="666" spans="1:47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</row>
    <row r="667" spans="1:47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</row>
    <row r="668" spans="1:47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</row>
    <row r="669" spans="1:47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</row>
    <row r="670" spans="1:47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</row>
    <row r="671" spans="1:47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</row>
    <row r="672" spans="1:47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</row>
    <row r="673" spans="1:47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</row>
    <row r="674" spans="1:47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</row>
    <row r="675" spans="1:47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</row>
    <row r="676" spans="1:47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</row>
    <row r="677" spans="1:47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</row>
    <row r="678" spans="1:47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</row>
    <row r="679" spans="1:47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</row>
    <row r="680" spans="1:47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</row>
    <row r="681" spans="1:47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</row>
    <row r="682" spans="1:47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</row>
    <row r="683" spans="1:47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</row>
    <row r="684" spans="1:47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</row>
    <row r="685" spans="1:47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</row>
    <row r="686" spans="1:47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</row>
    <row r="687" spans="1:47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</row>
    <row r="688" spans="1:47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</row>
    <row r="689" spans="1:47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</row>
    <row r="690" spans="1:47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</row>
    <row r="691" spans="1:47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</row>
    <row r="692" spans="1:47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</row>
    <row r="693" spans="1:47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</row>
    <row r="694" spans="1:47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</row>
    <row r="695" spans="1:47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</row>
    <row r="696" spans="1:47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</row>
    <row r="697" spans="1:47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</row>
    <row r="698" spans="1:47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</row>
    <row r="699" spans="1:47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</row>
    <row r="700" spans="1:47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</row>
    <row r="701" spans="1:47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</row>
    <row r="702" spans="1:47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</row>
    <row r="703" spans="1:47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</row>
    <row r="704" spans="1:47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</row>
    <row r="705" spans="1:47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</row>
    <row r="706" spans="1:47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</row>
    <row r="707" spans="1:47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</row>
    <row r="708" spans="1:47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</row>
    <row r="709" spans="1:47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</row>
    <row r="710" spans="1:47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</row>
    <row r="711" spans="1:47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</row>
    <row r="712" spans="1:47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</row>
    <row r="713" spans="1:47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</row>
    <row r="714" spans="1:47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</row>
    <row r="715" spans="1:47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</row>
    <row r="716" spans="1:47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</row>
    <row r="717" spans="1:47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</row>
    <row r="718" spans="1:47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</row>
    <row r="719" spans="1:47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</row>
    <row r="720" spans="1:47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</row>
    <row r="721" spans="1:47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</row>
    <row r="722" spans="1:47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</row>
    <row r="723" spans="1:47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</row>
    <row r="724" spans="1:47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</row>
    <row r="725" spans="1:47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</row>
    <row r="726" spans="1:47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</row>
    <row r="727" spans="1:47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</row>
    <row r="728" spans="1:47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</row>
    <row r="729" spans="1:47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</row>
    <row r="730" spans="1:47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</row>
    <row r="731" spans="1:47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</row>
    <row r="732" spans="1:47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</row>
    <row r="733" spans="1:47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</row>
    <row r="734" spans="1:47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</row>
    <row r="735" spans="1:47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</row>
    <row r="736" spans="1:47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</row>
    <row r="737" spans="1:47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</row>
    <row r="738" spans="1:47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</row>
    <row r="739" spans="1:47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</row>
    <row r="740" spans="1:47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</row>
    <row r="741" spans="1:47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</row>
    <row r="742" spans="1:47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</row>
    <row r="743" spans="1:47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</row>
    <row r="744" spans="1:47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</row>
    <row r="745" spans="1:47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</row>
    <row r="746" spans="1:47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</row>
    <row r="747" spans="1:47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</row>
    <row r="748" spans="1:47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</row>
    <row r="749" spans="1:47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</row>
    <row r="750" spans="1:47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</row>
    <row r="751" spans="1:47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</row>
    <row r="752" spans="1:47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</row>
    <row r="753" spans="1:47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</row>
    <row r="754" spans="1:47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</row>
    <row r="755" spans="1:47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</row>
    <row r="756" spans="1:47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</row>
    <row r="757" spans="1:47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</row>
    <row r="758" spans="1:47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</row>
    <row r="759" spans="1:47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</row>
    <row r="760" spans="1:47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</row>
    <row r="761" spans="1:47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</row>
    <row r="762" spans="1:47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</row>
    <row r="763" spans="1:47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</row>
    <row r="764" spans="1:47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</row>
    <row r="765" spans="1:47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</row>
    <row r="766" spans="1:47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</row>
    <row r="767" spans="1:47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</row>
    <row r="768" spans="1:47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</row>
    <row r="769" spans="1:47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</row>
    <row r="770" spans="1:47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</row>
    <row r="771" spans="1:47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</row>
    <row r="772" spans="1:47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</row>
    <row r="773" spans="1:47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</row>
    <row r="774" spans="1:47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</row>
    <row r="775" spans="1:47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</row>
    <row r="776" spans="1:47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</row>
    <row r="777" spans="1:47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</row>
    <row r="778" spans="1:47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</row>
    <row r="779" spans="1:47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</row>
    <row r="780" spans="1:47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</row>
    <row r="781" spans="1:47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</row>
    <row r="782" spans="1:47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</row>
    <row r="783" spans="1:47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</row>
    <row r="784" spans="1:47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</row>
    <row r="785" spans="1:47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</row>
    <row r="786" spans="1:47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</row>
    <row r="787" spans="1:47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</row>
    <row r="788" spans="1:47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</row>
    <row r="789" spans="1:47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</row>
    <row r="790" spans="1:47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</row>
    <row r="791" spans="1:47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</row>
    <row r="792" spans="1:47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</row>
    <row r="793" spans="1:47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</row>
    <row r="794" spans="1:47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</row>
    <row r="795" spans="1:47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</row>
    <row r="796" spans="1:47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</row>
    <row r="797" spans="1:47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</row>
    <row r="798" spans="1:47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</row>
    <row r="799" spans="1:47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</row>
    <row r="800" spans="1:47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</row>
    <row r="801" spans="1:47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</row>
    <row r="802" spans="1:47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</row>
    <row r="803" spans="1:47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</row>
    <row r="804" spans="1:47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</row>
    <row r="805" spans="1:47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</row>
    <row r="806" spans="1:47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</row>
    <row r="807" spans="1:47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</row>
    <row r="808" spans="1:47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</row>
    <row r="809" spans="1:47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</row>
    <row r="810" spans="1:47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</row>
    <row r="811" spans="1:47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</row>
    <row r="812" spans="1:47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</row>
    <row r="813" spans="1:47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</row>
    <row r="814" spans="1:47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</row>
    <row r="815" spans="1:47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</row>
    <row r="816" spans="1:47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</row>
    <row r="817" spans="1:47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</row>
    <row r="818" spans="1:47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</row>
    <row r="819" spans="1:47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</row>
    <row r="820" spans="1:47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</row>
    <row r="821" spans="1:47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</row>
    <row r="822" spans="1:47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</row>
    <row r="823" spans="1:47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</row>
    <row r="824" spans="1:47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</row>
    <row r="825" spans="1:47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</row>
    <row r="826" spans="1:47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</row>
    <row r="827" spans="1:47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</row>
    <row r="828" spans="1:47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</row>
    <row r="829" spans="1:47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</row>
    <row r="830" spans="1:47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</row>
    <row r="831" spans="1:47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</row>
    <row r="832" spans="1:47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</row>
    <row r="833" spans="1:47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</row>
    <row r="834" spans="1:47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</row>
    <row r="835" spans="1:47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</row>
    <row r="836" spans="1:47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</row>
    <row r="837" spans="1:47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</row>
    <row r="838" spans="1:47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</row>
    <row r="839" spans="1:47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</row>
    <row r="840" spans="1:47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</row>
    <row r="841" spans="1:47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</row>
    <row r="842" spans="1:47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</row>
    <row r="843" spans="1:47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</row>
    <row r="844" spans="1:47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</row>
    <row r="845" spans="1:47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</row>
    <row r="846" spans="1:47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</row>
    <row r="847" spans="1:47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</row>
    <row r="848" spans="1:47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</row>
    <row r="849" spans="1:47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</row>
    <row r="850" spans="1:47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</row>
    <row r="851" spans="1:47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</row>
    <row r="852" spans="1:47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</row>
    <row r="853" spans="1:47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</row>
    <row r="854" spans="1:47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</row>
    <row r="855" spans="1:47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</row>
    <row r="856" spans="1:47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</row>
    <row r="857" spans="1:47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</row>
    <row r="858" spans="1:47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</row>
    <row r="859" spans="1:47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</row>
    <row r="860" spans="1:47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</row>
    <row r="861" spans="1:47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</row>
    <row r="862" spans="1:47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</row>
    <row r="863" spans="1:47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</row>
    <row r="864" spans="1:47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</row>
    <row r="865" spans="1:47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</row>
    <row r="866" spans="1:47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</row>
    <row r="867" spans="1:47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</row>
    <row r="868" spans="1:47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</row>
    <row r="869" spans="1:47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</row>
    <row r="870" spans="1:47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</row>
    <row r="871" spans="1:47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</row>
    <row r="872" spans="1:47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</row>
    <row r="873" spans="1:47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</row>
    <row r="874" spans="1:47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</row>
    <row r="875" spans="1:47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</row>
    <row r="876" spans="1:47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</row>
    <row r="877" spans="1:47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</row>
    <row r="878" spans="1:47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</row>
    <row r="879" spans="1:47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</row>
    <row r="880" spans="1:47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</row>
    <row r="881" spans="1:47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</row>
    <row r="882" spans="1:47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</row>
    <row r="883" spans="1:47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</row>
    <row r="884" spans="1:47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</row>
    <row r="885" spans="1:47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</row>
    <row r="886" spans="1:47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</row>
    <row r="887" spans="1:47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</row>
    <row r="888" spans="1:47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</row>
    <row r="889" spans="1:47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</row>
    <row r="890" spans="1:47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</row>
    <row r="891" spans="1:47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</row>
    <row r="892" spans="1:47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</row>
    <row r="893" spans="1:47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</row>
    <row r="894" spans="1:47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</row>
    <row r="895" spans="1:47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</row>
    <row r="896" spans="1:47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</row>
    <row r="897" spans="1:47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</row>
    <row r="898" spans="1:47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</row>
    <row r="899" spans="1:47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</row>
    <row r="900" spans="1:47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</row>
    <row r="901" spans="1:47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</row>
    <row r="902" spans="1:47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</row>
    <row r="903" spans="1:47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</row>
    <row r="904" spans="1:47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</row>
    <row r="905" spans="1:47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</row>
    <row r="906" spans="1:47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</row>
    <row r="907" spans="1:47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</row>
    <row r="908" spans="1:47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</row>
    <row r="909" spans="1:47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</row>
    <row r="910" spans="1:47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</row>
    <row r="911" spans="1:47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</row>
    <row r="912" spans="1:47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</row>
    <row r="913" spans="1:47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</row>
    <row r="914" spans="1:47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</row>
    <row r="915" spans="1:47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</row>
    <row r="916" spans="1:47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</row>
    <row r="917" spans="1:47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</row>
    <row r="918" spans="1:47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</row>
    <row r="919" spans="1:47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</row>
    <row r="920" spans="1:47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</row>
    <row r="921" spans="1:47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</row>
    <row r="922" spans="1:47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</row>
    <row r="923" spans="1:47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</row>
    <row r="924" spans="1:47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</row>
    <row r="925" spans="1:47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</row>
    <row r="926" spans="1:47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</row>
    <row r="927" spans="1:47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</row>
    <row r="928" spans="1:47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</row>
    <row r="929" spans="1:47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</row>
    <row r="930" spans="1:47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</row>
    <row r="931" spans="1:47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</row>
    <row r="932" spans="1:47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</row>
    <row r="933" spans="1:47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</row>
    <row r="934" spans="1:47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</row>
    <row r="935" spans="1:47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</row>
    <row r="936" spans="1:47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</row>
    <row r="937" spans="1:47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</row>
    <row r="938" spans="1:47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</row>
    <row r="939" spans="1:47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</row>
    <row r="940" spans="1:47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</row>
    <row r="941" spans="1:47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</row>
    <row r="942" spans="1:47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</row>
    <row r="943" spans="1:47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</row>
    <row r="944" spans="1:47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</row>
    <row r="945" spans="1:47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</row>
    <row r="946" spans="1:47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</row>
    <row r="947" spans="1:47" ht="12.75" customHeight="1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</row>
    <row r="948" spans="1:47" ht="12.75" customHeight="1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</row>
    <row r="949" spans="1:47" ht="12.75" customHeight="1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</row>
    <row r="950" spans="1:47" ht="12.75" customHeight="1" x14ac:dyDescent="0.2">
      <c r="A950" s="102"/>
      <c r="B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</row>
  </sheetData>
  <autoFilter ref="A9:AU21" xr:uid="{00000000-0009-0000-0000-000005000000}">
    <sortState xmlns:xlrd2="http://schemas.microsoft.com/office/spreadsheetml/2017/richdata2" ref="A10:AU21">
      <sortCondition ref="A9:A21"/>
    </sortState>
  </autoFilter>
  <mergeCells count="33">
    <mergeCell ref="B27:G27"/>
    <mergeCell ref="AA1:AM2"/>
    <mergeCell ref="C5:G6"/>
    <mergeCell ref="A7:G8"/>
    <mergeCell ref="N3:O8"/>
    <mergeCell ref="P3:Q8"/>
    <mergeCell ref="AK3:AL8"/>
    <mergeCell ref="R3:S8"/>
    <mergeCell ref="T3:U8"/>
    <mergeCell ref="V3:W8"/>
    <mergeCell ref="Z3:Z8"/>
    <mergeCell ref="AA3:AB8"/>
    <mergeCell ref="X3:Y8"/>
    <mergeCell ref="C3:G4"/>
    <mergeCell ref="H3:I8"/>
    <mergeCell ref="J3:K8"/>
    <mergeCell ref="A2:B6"/>
    <mergeCell ref="AS5:AT8"/>
    <mergeCell ref="AG3:AH8"/>
    <mergeCell ref="AI3:AJ8"/>
    <mergeCell ref="AM3:AM8"/>
    <mergeCell ref="AN3:AO8"/>
    <mergeCell ref="AP3:AP8"/>
    <mergeCell ref="AQ1:AR4"/>
    <mergeCell ref="AQ5:AR8"/>
    <mergeCell ref="AC3:AD8"/>
    <mergeCell ref="AE3:AF8"/>
    <mergeCell ref="H1:Z2"/>
    <mergeCell ref="C2:G2"/>
    <mergeCell ref="L3:M8"/>
    <mergeCell ref="AN1:AP2"/>
    <mergeCell ref="AS1:AT4"/>
    <mergeCell ref="AU1:AU8"/>
  </mergeCells>
  <conditionalFormatting sqref="C10:C16">
    <cfRule type="expression" dxfId="13" priority="70">
      <formula>COUNTIF(C10:C970,C10)&gt;1</formula>
    </cfRule>
    <cfRule type="expression" dxfId="12" priority="71">
      <formula>COUNTIF(C10:C974,C10)&gt;1</formula>
    </cfRule>
  </conditionalFormatting>
  <conditionalFormatting sqref="C17:C20">
    <cfRule type="expression" dxfId="11" priority="1">
      <formula>COUNTIF(C17:C975,C17)&gt;1</formula>
    </cfRule>
    <cfRule type="expression" dxfId="10" priority="2">
      <formula>COUNTIF(C17:C979,C17)&gt;1</formula>
    </cfRule>
  </conditionalFormatting>
  <conditionalFormatting sqref="C21">
    <cfRule type="expression" dxfId="9" priority="66">
      <formula>COUNTIF(C21:C978,C21)&gt;1</formula>
    </cfRule>
    <cfRule type="expression" dxfId="8" priority="67">
      <formula>COUNTIF(C21:C982,C21)&gt;1</formula>
    </cfRule>
  </conditionalFormatting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99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4" width="11.3984375" customWidth="1"/>
  </cols>
  <sheetData>
    <row r="1" spans="1:55" ht="18.75" customHeight="1" x14ac:dyDescent="0.25">
      <c r="A1" s="760"/>
      <c r="B1" s="761"/>
      <c r="C1" s="762" t="s">
        <v>341</v>
      </c>
      <c r="D1" s="763"/>
      <c r="E1" s="764" t="s">
        <v>342</v>
      </c>
      <c r="F1" s="763"/>
      <c r="G1" s="763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7"/>
      <c r="AA1" s="768" t="s">
        <v>343</v>
      </c>
      <c r="AB1" s="769"/>
      <c r="AC1" s="769"/>
      <c r="AD1" s="769"/>
      <c r="AE1" s="769"/>
      <c r="AF1" s="769"/>
      <c r="AG1" s="769"/>
      <c r="AH1" s="769"/>
      <c r="AI1" s="770"/>
      <c r="AJ1" s="768" t="s">
        <v>344</v>
      </c>
      <c r="AK1" s="769"/>
      <c r="AL1" s="770"/>
      <c r="AM1" s="768" t="s">
        <v>345</v>
      </c>
      <c r="AN1" s="769"/>
      <c r="AO1" s="769"/>
      <c r="AP1" s="769"/>
      <c r="AQ1" s="770"/>
      <c r="AR1" s="775" t="s">
        <v>346</v>
      </c>
      <c r="AS1" s="776"/>
      <c r="AT1" s="777" t="s">
        <v>347</v>
      </c>
      <c r="AU1" s="735"/>
      <c r="AV1" s="260" t="s">
        <v>22</v>
      </c>
      <c r="AW1" s="102"/>
      <c r="AX1" s="102"/>
      <c r="AY1" s="102"/>
      <c r="AZ1" s="102"/>
      <c r="BA1" s="102"/>
      <c r="BB1" s="102"/>
    </row>
    <row r="2" spans="1:55" ht="18.75" customHeight="1" x14ac:dyDescent="0.25">
      <c r="A2" s="742"/>
      <c r="B2" s="689"/>
      <c r="C2" s="780" t="s">
        <v>348</v>
      </c>
      <c r="D2" s="781"/>
      <c r="E2" s="782" t="s">
        <v>349</v>
      </c>
      <c r="F2" s="781"/>
      <c r="G2" s="781"/>
      <c r="H2" s="791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7"/>
      <c r="AA2" s="783" t="s">
        <v>350</v>
      </c>
      <c r="AB2" s="784"/>
      <c r="AC2" s="784"/>
      <c r="AD2" s="784"/>
      <c r="AE2" s="784"/>
      <c r="AF2" s="784"/>
      <c r="AG2" s="784"/>
      <c r="AH2" s="784"/>
      <c r="AI2" s="785"/>
      <c r="AJ2" s="783" t="s">
        <v>351</v>
      </c>
      <c r="AK2" s="784"/>
      <c r="AL2" s="785"/>
      <c r="AM2" s="783" t="s">
        <v>351</v>
      </c>
      <c r="AN2" s="784"/>
      <c r="AO2" s="784"/>
      <c r="AP2" s="784"/>
      <c r="AQ2" s="785"/>
      <c r="AR2" s="786" t="s">
        <v>352</v>
      </c>
      <c r="AS2" s="735"/>
      <c r="AT2" s="777" t="s">
        <v>352</v>
      </c>
      <c r="AU2" s="735"/>
      <c r="AV2" s="261"/>
      <c r="AW2" s="262"/>
      <c r="AX2" s="262"/>
      <c r="AY2" s="262"/>
      <c r="AZ2" s="262"/>
      <c r="BA2" s="262"/>
      <c r="BB2" s="262"/>
    </row>
    <row r="3" spans="1:55" ht="20.25" customHeight="1" x14ac:dyDescent="0.2">
      <c r="A3" s="742"/>
      <c r="B3" s="689"/>
      <c r="C3" s="780" t="s">
        <v>353</v>
      </c>
      <c r="D3" s="781"/>
      <c r="E3" s="787" t="s">
        <v>354</v>
      </c>
      <c r="F3" s="781"/>
      <c r="G3" s="788"/>
      <c r="H3" s="771" t="s">
        <v>355</v>
      </c>
      <c r="I3" s="772"/>
      <c r="J3" s="771" t="s">
        <v>355</v>
      </c>
      <c r="K3" s="772"/>
      <c r="L3" s="771" t="s">
        <v>355</v>
      </c>
      <c r="M3" s="772"/>
      <c r="N3" s="789" t="s">
        <v>356</v>
      </c>
      <c r="O3" s="772"/>
      <c r="P3" s="790" t="s">
        <v>356</v>
      </c>
      <c r="Q3" s="772"/>
      <c r="R3" s="790" t="s">
        <v>356</v>
      </c>
      <c r="S3" s="772"/>
      <c r="T3" s="774" t="s">
        <v>357</v>
      </c>
      <c r="U3" s="733"/>
      <c r="V3" s="774" t="s">
        <v>357</v>
      </c>
      <c r="W3" s="733"/>
      <c r="X3" s="774" t="s">
        <v>357</v>
      </c>
      <c r="Y3" s="733"/>
      <c r="Z3" s="263" t="s">
        <v>21</v>
      </c>
      <c r="AA3" s="792" t="s">
        <v>358</v>
      </c>
      <c r="AB3" s="772"/>
      <c r="AC3" s="771" t="s">
        <v>358</v>
      </c>
      <c r="AD3" s="772"/>
      <c r="AE3" s="771" t="s">
        <v>358</v>
      </c>
      <c r="AF3" s="772"/>
      <c r="AG3" s="771" t="s">
        <v>358</v>
      </c>
      <c r="AH3" s="767"/>
      <c r="AI3" s="264" t="s">
        <v>21</v>
      </c>
      <c r="AJ3" s="771" t="s">
        <v>359</v>
      </c>
      <c r="AK3" s="767"/>
      <c r="AL3" s="264" t="s">
        <v>21</v>
      </c>
      <c r="AM3" s="792" t="s">
        <v>360</v>
      </c>
      <c r="AN3" s="772"/>
      <c r="AO3" s="771" t="s">
        <v>360</v>
      </c>
      <c r="AP3" s="767"/>
      <c r="AQ3" s="264" t="s">
        <v>21</v>
      </c>
      <c r="AR3" s="778"/>
      <c r="AS3" s="735"/>
      <c r="AT3" s="779"/>
      <c r="AU3" s="735"/>
      <c r="AV3" s="261"/>
      <c r="AW3" s="262"/>
      <c r="AX3" s="262"/>
      <c r="AY3" s="262"/>
      <c r="AZ3" s="262"/>
      <c r="BA3" s="262"/>
      <c r="BB3" s="262"/>
    </row>
    <row r="4" spans="1:55" ht="15.75" customHeight="1" x14ac:dyDescent="0.2">
      <c r="A4" s="741" t="s">
        <v>361</v>
      </c>
      <c r="B4" s="689"/>
      <c r="C4" s="689"/>
      <c r="D4" s="689"/>
      <c r="E4" s="689"/>
      <c r="F4" s="689"/>
      <c r="G4" s="735"/>
      <c r="H4" s="744" t="s">
        <v>362</v>
      </c>
      <c r="I4" s="745"/>
      <c r="J4" s="744" t="s">
        <v>362</v>
      </c>
      <c r="K4" s="745"/>
      <c r="L4" s="744" t="s">
        <v>362</v>
      </c>
      <c r="M4" s="745"/>
      <c r="N4" s="746" t="s">
        <v>363</v>
      </c>
      <c r="O4" s="701"/>
      <c r="P4" s="746" t="s">
        <v>363</v>
      </c>
      <c r="Q4" s="701"/>
      <c r="R4" s="746" t="s">
        <v>363</v>
      </c>
      <c r="S4" s="701"/>
      <c r="T4" s="744"/>
      <c r="U4" s="745"/>
      <c r="V4" s="744"/>
      <c r="W4" s="745"/>
      <c r="X4" s="744"/>
      <c r="Y4" s="745"/>
      <c r="Z4" s="265"/>
      <c r="AA4" s="756"/>
      <c r="AB4" s="701"/>
      <c r="AC4" s="773"/>
      <c r="AD4" s="701"/>
      <c r="AE4" s="773"/>
      <c r="AF4" s="701"/>
      <c r="AG4" s="757"/>
      <c r="AH4" s="735"/>
      <c r="AI4" s="266"/>
      <c r="AJ4" s="757" t="s">
        <v>364</v>
      </c>
      <c r="AK4" s="735"/>
      <c r="AL4" s="266"/>
      <c r="AM4" s="756" t="s">
        <v>365</v>
      </c>
      <c r="AN4" s="701"/>
      <c r="AO4" s="757" t="s">
        <v>366</v>
      </c>
      <c r="AP4" s="735"/>
      <c r="AQ4" s="265"/>
      <c r="AR4" s="734">
        <v>2023</v>
      </c>
      <c r="AS4" s="735"/>
      <c r="AT4" s="736">
        <v>2023</v>
      </c>
      <c r="AU4" s="735"/>
      <c r="AV4" s="261"/>
      <c r="AW4" s="262"/>
      <c r="AX4" s="262"/>
      <c r="AY4" s="262"/>
      <c r="AZ4" s="262"/>
      <c r="BA4" s="262"/>
      <c r="BB4" s="262"/>
    </row>
    <row r="5" spans="1:55" ht="15.75" customHeight="1" x14ac:dyDescent="0.2">
      <c r="A5" s="742"/>
      <c r="B5" s="689"/>
      <c r="C5" s="689"/>
      <c r="D5" s="689"/>
      <c r="E5" s="689"/>
      <c r="F5" s="689"/>
      <c r="G5" s="735"/>
      <c r="H5" s="750">
        <v>2022</v>
      </c>
      <c r="I5" s="701"/>
      <c r="J5" s="750">
        <v>2022</v>
      </c>
      <c r="K5" s="701"/>
      <c r="L5" s="750">
        <v>2022</v>
      </c>
      <c r="M5" s="701"/>
      <c r="N5" s="746">
        <v>2022</v>
      </c>
      <c r="O5" s="701"/>
      <c r="P5" s="751">
        <v>2022</v>
      </c>
      <c r="Q5" s="701"/>
      <c r="R5" s="751">
        <v>2022</v>
      </c>
      <c r="S5" s="701"/>
      <c r="T5" s="750">
        <v>2023</v>
      </c>
      <c r="U5" s="701"/>
      <c r="V5" s="750">
        <v>2023</v>
      </c>
      <c r="W5" s="701"/>
      <c r="X5" s="750">
        <v>2023</v>
      </c>
      <c r="Y5" s="701"/>
      <c r="Z5" s="265"/>
      <c r="AA5" s="758">
        <v>2022</v>
      </c>
      <c r="AB5" s="701"/>
      <c r="AC5" s="759">
        <v>2022</v>
      </c>
      <c r="AD5" s="701"/>
      <c r="AE5" s="759">
        <v>2022</v>
      </c>
      <c r="AF5" s="701"/>
      <c r="AG5" s="750">
        <v>2023</v>
      </c>
      <c r="AH5" s="735"/>
      <c r="AI5" s="266"/>
      <c r="AJ5" s="750">
        <v>2022</v>
      </c>
      <c r="AK5" s="735"/>
      <c r="AL5" s="266"/>
      <c r="AM5" s="758">
        <v>2022</v>
      </c>
      <c r="AN5" s="701"/>
      <c r="AO5" s="750">
        <v>2023</v>
      </c>
      <c r="AP5" s="735"/>
      <c r="AQ5" s="265"/>
      <c r="AR5" s="752"/>
      <c r="AS5" s="735"/>
      <c r="AT5" s="753"/>
      <c r="AU5" s="735"/>
      <c r="AV5" s="261"/>
      <c r="AW5" s="262"/>
      <c r="AX5" s="262"/>
      <c r="AY5" s="262"/>
      <c r="AZ5" s="262"/>
      <c r="BA5" s="262"/>
      <c r="BB5" s="262"/>
    </row>
    <row r="6" spans="1:55" ht="13.5" customHeight="1" x14ac:dyDescent="0.2">
      <c r="A6" s="742"/>
      <c r="B6" s="689"/>
      <c r="C6" s="689"/>
      <c r="D6" s="689"/>
      <c r="E6" s="689"/>
      <c r="F6" s="689"/>
      <c r="G6" s="735"/>
      <c r="H6" s="747" t="s">
        <v>367</v>
      </c>
      <c r="I6" s="701"/>
      <c r="J6" s="747" t="s">
        <v>367</v>
      </c>
      <c r="K6" s="701"/>
      <c r="L6" s="747" t="s">
        <v>367</v>
      </c>
      <c r="M6" s="701"/>
      <c r="N6" s="748" t="s">
        <v>368</v>
      </c>
      <c r="O6" s="701"/>
      <c r="P6" s="748" t="s">
        <v>368</v>
      </c>
      <c r="Q6" s="701"/>
      <c r="R6" s="748" t="s">
        <v>368</v>
      </c>
      <c r="S6" s="701"/>
      <c r="T6" s="747" t="s">
        <v>369</v>
      </c>
      <c r="U6" s="701"/>
      <c r="V6" s="747" t="s">
        <v>369</v>
      </c>
      <c r="W6" s="701"/>
      <c r="X6" s="747" t="s">
        <v>369</v>
      </c>
      <c r="Y6" s="701"/>
      <c r="Z6" s="265"/>
      <c r="AA6" s="754" t="s">
        <v>370</v>
      </c>
      <c r="AB6" s="701"/>
      <c r="AC6" s="755" t="s">
        <v>371</v>
      </c>
      <c r="AD6" s="701"/>
      <c r="AE6" s="755" t="s">
        <v>371</v>
      </c>
      <c r="AF6" s="701"/>
      <c r="AG6" s="747" t="s">
        <v>372</v>
      </c>
      <c r="AH6" s="735"/>
      <c r="AI6" s="266"/>
      <c r="AJ6" s="747" t="s">
        <v>373</v>
      </c>
      <c r="AK6" s="735"/>
      <c r="AL6" s="266"/>
      <c r="AM6" s="754" t="s">
        <v>373</v>
      </c>
      <c r="AN6" s="701"/>
      <c r="AO6" s="747" t="s">
        <v>374</v>
      </c>
      <c r="AP6" s="735"/>
      <c r="AQ6" s="265"/>
      <c r="AR6" s="752"/>
      <c r="AS6" s="735"/>
      <c r="AT6" s="753"/>
      <c r="AU6" s="735"/>
      <c r="AV6" s="261"/>
      <c r="AW6" s="262"/>
      <c r="AX6" s="262"/>
      <c r="AY6" s="262"/>
      <c r="AZ6" s="262"/>
      <c r="BA6" s="262"/>
      <c r="BB6" s="262"/>
    </row>
    <row r="7" spans="1:55" ht="12.75" customHeight="1" x14ac:dyDescent="0.2">
      <c r="A7" s="742"/>
      <c r="B7" s="689"/>
      <c r="C7" s="689"/>
      <c r="D7" s="689"/>
      <c r="E7" s="689"/>
      <c r="F7" s="689"/>
      <c r="G7" s="735"/>
      <c r="H7" s="747" t="s">
        <v>375</v>
      </c>
      <c r="I7" s="701"/>
      <c r="J7" s="747" t="s">
        <v>375</v>
      </c>
      <c r="K7" s="701"/>
      <c r="L7" s="747" t="s">
        <v>375</v>
      </c>
      <c r="M7" s="701"/>
      <c r="N7" s="749" t="s">
        <v>376</v>
      </c>
      <c r="O7" s="701"/>
      <c r="P7" s="748" t="s">
        <v>376</v>
      </c>
      <c r="Q7" s="701"/>
      <c r="R7" s="748" t="s">
        <v>376</v>
      </c>
      <c r="S7" s="701"/>
      <c r="T7" s="747"/>
      <c r="U7" s="701"/>
      <c r="V7" s="747"/>
      <c r="W7" s="701"/>
      <c r="X7" s="747"/>
      <c r="Y7" s="701"/>
      <c r="Z7" s="265"/>
      <c r="AA7" s="754"/>
      <c r="AB7" s="701"/>
      <c r="AC7" s="755"/>
      <c r="AD7" s="701"/>
      <c r="AE7" s="755"/>
      <c r="AF7" s="701"/>
      <c r="AG7" s="747"/>
      <c r="AH7" s="735"/>
      <c r="AI7" s="266"/>
      <c r="AJ7" s="747" t="s">
        <v>377</v>
      </c>
      <c r="AK7" s="735"/>
      <c r="AL7" s="266"/>
      <c r="AM7" s="754" t="s">
        <v>378</v>
      </c>
      <c r="AN7" s="701"/>
      <c r="AO7" s="747" t="s">
        <v>379</v>
      </c>
      <c r="AP7" s="735"/>
      <c r="AQ7" s="265"/>
      <c r="AR7" s="752"/>
      <c r="AS7" s="735"/>
      <c r="AT7" s="753"/>
      <c r="AU7" s="735"/>
      <c r="AV7" s="261"/>
      <c r="AW7" s="262"/>
      <c r="AX7" s="262"/>
      <c r="AY7" s="262"/>
      <c r="AZ7" s="262"/>
      <c r="BA7" s="262"/>
      <c r="BB7" s="262"/>
    </row>
    <row r="8" spans="1:55" ht="12.75" customHeight="1" x14ac:dyDescent="0.2">
      <c r="A8" s="743"/>
      <c r="B8" s="671"/>
      <c r="C8" s="671"/>
      <c r="D8" s="671"/>
      <c r="E8" s="671"/>
      <c r="F8" s="671"/>
      <c r="G8" s="731"/>
      <c r="H8" s="737" t="s">
        <v>380</v>
      </c>
      <c r="I8" s="733"/>
      <c r="J8" s="737" t="s">
        <v>381</v>
      </c>
      <c r="K8" s="733"/>
      <c r="L8" s="737" t="s">
        <v>382</v>
      </c>
      <c r="M8" s="733"/>
      <c r="N8" s="738" t="s">
        <v>380</v>
      </c>
      <c r="O8" s="739"/>
      <c r="P8" s="740" t="s">
        <v>381</v>
      </c>
      <c r="Q8" s="739"/>
      <c r="R8" s="737" t="s">
        <v>382</v>
      </c>
      <c r="S8" s="733"/>
      <c r="T8" s="737" t="s">
        <v>380</v>
      </c>
      <c r="U8" s="733"/>
      <c r="V8" s="737" t="s">
        <v>381</v>
      </c>
      <c r="W8" s="733"/>
      <c r="X8" s="737" t="s">
        <v>382</v>
      </c>
      <c r="Y8" s="733"/>
      <c r="Z8" s="265"/>
      <c r="AA8" s="732" t="s">
        <v>382</v>
      </c>
      <c r="AB8" s="733"/>
      <c r="AC8" s="737" t="s">
        <v>382</v>
      </c>
      <c r="AD8" s="733"/>
      <c r="AE8" s="737" t="s">
        <v>381</v>
      </c>
      <c r="AF8" s="733"/>
      <c r="AG8" s="730" t="s">
        <v>381</v>
      </c>
      <c r="AH8" s="731"/>
      <c r="AI8" s="268"/>
      <c r="AJ8" s="730" t="s">
        <v>382</v>
      </c>
      <c r="AK8" s="731"/>
      <c r="AL8" s="268"/>
      <c r="AM8" s="732" t="s">
        <v>381</v>
      </c>
      <c r="AN8" s="733"/>
      <c r="AO8" s="730" t="s">
        <v>381</v>
      </c>
      <c r="AP8" s="731"/>
      <c r="AQ8" s="269"/>
      <c r="AR8" s="734" t="s">
        <v>382</v>
      </c>
      <c r="AS8" s="735"/>
      <c r="AT8" s="736" t="s">
        <v>382</v>
      </c>
      <c r="AU8" s="735"/>
      <c r="AV8" s="261"/>
      <c r="AW8" s="262"/>
      <c r="AX8" s="262"/>
      <c r="AY8" s="262"/>
      <c r="AZ8" s="262"/>
      <c r="BA8" s="262"/>
      <c r="BB8" s="262"/>
    </row>
    <row r="9" spans="1:55" ht="30.75" customHeight="1" x14ac:dyDescent="0.2">
      <c r="A9" s="270" t="s">
        <v>383</v>
      </c>
      <c r="B9" s="271" t="s">
        <v>384</v>
      </c>
      <c r="C9" s="271" t="s">
        <v>385</v>
      </c>
      <c r="D9" s="271" t="s">
        <v>386</v>
      </c>
      <c r="E9" s="271" t="s">
        <v>387</v>
      </c>
      <c r="F9" s="271" t="s">
        <v>17</v>
      </c>
      <c r="G9" s="272" t="s">
        <v>18</v>
      </c>
      <c r="H9" s="273" t="s">
        <v>19</v>
      </c>
      <c r="I9" s="274" t="s">
        <v>20</v>
      </c>
      <c r="J9" s="275" t="s">
        <v>19</v>
      </c>
      <c r="K9" s="271" t="s">
        <v>20</v>
      </c>
      <c r="L9" s="275" t="s">
        <v>19</v>
      </c>
      <c r="M9" s="276" t="s">
        <v>20</v>
      </c>
      <c r="N9" s="273" t="s">
        <v>19</v>
      </c>
      <c r="O9" s="274" t="s">
        <v>20</v>
      </c>
      <c r="P9" s="275" t="s">
        <v>19</v>
      </c>
      <c r="Q9" s="271" t="s">
        <v>20</v>
      </c>
      <c r="R9" s="275" t="s">
        <v>19</v>
      </c>
      <c r="S9" s="277" t="s">
        <v>20</v>
      </c>
      <c r="T9" s="278" t="s">
        <v>19</v>
      </c>
      <c r="U9" s="274" t="s">
        <v>20</v>
      </c>
      <c r="V9" s="275" t="s">
        <v>19</v>
      </c>
      <c r="W9" s="271" t="s">
        <v>20</v>
      </c>
      <c r="X9" s="275" t="s">
        <v>19</v>
      </c>
      <c r="Y9" s="276" t="s">
        <v>20</v>
      </c>
      <c r="Z9" s="279"/>
      <c r="AA9" s="270" t="s">
        <v>19</v>
      </c>
      <c r="AB9" s="271" t="s">
        <v>20</v>
      </c>
      <c r="AC9" s="275" t="s">
        <v>19</v>
      </c>
      <c r="AD9" s="271" t="s">
        <v>20</v>
      </c>
      <c r="AE9" s="275" t="s">
        <v>19</v>
      </c>
      <c r="AF9" s="271" t="s">
        <v>20</v>
      </c>
      <c r="AG9" s="271" t="s">
        <v>19</v>
      </c>
      <c r="AH9" s="272" t="s">
        <v>20</v>
      </c>
      <c r="AI9" s="279"/>
      <c r="AJ9" s="271" t="s">
        <v>19</v>
      </c>
      <c r="AK9" s="272" t="s">
        <v>20</v>
      </c>
      <c r="AL9" s="279"/>
      <c r="AM9" s="270" t="s">
        <v>19</v>
      </c>
      <c r="AN9" s="271" t="s">
        <v>20</v>
      </c>
      <c r="AO9" s="271" t="s">
        <v>19</v>
      </c>
      <c r="AP9" s="272" t="s">
        <v>20</v>
      </c>
      <c r="AQ9" s="279"/>
      <c r="AR9" s="280" t="s">
        <v>19</v>
      </c>
      <c r="AS9" s="281" t="s">
        <v>20</v>
      </c>
      <c r="AT9" s="280" t="s">
        <v>19</v>
      </c>
      <c r="AU9" s="281" t="s">
        <v>20</v>
      </c>
      <c r="AV9" s="260" t="s">
        <v>22</v>
      </c>
      <c r="AW9" s="282"/>
      <c r="AX9" s="282"/>
      <c r="AY9" s="282"/>
      <c r="AZ9" s="282"/>
      <c r="BA9" s="282"/>
      <c r="BB9" s="282"/>
      <c r="BC9" s="283"/>
    </row>
    <row r="10" spans="1:55" ht="15" customHeight="1" outlineLevel="1" x14ac:dyDescent="0.2">
      <c r="A10" s="284">
        <f t="shared" ref="A10:A38" si="0">RANK(AV10,$AV$10:$AV$38)</f>
        <v>1</v>
      </c>
      <c r="B10" s="27">
        <v>2007</v>
      </c>
      <c r="C10" s="28" t="s">
        <v>149</v>
      </c>
      <c r="D10" s="29" t="s">
        <v>151</v>
      </c>
      <c r="E10" s="29" t="s">
        <v>150</v>
      </c>
      <c r="F10" s="27" t="s">
        <v>388</v>
      </c>
      <c r="G10" s="285" t="s">
        <v>27</v>
      </c>
      <c r="H10" s="286" t="s">
        <v>389</v>
      </c>
      <c r="I10" s="286">
        <v>500</v>
      </c>
      <c r="J10" s="286" t="s">
        <v>389</v>
      </c>
      <c r="K10" s="286">
        <v>400</v>
      </c>
      <c r="L10" s="287" t="s">
        <v>389</v>
      </c>
      <c r="M10" s="123">
        <v>300</v>
      </c>
      <c r="N10" s="286"/>
      <c r="O10" s="287">
        <v>0</v>
      </c>
      <c r="P10" s="286"/>
      <c r="Q10" s="287">
        <v>0</v>
      </c>
      <c r="R10" s="287"/>
      <c r="S10" s="287">
        <v>0</v>
      </c>
      <c r="T10" s="286"/>
      <c r="U10" s="287">
        <v>0</v>
      </c>
      <c r="V10" s="286"/>
      <c r="W10" s="287">
        <v>0</v>
      </c>
      <c r="X10" s="287"/>
      <c r="Y10" s="287">
        <v>0</v>
      </c>
      <c r="Z10" s="288">
        <f t="shared" ref="Z10:Z38" si="1">LARGE(H10:Y10,1)+LARGE(H10:Y10,2)+LARGE(H10:Y10,3)+LARGE(H10:Y10,4)+LARGE(H10:Y10,5)+LARGE(H10:Y10,6)</f>
        <v>1200</v>
      </c>
      <c r="AA10" s="289"/>
      <c r="AB10" s="287">
        <v>0</v>
      </c>
      <c r="AC10" s="290"/>
      <c r="AD10" s="287">
        <v>0</v>
      </c>
      <c r="AE10" s="290"/>
      <c r="AF10" s="287">
        <v>0</v>
      </c>
      <c r="AG10" s="290"/>
      <c r="AH10" s="287">
        <v>0</v>
      </c>
      <c r="AI10" s="288">
        <f t="shared" ref="AI10:AI38" si="2">LARGE(AB10:AH10,1)+LARGE(AB10:AH10, 2)+LARGE(AB10:AH10, 3)</f>
        <v>0</v>
      </c>
      <c r="AJ10" s="291"/>
      <c r="AK10" s="134">
        <v>0</v>
      </c>
      <c r="AL10" s="292">
        <f t="shared" ref="AL10:AL38" si="3">AK10</f>
        <v>0</v>
      </c>
      <c r="AM10" s="289"/>
      <c r="AN10" s="287">
        <v>0</v>
      </c>
      <c r="AO10" s="290"/>
      <c r="AP10" s="287">
        <v>0</v>
      </c>
      <c r="AQ10" s="292">
        <f t="shared" ref="AQ10:AQ38" si="4">LARGE(AM10:AP10,1)</f>
        <v>0</v>
      </c>
      <c r="AR10" s="45"/>
      <c r="AS10" s="293">
        <v>0</v>
      </c>
      <c r="AT10" s="45"/>
      <c r="AU10" s="293">
        <v>0</v>
      </c>
      <c r="AV10" s="294">
        <f t="shared" ref="AV10:AV38" si="5">Z10+AI10+AL10+AQ10+AS10+AU10</f>
        <v>1200</v>
      </c>
      <c r="AW10" s="193"/>
      <c r="AX10" s="102"/>
      <c r="AY10" s="102"/>
      <c r="AZ10" s="102"/>
      <c r="BA10" s="102"/>
      <c r="BB10" s="128"/>
      <c r="BC10" s="295"/>
    </row>
    <row r="11" spans="1:55" ht="15" customHeight="1" outlineLevel="1" x14ac:dyDescent="0.2">
      <c r="A11" s="284">
        <f t="shared" si="0"/>
        <v>2</v>
      </c>
      <c r="B11" s="67">
        <v>2007</v>
      </c>
      <c r="C11" s="190" t="s">
        <v>145</v>
      </c>
      <c r="D11" s="191" t="s">
        <v>147</v>
      </c>
      <c r="E11" s="191" t="s">
        <v>146</v>
      </c>
      <c r="F11" s="67" t="s">
        <v>390</v>
      </c>
      <c r="G11" s="296" t="s">
        <v>63</v>
      </c>
      <c r="H11" s="287"/>
      <c r="I11" s="287">
        <v>0</v>
      </c>
      <c r="J11" s="287" t="s">
        <v>391</v>
      </c>
      <c r="K11" s="287">
        <v>100</v>
      </c>
      <c r="L11" s="287" t="s">
        <v>392</v>
      </c>
      <c r="M11" s="134">
        <v>200</v>
      </c>
      <c r="N11" s="287"/>
      <c r="O11" s="287">
        <v>0</v>
      </c>
      <c r="P11" s="287"/>
      <c r="Q11" s="287">
        <v>0</v>
      </c>
      <c r="R11" s="287"/>
      <c r="S11" s="287">
        <v>0</v>
      </c>
      <c r="T11" s="287"/>
      <c r="U11" s="287">
        <v>0</v>
      </c>
      <c r="V11" s="287"/>
      <c r="W11" s="287">
        <v>0</v>
      </c>
      <c r="X11" s="287"/>
      <c r="Y11" s="287">
        <v>0</v>
      </c>
      <c r="Z11" s="288">
        <f t="shared" si="1"/>
        <v>300</v>
      </c>
      <c r="AA11" s="289"/>
      <c r="AB11" s="287">
        <v>0</v>
      </c>
      <c r="AC11" s="290"/>
      <c r="AD11" s="287">
        <v>0</v>
      </c>
      <c r="AE11" s="290"/>
      <c r="AF11" s="287">
        <v>0</v>
      </c>
      <c r="AG11" s="297"/>
      <c r="AH11" s="287">
        <v>0</v>
      </c>
      <c r="AI11" s="288">
        <f t="shared" si="2"/>
        <v>0</v>
      </c>
      <c r="AJ11" s="291"/>
      <c r="AK11" s="134">
        <v>0</v>
      </c>
      <c r="AL11" s="292">
        <f t="shared" si="3"/>
        <v>0</v>
      </c>
      <c r="AM11" s="289"/>
      <c r="AN11" s="287">
        <v>0</v>
      </c>
      <c r="AO11" s="297"/>
      <c r="AP11" s="287">
        <v>0</v>
      </c>
      <c r="AQ11" s="292">
        <f t="shared" si="4"/>
        <v>0</v>
      </c>
      <c r="AR11" s="45"/>
      <c r="AS11" s="293">
        <v>0</v>
      </c>
      <c r="AT11" s="45"/>
      <c r="AU11" s="293">
        <v>0</v>
      </c>
      <c r="AV11" s="294">
        <f t="shared" si="5"/>
        <v>300</v>
      </c>
      <c r="AW11" s="193"/>
      <c r="AX11" s="102"/>
      <c r="AY11" s="102"/>
      <c r="AZ11" s="102"/>
      <c r="BA11" s="102"/>
      <c r="BB11" s="128"/>
      <c r="BC11" s="295"/>
    </row>
    <row r="12" spans="1:55" ht="15" customHeight="1" outlineLevel="1" x14ac:dyDescent="0.2">
      <c r="A12" s="284">
        <f t="shared" si="0"/>
        <v>3</v>
      </c>
      <c r="B12" s="67">
        <v>2006</v>
      </c>
      <c r="C12" s="190" t="s">
        <v>123</v>
      </c>
      <c r="D12" s="191" t="s">
        <v>125</v>
      </c>
      <c r="E12" s="191" t="s">
        <v>124</v>
      </c>
      <c r="F12" s="67" t="s">
        <v>393</v>
      </c>
      <c r="G12" s="298" t="s">
        <v>126</v>
      </c>
      <c r="H12" s="286" t="s">
        <v>394</v>
      </c>
      <c r="I12" s="286">
        <v>75</v>
      </c>
      <c r="J12" s="286" t="s">
        <v>395</v>
      </c>
      <c r="K12" s="286">
        <v>100</v>
      </c>
      <c r="L12" s="287" t="s">
        <v>391</v>
      </c>
      <c r="M12" s="134">
        <v>50</v>
      </c>
      <c r="N12" s="286"/>
      <c r="O12" s="287">
        <v>0</v>
      </c>
      <c r="P12" s="286"/>
      <c r="Q12" s="287">
        <v>0</v>
      </c>
      <c r="R12" s="287"/>
      <c r="S12" s="287">
        <v>0</v>
      </c>
      <c r="T12" s="286"/>
      <c r="U12" s="287">
        <v>0</v>
      </c>
      <c r="V12" s="286"/>
      <c r="W12" s="287">
        <v>0</v>
      </c>
      <c r="X12" s="287"/>
      <c r="Y12" s="287">
        <v>0</v>
      </c>
      <c r="Z12" s="288">
        <f t="shared" si="1"/>
        <v>225</v>
      </c>
      <c r="AA12" s="289"/>
      <c r="AB12" s="287">
        <v>0</v>
      </c>
      <c r="AC12" s="290"/>
      <c r="AD12" s="287">
        <v>0</v>
      </c>
      <c r="AE12" s="290"/>
      <c r="AF12" s="287">
        <v>0</v>
      </c>
      <c r="AG12" s="290"/>
      <c r="AH12" s="287">
        <v>0</v>
      </c>
      <c r="AI12" s="288">
        <f t="shared" si="2"/>
        <v>0</v>
      </c>
      <c r="AJ12" s="291"/>
      <c r="AK12" s="134">
        <v>0</v>
      </c>
      <c r="AL12" s="292">
        <f t="shared" si="3"/>
        <v>0</v>
      </c>
      <c r="AM12" s="289"/>
      <c r="AN12" s="287">
        <v>0</v>
      </c>
      <c r="AO12" s="290"/>
      <c r="AP12" s="287">
        <v>0</v>
      </c>
      <c r="AQ12" s="292">
        <f t="shared" si="4"/>
        <v>0</v>
      </c>
      <c r="AR12" s="45"/>
      <c r="AS12" s="293">
        <v>0</v>
      </c>
      <c r="AT12" s="45"/>
      <c r="AU12" s="293">
        <v>0</v>
      </c>
      <c r="AV12" s="294">
        <f t="shared" si="5"/>
        <v>225</v>
      </c>
      <c r="AW12" s="193"/>
      <c r="AX12" s="102"/>
      <c r="AY12" s="102"/>
      <c r="AZ12" s="102"/>
      <c r="BA12" s="102"/>
      <c r="BB12" s="128"/>
      <c r="BC12" s="295"/>
    </row>
    <row r="13" spans="1:55" ht="15" customHeight="1" outlineLevel="1" x14ac:dyDescent="0.2">
      <c r="A13" s="284">
        <f t="shared" si="0"/>
        <v>4</v>
      </c>
      <c r="B13" s="67">
        <v>2008</v>
      </c>
      <c r="C13" s="190" t="s">
        <v>119</v>
      </c>
      <c r="D13" s="191" t="s">
        <v>332</v>
      </c>
      <c r="E13" s="191" t="s">
        <v>396</v>
      </c>
      <c r="F13" s="67" t="s">
        <v>397</v>
      </c>
      <c r="G13" s="296" t="s">
        <v>27</v>
      </c>
      <c r="H13" s="287"/>
      <c r="I13" s="287">
        <v>0</v>
      </c>
      <c r="J13" s="287" t="s">
        <v>398</v>
      </c>
      <c r="K13" s="287">
        <v>100</v>
      </c>
      <c r="L13" s="287" t="s">
        <v>398</v>
      </c>
      <c r="M13" s="134">
        <v>50</v>
      </c>
      <c r="N13" s="287"/>
      <c r="O13" s="287">
        <v>0</v>
      </c>
      <c r="P13" s="287"/>
      <c r="Q13" s="287">
        <v>0</v>
      </c>
      <c r="R13" s="287"/>
      <c r="S13" s="287">
        <v>0</v>
      </c>
      <c r="T13" s="287"/>
      <c r="U13" s="287">
        <v>0</v>
      </c>
      <c r="V13" s="287"/>
      <c r="W13" s="287">
        <v>0</v>
      </c>
      <c r="X13" s="287"/>
      <c r="Y13" s="287">
        <v>0</v>
      </c>
      <c r="Z13" s="288">
        <f t="shared" si="1"/>
        <v>150</v>
      </c>
      <c r="AA13" s="289"/>
      <c r="AB13" s="287">
        <v>0</v>
      </c>
      <c r="AC13" s="290"/>
      <c r="AD13" s="287">
        <v>0</v>
      </c>
      <c r="AE13" s="290"/>
      <c r="AF13" s="287">
        <v>0</v>
      </c>
      <c r="AG13" s="290"/>
      <c r="AH13" s="287">
        <v>0</v>
      </c>
      <c r="AI13" s="288">
        <f t="shared" si="2"/>
        <v>0</v>
      </c>
      <c r="AJ13" s="291"/>
      <c r="AK13" s="134">
        <v>0</v>
      </c>
      <c r="AL13" s="292">
        <f t="shared" si="3"/>
        <v>0</v>
      </c>
      <c r="AM13" s="289"/>
      <c r="AN13" s="287">
        <v>0</v>
      </c>
      <c r="AO13" s="290"/>
      <c r="AP13" s="287">
        <v>0</v>
      </c>
      <c r="AQ13" s="292">
        <f t="shared" si="4"/>
        <v>0</v>
      </c>
      <c r="AR13" s="45"/>
      <c r="AS13" s="293">
        <v>0</v>
      </c>
      <c r="AT13" s="45"/>
      <c r="AU13" s="293">
        <v>0</v>
      </c>
      <c r="AV13" s="294">
        <f t="shared" si="5"/>
        <v>150</v>
      </c>
      <c r="AW13" s="193"/>
      <c r="AX13" s="102"/>
      <c r="AY13" s="102"/>
      <c r="AZ13" s="102"/>
      <c r="BA13" s="102"/>
      <c r="BB13" s="128"/>
      <c r="BC13" s="295"/>
    </row>
    <row r="14" spans="1:55" ht="15" customHeight="1" outlineLevel="1" x14ac:dyDescent="0.2">
      <c r="A14" s="284">
        <f t="shared" si="0"/>
        <v>5</v>
      </c>
      <c r="B14" s="67">
        <v>2008</v>
      </c>
      <c r="C14" s="190" t="s">
        <v>112</v>
      </c>
      <c r="D14" s="191" t="s">
        <v>114</v>
      </c>
      <c r="E14" s="191" t="s">
        <v>399</v>
      </c>
      <c r="F14" s="67" t="s">
        <v>390</v>
      </c>
      <c r="G14" s="296" t="s">
        <v>63</v>
      </c>
      <c r="H14" s="287"/>
      <c r="I14" s="287">
        <v>0</v>
      </c>
      <c r="J14" s="287"/>
      <c r="K14" s="287">
        <v>0</v>
      </c>
      <c r="L14" s="287" t="s">
        <v>400</v>
      </c>
      <c r="M14" s="134">
        <v>100</v>
      </c>
      <c r="N14" s="287"/>
      <c r="O14" s="287">
        <v>0</v>
      </c>
      <c r="P14" s="287"/>
      <c r="Q14" s="287">
        <v>0</v>
      </c>
      <c r="R14" s="287"/>
      <c r="S14" s="287">
        <v>0</v>
      </c>
      <c r="T14" s="287"/>
      <c r="U14" s="287">
        <v>0</v>
      </c>
      <c r="V14" s="287"/>
      <c r="W14" s="287">
        <v>0</v>
      </c>
      <c r="X14" s="287"/>
      <c r="Y14" s="287">
        <v>0</v>
      </c>
      <c r="Z14" s="288">
        <f t="shared" si="1"/>
        <v>100</v>
      </c>
      <c r="AA14" s="289"/>
      <c r="AB14" s="287">
        <v>0</v>
      </c>
      <c r="AC14" s="290"/>
      <c r="AD14" s="287">
        <v>0</v>
      </c>
      <c r="AE14" s="290"/>
      <c r="AF14" s="287">
        <v>0</v>
      </c>
      <c r="AG14" s="297"/>
      <c r="AH14" s="287">
        <v>0</v>
      </c>
      <c r="AI14" s="288">
        <f t="shared" si="2"/>
        <v>0</v>
      </c>
      <c r="AJ14" s="291"/>
      <c r="AK14" s="134">
        <v>0</v>
      </c>
      <c r="AL14" s="292">
        <f t="shared" si="3"/>
        <v>0</v>
      </c>
      <c r="AM14" s="289"/>
      <c r="AN14" s="287">
        <v>0</v>
      </c>
      <c r="AO14" s="297"/>
      <c r="AP14" s="287">
        <v>0</v>
      </c>
      <c r="AQ14" s="292">
        <f t="shared" si="4"/>
        <v>0</v>
      </c>
      <c r="AR14" s="45"/>
      <c r="AS14" s="293">
        <v>0</v>
      </c>
      <c r="AT14" s="45"/>
      <c r="AU14" s="293">
        <v>0</v>
      </c>
      <c r="AV14" s="294">
        <f t="shared" si="5"/>
        <v>100</v>
      </c>
      <c r="AW14" s="193"/>
      <c r="AX14" s="102"/>
      <c r="AY14" s="102"/>
      <c r="AZ14" s="102"/>
      <c r="BA14" s="102"/>
      <c r="BB14" s="128"/>
      <c r="BC14" s="295"/>
    </row>
    <row r="15" spans="1:55" ht="15" customHeight="1" outlineLevel="1" x14ac:dyDescent="0.2">
      <c r="A15" s="284">
        <f t="shared" si="0"/>
        <v>5</v>
      </c>
      <c r="B15" s="67">
        <v>2009</v>
      </c>
      <c r="C15" s="190" t="s">
        <v>109</v>
      </c>
      <c r="D15" s="191" t="s">
        <v>111</v>
      </c>
      <c r="E15" s="191" t="s">
        <v>110</v>
      </c>
      <c r="F15" s="67" t="s">
        <v>390</v>
      </c>
      <c r="G15" s="296" t="s">
        <v>63</v>
      </c>
      <c r="H15" s="287"/>
      <c r="I15" s="287">
        <v>0</v>
      </c>
      <c r="J15" s="287" t="s">
        <v>401</v>
      </c>
      <c r="K15" s="287">
        <v>50</v>
      </c>
      <c r="L15" s="287" t="s">
        <v>402</v>
      </c>
      <c r="M15" s="134">
        <v>50</v>
      </c>
      <c r="N15" s="287"/>
      <c r="O15" s="287">
        <v>0</v>
      </c>
      <c r="P15" s="287"/>
      <c r="Q15" s="287">
        <v>0</v>
      </c>
      <c r="R15" s="287"/>
      <c r="S15" s="287">
        <v>0</v>
      </c>
      <c r="T15" s="287"/>
      <c r="U15" s="287">
        <v>0</v>
      </c>
      <c r="V15" s="287"/>
      <c r="W15" s="287">
        <v>0</v>
      </c>
      <c r="X15" s="287"/>
      <c r="Y15" s="287">
        <v>0</v>
      </c>
      <c r="Z15" s="288">
        <f t="shared" si="1"/>
        <v>100</v>
      </c>
      <c r="AA15" s="289"/>
      <c r="AB15" s="287">
        <v>0</v>
      </c>
      <c r="AC15" s="290"/>
      <c r="AD15" s="287">
        <v>0</v>
      </c>
      <c r="AE15" s="290"/>
      <c r="AF15" s="287">
        <v>0</v>
      </c>
      <c r="AG15" s="290"/>
      <c r="AH15" s="287">
        <v>0</v>
      </c>
      <c r="AI15" s="288">
        <f t="shared" si="2"/>
        <v>0</v>
      </c>
      <c r="AJ15" s="291"/>
      <c r="AK15" s="134">
        <v>0</v>
      </c>
      <c r="AL15" s="292">
        <f t="shared" si="3"/>
        <v>0</v>
      </c>
      <c r="AM15" s="289"/>
      <c r="AN15" s="287">
        <v>0</v>
      </c>
      <c r="AO15" s="290"/>
      <c r="AP15" s="287">
        <v>0</v>
      </c>
      <c r="AQ15" s="292">
        <f t="shared" si="4"/>
        <v>0</v>
      </c>
      <c r="AR15" s="45"/>
      <c r="AS15" s="293">
        <v>0</v>
      </c>
      <c r="AT15" s="45"/>
      <c r="AU15" s="293">
        <v>0</v>
      </c>
      <c r="AV15" s="294">
        <f t="shared" si="5"/>
        <v>100</v>
      </c>
      <c r="AW15" s="193"/>
      <c r="AX15" s="102"/>
      <c r="AY15" s="102"/>
      <c r="AZ15" s="102"/>
      <c r="BA15" s="102"/>
      <c r="BB15" s="128"/>
      <c r="BC15" s="295"/>
    </row>
    <row r="16" spans="1:55" ht="15" customHeight="1" outlineLevel="1" x14ac:dyDescent="0.2">
      <c r="A16" s="284">
        <f t="shared" si="0"/>
        <v>7</v>
      </c>
      <c r="B16" s="67">
        <v>2007</v>
      </c>
      <c r="C16" s="190" t="s">
        <v>137</v>
      </c>
      <c r="D16" s="191" t="s">
        <v>139</v>
      </c>
      <c r="E16" s="191" t="s">
        <v>138</v>
      </c>
      <c r="F16" s="67" t="s">
        <v>403</v>
      </c>
      <c r="G16" s="296" t="s">
        <v>126</v>
      </c>
      <c r="H16" s="287"/>
      <c r="I16" s="287">
        <v>0</v>
      </c>
      <c r="J16" s="286" t="s">
        <v>404</v>
      </c>
      <c r="K16" s="286">
        <v>50</v>
      </c>
      <c r="L16" s="287" t="s">
        <v>394</v>
      </c>
      <c r="M16" s="134">
        <v>25</v>
      </c>
      <c r="N16" s="287"/>
      <c r="O16" s="287">
        <v>0</v>
      </c>
      <c r="P16" s="286"/>
      <c r="Q16" s="287">
        <v>0</v>
      </c>
      <c r="R16" s="287"/>
      <c r="S16" s="287">
        <v>0</v>
      </c>
      <c r="T16" s="287"/>
      <c r="U16" s="287">
        <v>0</v>
      </c>
      <c r="V16" s="286"/>
      <c r="W16" s="287">
        <v>0</v>
      </c>
      <c r="X16" s="287"/>
      <c r="Y16" s="287">
        <v>0</v>
      </c>
      <c r="Z16" s="288">
        <f t="shared" si="1"/>
        <v>75</v>
      </c>
      <c r="AA16" s="289"/>
      <c r="AB16" s="287">
        <v>0</v>
      </c>
      <c r="AC16" s="290"/>
      <c r="AD16" s="287">
        <v>0</v>
      </c>
      <c r="AE16" s="290"/>
      <c r="AF16" s="287">
        <v>0</v>
      </c>
      <c r="AG16" s="290"/>
      <c r="AH16" s="287">
        <v>0</v>
      </c>
      <c r="AI16" s="288">
        <f t="shared" si="2"/>
        <v>0</v>
      </c>
      <c r="AJ16" s="291"/>
      <c r="AK16" s="134">
        <v>0</v>
      </c>
      <c r="AL16" s="292">
        <f t="shared" si="3"/>
        <v>0</v>
      </c>
      <c r="AM16" s="289"/>
      <c r="AN16" s="287">
        <v>0</v>
      </c>
      <c r="AO16" s="290"/>
      <c r="AP16" s="287">
        <v>0</v>
      </c>
      <c r="AQ16" s="292">
        <f t="shared" si="4"/>
        <v>0</v>
      </c>
      <c r="AR16" s="45"/>
      <c r="AS16" s="293">
        <v>0</v>
      </c>
      <c r="AT16" s="45"/>
      <c r="AU16" s="293">
        <v>0</v>
      </c>
      <c r="AV16" s="294">
        <f t="shared" si="5"/>
        <v>75</v>
      </c>
      <c r="AW16" s="193"/>
      <c r="AX16" s="102"/>
      <c r="AY16" s="102"/>
      <c r="AZ16" s="102"/>
      <c r="BA16" s="102"/>
      <c r="BB16" s="128"/>
      <c r="BC16" s="295"/>
    </row>
    <row r="17" spans="1:55" ht="15" customHeight="1" outlineLevel="1" x14ac:dyDescent="0.2">
      <c r="A17" s="284">
        <f t="shared" si="0"/>
        <v>8</v>
      </c>
      <c r="B17" s="299">
        <v>2008</v>
      </c>
      <c r="C17" s="217" t="s">
        <v>127</v>
      </c>
      <c r="D17" s="218" t="s">
        <v>129</v>
      </c>
      <c r="E17" s="218" t="s">
        <v>128</v>
      </c>
      <c r="F17" s="299" t="s">
        <v>388</v>
      </c>
      <c r="G17" s="300" t="s">
        <v>27</v>
      </c>
      <c r="H17" s="287"/>
      <c r="I17" s="287">
        <v>0</v>
      </c>
      <c r="J17" s="286" t="s">
        <v>405</v>
      </c>
      <c r="K17" s="286">
        <v>50</v>
      </c>
      <c r="L17" s="287" t="s">
        <v>406</v>
      </c>
      <c r="M17" s="134">
        <v>0</v>
      </c>
      <c r="N17" s="287"/>
      <c r="O17" s="287">
        <v>0</v>
      </c>
      <c r="P17" s="286"/>
      <c r="Q17" s="287">
        <v>0</v>
      </c>
      <c r="R17" s="287"/>
      <c r="S17" s="287">
        <v>0</v>
      </c>
      <c r="T17" s="287"/>
      <c r="U17" s="287">
        <v>0</v>
      </c>
      <c r="V17" s="286"/>
      <c r="W17" s="287">
        <v>0</v>
      </c>
      <c r="X17" s="287"/>
      <c r="Y17" s="287">
        <v>0</v>
      </c>
      <c r="Z17" s="288">
        <f t="shared" si="1"/>
        <v>50</v>
      </c>
      <c r="AA17" s="289"/>
      <c r="AB17" s="287">
        <v>0</v>
      </c>
      <c r="AC17" s="290"/>
      <c r="AD17" s="287">
        <v>0</v>
      </c>
      <c r="AE17" s="290"/>
      <c r="AF17" s="287">
        <v>0</v>
      </c>
      <c r="AG17" s="290"/>
      <c r="AH17" s="287">
        <v>0</v>
      </c>
      <c r="AI17" s="288">
        <f t="shared" si="2"/>
        <v>0</v>
      </c>
      <c r="AJ17" s="291"/>
      <c r="AK17" s="134">
        <v>0</v>
      </c>
      <c r="AL17" s="292">
        <f t="shared" si="3"/>
        <v>0</v>
      </c>
      <c r="AM17" s="289"/>
      <c r="AN17" s="287">
        <v>0</v>
      </c>
      <c r="AO17" s="290"/>
      <c r="AP17" s="287">
        <v>0</v>
      </c>
      <c r="AQ17" s="292">
        <f t="shared" si="4"/>
        <v>0</v>
      </c>
      <c r="AR17" s="45"/>
      <c r="AS17" s="293">
        <v>0</v>
      </c>
      <c r="AT17" s="45"/>
      <c r="AU17" s="293">
        <v>0</v>
      </c>
      <c r="AV17" s="294">
        <f t="shared" si="5"/>
        <v>50</v>
      </c>
      <c r="AW17" s="193"/>
      <c r="AX17" s="102"/>
      <c r="AY17" s="102"/>
      <c r="AZ17" s="102"/>
      <c r="BA17" s="102"/>
      <c r="BB17" s="128"/>
      <c r="BC17" s="295"/>
    </row>
    <row r="18" spans="1:55" ht="15" customHeight="1" outlineLevel="1" x14ac:dyDescent="0.2">
      <c r="A18" s="284">
        <f t="shared" si="0"/>
        <v>8</v>
      </c>
      <c r="B18" s="67">
        <v>2009</v>
      </c>
      <c r="C18" s="190" t="s">
        <v>101</v>
      </c>
      <c r="D18" s="191" t="s">
        <v>103</v>
      </c>
      <c r="E18" s="191" t="s">
        <v>102</v>
      </c>
      <c r="F18" s="67" t="s">
        <v>397</v>
      </c>
      <c r="G18" s="298" t="s">
        <v>27</v>
      </c>
      <c r="H18" s="287"/>
      <c r="I18" s="287">
        <v>0</v>
      </c>
      <c r="J18" s="287"/>
      <c r="K18" s="287">
        <v>0</v>
      </c>
      <c r="L18" s="287" t="s">
        <v>395</v>
      </c>
      <c r="M18" s="134">
        <v>50</v>
      </c>
      <c r="N18" s="287"/>
      <c r="O18" s="287">
        <v>0</v>
      </c>
      <c r="P18" s="287"/>
      <c r="Q18" s="287">
        <v>0</v>
      </c>
      <c r="R18" s="287"/>
      <c r="S18" s="287">
        <v>0</v>
      </c>
      <c r="T18" s="287"/>
      <c r="U18" s="287">
        <v>0</v>
      </c>
      <c r="V18" s="287"/>
      <c r="W18" s="287">
        <v>0</v>
      </c>
      <c r="X18" s="287"/>
      <c r="Y18" s="287">
        <v>0</v>
      </c>
      <c r="Z18" s="288">
        <f t="shared" si="1"/>
        <v>50</v>
      </c>
      <c r="AA18" s="289"/>
      <c r="AB18" s="287">
        <v>0</v>
      </c>
      <c r="AC18" s="290"/>
      <c r="AD18" s="287">
        <v>0</v>
      </c>
      <c r="AE18" s="290"/>
      <c r="AF18" s="287">
        <v>0</v>
      </c>
      <c r="AG18" s="290"/>
      <c r="AH18" s="287">
        <v>0</v>
      </c>
      <c r="AI18" s="288">
        <f t="shared" si="2"/>
        <v>0</v>
      </c>
      <c r="AJ18" s="291"/>
      <c r="AK18" s="134">
        <v>0</v>
      </c>
      <c r="AL18" s="292">
        <f t="shared" si="3"/>
        <v>0</v>
      </c>
      <c r="AM18" s="289"/>
      <c r="AN18" s="287">
        <v>0</v>
      </c>
      <c r="AO18" s="290"/>
      <c r="AP18" s="287">
        <v>0</v>
      </c>
      <c r="AQ18" s="292">
        <f t="shared" si="4"/>
        <v>0</v>
      </c>
      <c r="AR18" s="45"/>
      <c r="AS18" s="293">
        <v>0</v>
      </c>
      <c r="AT18" s="45"/>
      <c r="AU18" s="293">
        <v>0</v>
      </c>
      <c r="AV18" s="294">
        <f t="shared" si="5"/>
        <v>50</v>
      </c>
      <c r="AW18" s="193"/>
      <c r="AX18" s="102"/>
      <c r="AY18" s="102"/>
      <c r="AZ18" s="102"/>
      <c r="BA18" s="102"/>
      <c r="BB18" s="128"/>
      <c r="BC18" s="295"/>
    </row>
    <row r="19" spans="1:55" ht="15" customHeight="1" outlineLevel="1" x14ac:dyDescent="0.2">
      <c r="A19" s="284">
        <f t="shared" si="0"/>
        <v>8</v>
      </c>
      <c r="B19" s="62">
        <v>2007</v>
      </c>
      <c r="C19" s="63" t="s">
        <v>407</v>
      </c>
      <c r="D19" s="64" t="s">
        <v>309</v>
      </c>
      <c r="E19" s="64" t="s">
        <v>408</v>
      </c>
      <c r="F19" s="62" t="s">
        <v>409</v>
      </c>
      <c r="G19" s="301" t="s">
        <v>134</v>
      </c>
      <c r="H19" s="287"/>
      <c r="I19" s="287">
        <v>0</v>
      </c>
      <c r="J19" s="287" t="s">
        <v>410</v>
      </c>
      <c r="K19" s="287">
        <v>50</v>
      </c>
      <c r="L19" s="287"/>
      <c r="M19" s="134">
        <v>0</v>
      </c>
      <c r="N19" s="287"/>
      <c r="O19" s="287">
        <v>0</v>
      </c>
      <c r="P19" s="287"/>
      <c r="Q19" s="287">
        <v>0</v>
      </c>
      <c r="R19" s="287"/>
      <c r="S19" s="287">
        <v>0</v>
      </c>
      <c r="T19" s="287"/>
      <c r="U19" s="287">
        <v>0</v>
      </c>
      <c r="V19" s="287"/>
      <c r="W19" s="287">
        <v>0</v>
      </c>
      <c r="X19" s="287"/>
      <c r="Y19" s="287">
        <v>0</v>
      </c>
      <c r="Z19" s="288">
        <f t="shared" si="1"/>
        <v>50</v>
      </c>
      <c r="AA19" s="289"/>
      <c r="AB19" s="287">
        <v>0</v>
      </c>
      <c r="AC19" s="290"/>
      <c r="AD19" s="287">
        <v>0</v>
      </c>
      <c r="AE19" s="290"/>
      <c r="AF19" s="287">
        <v>0</v>
      </c>
      <c r="AG19" s="290"/>
      <c r="AH19" s="287">
        <v>0</v>
      </c>
      <c r="AI19" s="288">
        <f t="shared" si="2"/>
        <v>0</v>
      </c>
      <c r="AJ19" s="291"/>
      <c r="AK19" s="134">
        <v>0</v>
      </c>
      <c r="AL19" s="292">
        <f t="shared" si="3"/>
        <v>0</v>
      </c>
      <c r="AM19" s="289"/>
      <c r="AN19" s="287">
        <v>0</v>
      </c>
      <c r="AO19" s="290"/>
      <c r="AP19" s="287">
        <v>0</v>
      </c>
      <c r="AQ19" s="292">
        <f t="shared" si="4"/>
        <v>0</v>
      </c>
      <c r="AR19" s="45"/>
      <c r="AS19" s="293">
        <v>0</v>
      </c>
      <c r="AT19" s="45"/>
      <c r="AU19" s="293">
        <v>0</v>
      </c>
      <c r="AV19" s="294">
        <f t="shared" si="5"/>
        <v>50</v>
      </c>
      <c r="AW19" s="193"/>
      <c r="AX19" s="102"/>
      <c r="AY19" s="102"/>
      <c r="AZ19" s="102"/>
      <c r="BA19" s="102"/>
      <c r="BB19" s="128"/>
      <c r="BC19" s="295"/>
    </row>
    <row r="20" spans="1:55" ht="15" customHeight="1" outlineLevel="1" x14ac:dyDescent="0.2">
      <c r="A20" s="284">
        <f t="shared" si="0"/>
        <v>11</v>
      </c>
      <c r="B20" s="67">
        <v>2006</v>
      </c>
      <c r="C20" s="190" t="s">
        <v>411</v>
      </c>
      <c r="D20" s="191" t="s">
        <v>412</v>
      </c>
      <c r="E20" s="191" t="s">
        <v>413</v>
      </c>
      <c r="F20" s="67" t="s">
        <v>414</v>
      </c>
      <c r="G20" s="298" t="s">
        <v>134</v>
      </c>
      <c r="H20" s="287"/>
      <c r="I20" s="287">
        <v>0</v>
      </c>
      <c r="J20" s="287"/>
      <c r="K20" s="287">
        <v>0</v>
      </c>
      <c r="L20" s="287" t="s">
        <v>415</v>
      </c>
      <c r="M20" s="134">
        <v>25</v>
      </c>
      <c r="N20" s="287"/>
      <c r="O20" s="287">
        <v>0</v>
      </c>
      <c r="P20" s="287"/>
      <c r="Q20" s="287">
        <v>0</v>
      </c>
      <c r="R20" s="287"/>
      <c r="S20" s="287">
        <v>0</v>
      </c>
      <c r="T20" s="287"/>
      <c r="U20" s="287">
        <v>0</v>
      </c>
      <c r="V20" s="287"/>
      <c r="W20" s="287">
        <v>0</v>
      </c>
      <c r="X20" s="287"/>
      <c r="Y20" s="287">
        <v>0</v>
      </c>
      <c r="Z20" s="288">
        <f t="shared" si="1"/>
        <v>25</v>
      </c>
      <c r="AA20" s="289"/>
      <c r="AB20" s="287">
        <v>0</v>
      </c>
      <c r="AC20" s="290"/>
      <c r="AD20" s="287">
        <v>0</v>
      </c>
      <c r="AE20" s="290"/>
      <c r="AF20" s="287">
        <v>0</v>
      </c>
      <c r="AG20" s="290"/>
      <c r="AH20" s="287">
        <v>0</v>
      </c>
      <c r="AI20" s="288">
        <f t="shared" si="2"/>
        <v>0</v>
      </c>
      <c r="AJ20" s="291"/>
      <c r="AK20" s="134">
        <v>0</v>
      </c>
      <c r="AL20" s="292">
        <f t="shared" si="3"/>
        <v>0</v>
      </c>
      <c r="AM20" s="289"/>
      <c r="AN20" s="287">
        <v>0</v>
      </c>
      <c r="AO20" s="290"/>
      <c r="AP20" s="287">
        <v>0</v>
      </c>
      <c r="AQ20" s="292">
        <f t="shared" si="4"/>
        <v>0</v>
      </c>
      <c r="AR20" s="45"/>
      <c r="AS20" s="293">
        <v>0</v>
      </c>
      <c r="AT20" s="45"/>
      <c r="AU20" s="293">
        <v>0</v>
      </c>
      <c r="AV20" s="294">
        <f t="shared" si="5"/>
        <v>25</v>
      </c>
      <c r="AW20" s="193"/>
      <c r="AX20" s="102"/>
      <c r="AY20" s="102"/>
      <c r="AZ20" s="102"/>
      <c r="BA20" s="102"/>
      <c r="BB20" s="128"/>
      <c r="BC20" s="295"/>
    </row>
    <row r="21" spans="1:55" ht="15" customHeight="1" outlineLevel="1" x14ac:dyDescent="0.2">
      <c r="A21" s="284">
        <f t="shared" si="0"/>
        <v>11</v>
      </c>
      <c r="B21" s="67">
        <v>2007</v>
      </c>
      <c r="C21" s="190" t="s">
        <v>416</v>
      </c>
      <c r="D21" s="191" t="s">
        <v>417</v>
      </c>
      <c r="E21" s="191" t="s">
        <v>418</v>
      </c>
      <c r="F21" s="67" t="s">
        <v>419</v>
      </c>
      <c r="G21" s="298" t="s">
        <v>88</v>
      </c>
      <c r="H21" s="287"/>
      <c r="I21" s="287">
        <v>0</v>
      </c>
      <c r="J21" s="287"/>
      <c r="K21" s="287">
        <v>0</v>
      </c>
      <c r="L21" s="287" t="s">
        <v>401</v>
      </c>
      <c r="M21" s="134">
        <v>25</v>
      </c>
      <c r="N21" s="287"/>
      <c r="O21" s="287">
        <v>0</v>
      </c>
      <c r="P21" s="287"/>
      <c r="Q21" s="287">
        <v>0</v>
      </c>
      <c r="R21" s="287"/>
      <c r="S21" s="287">
        <v>0</v>
      </c>
      <c r="T21" s="287"/>
      <c r="U21" s="287">
        <v>0</v>
      </c>
      <c r="V21" s="287"/>
      <c r="W21" s="287">
        <v>0</v>
      </c>
      <c r="X21" s="287"/>
      <c r="Y21" s="287">
        <v>0</v>
      </c>
      <c r="Z21" s="288">
        <f t="shared" si="1"/>
        <v>25</v>
      </c>
      <c r="AA21" s="289"/>
      <c r="AB21" s="287">
        <v>0</v>
      </c>
      <c r="AC21" s="290"/>
      <c r="AD21" s="287">
        <v>0</v>
      </c>
      <c r="AE21" s="290"/>
      <c r="AF21" s="287">
        <v>0</v>
      </c>
      <c r="AG21" s="290"/>
      <c r="AH21" s="287">
        <v>0</v>
      </c>
      <c r="AI21" s="288">
        <f t="shared" si="2"/>
        <v>0</v>
      </c>
      <c r="AJ21" s="291"/>
      <c r="AK21" s="134">
        <v>0</v>
      </c>
      <c r="AL21" s="292">
        <f t="shared" si="3"/>
        <v>0</v>
      </c>
      <c r="AM21" s="289"/>
      <c r="AN21" s="287">
        <v>0</v>
      </c>
      <c r="AO21" s="290"/>
      <c r="AP21" s="287">
        <v>0</v>
      </c>
      <c r="AQ21" s="292">
        <f t="shared" si="4"/>
        <v>0</v>
      </c>
      <c r="AR21" s="45"/>
      <c r="AS21" s="293">
        <v>0</v>
      </c>
      <c r="AT21" s="45"/>
      <c r="AU21" s="293">
        <v>0</v>
      </c>
      <c r="AV21" s="294">
        <f t="shared" si="5"/>
        <v>25</v>
      </c>
      <c r="AW21" s="193"/>
      <c r="AX21" s="102"/>
      <c r="AY21" s="102"/>
      <c r="AZ21" s="102"/>
      <c r="BA21" s="102"/>
      <c r="BB21" s="128"/>
      <c r="BC21" s="295"/>
    </row>
    <row r="22" spans="1:55" ht="15" customHeight="1" outlineLevel="1" x14ac:dyDescent="0.2">
      <c r="A22" s="284">
        <f t="shared" si="0"/>
        <v>11</v>
      </c>
      <c r="B22" s="67">
        <v>2008</v>
      </c>
      <c r="C22" s="190" t="s">
        <v>420</v>
      </c>
      <c r="D22" s="191" t="s">
        <v>421</v>
      </c>
      <c r="E22" s="191" t="s">
        <v>422</v>
      </c>
      <c r="F22" s="67" t="s">
        <v>423</v>
      </c>
      <c r="G22" s="298" t="s">
        <v>27</v>
      </c>
      <c r="H22" s="287"/>
      <c r="I22" s="287">
        <v>0</v>
      </c>
      <c r="J22" s="287"/>
      <c r="K22" s="287">
        <v>0</v>
      </c>
      <c r="L22" s="287" t="s">
        <v>410</v>
      </c>
      <c r="M22" s="134">
        <v>25</v>
      </c>
      <c r="N22" s="287"/>
      <c r="O22" s="287">
        <v>0</v>
      </c>
      <c r="P22" s="287"/>
      <c r="Q22" s="287">
        <v>0</v>
      </c>
      <c r="R22" s="287"/>
      <c r="S22" s="287">
        <v>0</v>
      </c>
      <c r="T22" s="287"/>
      <c r="U22" s="287">
        <v>0</v>
      </c>
      <c r="V22" s="287"/>
      <c r="W22" s="287">
        <v>0</v>
      </c>
      <c r="X22" s="287"/>
      <c r="Y22" s="287">
        <v>0</v>
      </c>
      <c r="Z22" s="288">
        <f t="shared" si="1"/>
        <v>25</v>
      </c>
      <c r="AA22" s="289"/>
      <c r="AB22" s="287">
        <v>0</v>
      </c>
      <c r="AC22" s="290"/>
      <c r="AD22" s="287">
        <v>0</v>
      </c>
      <c r="AE22" s="290"/>
      <c r="AF22" s="287">
        <v>0</v>
      </c>
      <c r="AG22" s="290"/>
      <c r="AH22" s="287">
        <v>0</v>
      </c>
      <c r="AI22" s="288">
        <f t="shared" si="2"/>
        <v>0</v>
      </c>
      <c r="AJ22" s="291"/>
      <c r="AK22" s="134">
        <v>0</v>
      </c>
      <c r="AL22" s="292">
        <f t="shared" si="3"/>
        <v>0</v>
      </c>
      <c r="AM22" s="289"/>
      <c r="AN22" s="287">
        <v>0</v>
      </c>
      <c r="AO22" s="290"/>
      <c r="AP22" s="287">
        <v>0</v>
      </c>
      <c r="AQ22" s="292">
        <f t="shared" si="4"/>
        <v>0</v>
      </c>
      <c r="AR22" s="45"/>
      <c r="AS22" s="293">
        <v>0</v>
      </c>
      <c r="AT22" s="45"/>
      <c r="AU22" s="293">
        <v>0</v>
      </c>
      <c r="AV22" s="294">
        <f t="shared" si="5"/>
        <v>25</v>
      </c>
      <c r="AW22" s="193"/>
      <c r="AX22" s="102"/>
      <c r="AY22" s="102"/>
      <c r="AZ22" s="102"/>
      <c r="BA22" s="102"/>
      <c r="BB22" s="128"/>
      <c r="BC22" s="295"/>
    </row>
    <row r="23" spans="1:55" ht="15" customHeight="1" outlineLevel="1" x14ac:dyDescent="0.2">
      <c r="A23" s="284">
        <f t="shared" si="0"/>
        <v>11</v>
      </c>
      <c r="B23" s="67">
        <v>2007</v>
      </c>
      <c r="C23" s="190" t="s">
        <v>424</v>
      </c>
      <c r="D23" s="191" t="s">
        <v>425</v>
      </c>
      <c r="E23" s="191" t="s">
        <v>426</v>
      </c>
      <c r="F23" s="67" t="s">
        <v>427</v>
      </c>
      <c r="G23" s="298" t="s">
        <v>126</v>
      </c>
      <c r="H23" s="287"/>
      <c r="I23" s="287">
        <v>0</v>
      </c>
      <c r="J23" s="287"/>
      <c r="K23" s="287">
        <v>0</v>
      </c>
      <c r="L23" s="287" t="s">
        <v>428</v>
      </c>
      <c r="M23" s="134">
        <v>25</v>
      </c>
      <c r="N23" s="287"/>
      <c r="O23" s="287">
        <v>0</v>
      </c>
      <c r="P23" s="287"/>
      <c r="Q23" s="287">
        <v>0</v>
      </c>
      <c r="R23" s="287"/>
      <c r="S23" s="287">
        <v>0</v>
      </c>
      <c r="T23" s="287"/>
      <c r="U23" s="287">
        <v>0</v>
      </c>
      <c r="V23" s="287"/>
      <c r="W23" s="287">
        <v>0</v>
      </c>
      <c r="X23" s="287"/>
      <c r="Y23" s="287">
        <v>0</v>
      </c>
      <c r="Z23" s="288">
        <f t="shared" si="1"/>
        <v>25</v>
      </c>
      <c r="AA23" s="289"/>
      <c r="AB23" s="287">
        <v>0</v>
      </c>
      <c r="AC23" s="290"/>
      <c r="AD23" s="287">
        <v>0</v>
      </c>
      <c r="AE23" s="290"/>
      <c r="AF23" s="287">
        <v>0</v>
      </c>
      <c r="AG23" s="290"/>
      <c r="AH23" s="287">
        <v>0</v>
      </c>
      <c r="AI23" s="288">
        <f t="shared" si="2"/>
        <v>0</v>
      </c>
      <c r="AJ23" s="291"/>
      <c r="AK23" s="134">
        <v>0</v>
      </c>
      <c r="AL23" s="292">
        <f t="shared" si="3"/>
        <v>0</v>
      </c>
      <c r="AM23" s="289"/>
      <c r="AN23" s="287">
        <v>0</v>
      </c>
      <c r="AO23" s="290"/>
      <c r="AP23" s="287">
        <v>0</v>
      </c>
      <c r="AQ23" s="292">
        <f t="shared" si="4"/>
        <v>0</v>
      </c>
      <c r="AR23" s="45"/>
      <c r="AS23" s="293">
        <v>0</v>
      </c>
      <c r="AT23" s="45"/>
      <c r="AU23" s="293">
        <v>0</v>
      </c>
      <c r="AV23" s="294">
        <f t="shared" si="5"/>
        <v>25</v>
      </c>
      <c r="AW23" s="193"/>
      <c r="AX23" s="102"/>
      <c r="AY23" s="102"/>
      <c r="AZ23" s="102"/>
      <c r="BA23" s="102"/>
      <c r="BB23" s="128"/>
      <c r="BC23" s="295"/>
    </row>
    <row r="24" spans="1:55" ht="15" customHeight="1" outlineLevel="1" x14ac:dyDescent="0.2">
      <c r="A24" s="284">
        <f t="shared" si="0"/>
        <v>11</v>
      </c>
      <c r="B24" s="67">
        <v>2006</v>
      </c>
      <c r="C24" s="190" t="s">
        <v>429</v>
      </c>
      <c r="D24" s="191" t="s">
        <v>430</v>
      </c>
      <c r="E24" s="191" t="s">
        <v>431</v>
      </c>
      <c r="F24" s="67" t="s">
        <v>419</v>
      </c>
      <c r="G24" s="298" t="s">
        <v>88</v>
      </c>
      <c r="H24" s="287"/>
      <c r="I24" s="287">
        <v>0</v>
      </c>
      <c r="J24" s="287"/>
      <c r="K24" s="287">
        <v>0</v>
      </c>
      <c r="L24" s="287" t="s">
        <v>432</v>
      </c>
      <c r="M24" s="134">
        <v>25</v>
      </c>
      <c r="N24" s="287"/>
      <c r="O24" s="287">
        <v>0</v>
      </c>
      <c r="P24" s="287"/>
      <c r="Q24" s="287">
        <v>0</v>
      </c>
      <c r="R24" s="287"/>
      <c r="S24" s="287">
        <v>0</v>
      </c>
      <c r="T24" s="287"/>
      <c r="U24" s="287">
        <v>0</v>
      </c>
      <c r="V24" s="287"/>
      <c r="W24" s="287">
        <v>0</v>
      </c>
      <c r="X24" s="287"/>
      <c r="Y24" s="287">
        <v>0</v>
      </c>
      <c r="Z24" s="288">
        <f t="shared" si="1"/>
        <v>25</v>
      </c>
      <c r="AA24" s="289"/>
      <c r="AB24" s="287">
        <v>0</v>
      </c>
      <c r="AC24" s="290"/>
      <c r="AD24" s="287">
        <v>0</v>
      </c>
      <c r="AE24" s="290"/>
      <c r="AF24" s="287">
        <v>0</v>
      </c>
      <c r="AG24" s="290"/>
      <c r="AH24" s="287">
        <v>0</v>
      </c>
      <c r="AI24" s="288">
        <f t="shared" si="2"/>
        <v>0</v>
      </c>
      <c r="AJ24" s="291"/>
      <c r="AK24" s="134">
        <v>0</v>
      </c>
      <c r="AL24" s="292">
        <f t="shared" si="3"/>
        <v>0</v>
      </c>
      <c r="AM24" s="289"/>
      <c r="AN24" s="287">
        <v>0</v>
      </c>
      <c r="AO24" s="290"/>
      <c r="AP24" s="287">
        <v>0</v>
      </c>
      <c r="AQ24" s="292">
        <f t="shared" si="4"/>
        <v>0</v>
      </c>
      <c r="AR24" s="45"/>
      <c r="AS24" s="293">
        <v>0</v>
      </c>
      <c r="AT24" s="45"/>
      <c r="AU24" s="293">
        <v>0</v>
      </c>
      <c r="AV24" s="294">
        <f t="shared" si="5"/>
        <v>25</v>
      </c>
      <c r="AW24" s="193"/>
      <c r="AX24" s="102"/>
      <c r="AY24" s="102"/>
      <c r="AZ24" s="102"/>
      <c r="BA24" s="102"/>
      <c r="BB24" s="128"/>
      <c r="BC24" s="295"/>
    </row>
    <row r="25" spans="1:55" ht="15" customHeight="1" outlineLevel="1" x14ac:dyDescent="0.2">
      <c r="A25" s="284">
        <f t="shared" si="0"/>
        <v>16</v>
      </c>
      <c r="B25" s="67">
        <v>2007</v>
      </c>
      <c r="C25" s="28" t="s">
        <v>142</v>
      </c>
      <c r="D25" s="218" t="s">
        <v>132</v>
      </c>
      <c r="E25" s="218" t="s">
        <v>143</v>
      </c>
      <c r="F25" s="299" t="s">
        <v>433</v>
      </c>
      <c r="G25" s="300" t="s">
        <v>134</v>
      </c>
      <c r="H25" s="287"/>
      <c r="I25" s="287">
        <v>0</v>
      </c>
      <c r="J25" s="287"/>
      <c r="K25" s="287">
        <v>0</v>
      </c>
      <c r="L25" s="287" t="s">
        <v>434</v>
      </c>
      <c r="M25" s="134">
        <v>0</v>
      </c>
      <c r="N25" s="287"/>
      <c r="O25" s="287">
        <v>0</v>
      </c>
      <c r="P25" s="287"/>
      <c r="Q25" s="287">
        <v>0</v>
      </c>
      <c r="R25" s="287"/>
      <c r="S25" s="287">
        <v>0</v>
      </c>
      <c r="T25" s="287"/>
      <c r="U25" s="287">
        <v>0</v>
      </c>
      <c r="V25" s="287"/>
      <c r="W25" s="287">
        <v>0</v>
      </c>
      <c r="X25" s="287"/>
      <c r="Y25" s="287">
        <v>0</v>
      </c>
      <c r="Z25" s="288">
        <f t="shared" si="1"/>
        <v>0</v>
      </c>
      <c r="AA25" s="289"/>
      <c r="AB25" s="287">
        <v>0</v>
      </c>
      <c r="AC25" s="290"/>
      <c r="AD25" s="287">
        <v>0</v>
      </c>
      <c r="AE25" s="290"/>
      <c r="AF25" s="287">
        <v>0</v>
      </c>
      <c r="AG25" s="290"/>
      <c r="AH25" s="287">
        <v>0</v>
      </c>
      <c r="AI25" s="288">
        <f t="shared" si="2"/>
        <v>0</v>
      </c>
      <c r="AJ25" s="291"/>
      <c r="AK25" s="134">
        <v>0</v>
      </c>
      <c r="AL25" s="292">
        <f t="shared" si="3"/>
        <v>0</v>
      </c>
      <c r="AM25" s="289"/>
      <c r="AN25" s="287">
        <v>0</v>
      </c>
      <c r="AO25" s="290"/>
      <c r="AP25" s="287">
        <v>0</v>
      </c>
      <c r="AQ25" s="292">
        <f t="shared" si="4"/>
        <v>0</v>
      </c>
      <c r="AR25" s="45"/>
      <c r="AS25" s="293">
        <v>0</v>
      </c>
      <c r="AT25" s="45"/>
      <c r="AU25" s="293">
        <v>0</v>
      </c>
      <c r="AV25" s="294">
        <f t="shared" si="5"/>
        <v>0</v>
      </c>
      <c r="AW25" s="193"/>
      <c r="AX25" s="102"/>
      <c r="AY25" s="102"/>
      <c r="AZ25" s="102"/>
      <c r="BA25" s="102"/>
      <c r="BB25" s="128"/>
      <c r="BC25" s="295"/>
    </row>
    <row r="26" spans="1:55" ht="15" customHeight="1" outlineLevel="1" x14ac:dyDescent="0.2">
      <c r="A26" s="284">
        <f t="shared" si="0"/>
        <v>16</v>
      </c>
      <c r="B26" s="67">
        <v>2007</v>
      </c>
      <c r="C26" s="190" t="s">
        <v>130</v>
      </c>
      <c r="D26" s="191" t="s">
        <v>132</v>
      </c>
      <c r="E26" s="191" t="s">
        <v>131</v>
      </c>
      <c r="F26" s="67" t="s">
        <v>433</v>
      </c>
      <c r="G26" s="298" t="s">
        <v>134</v>
      </c>
      <c r="H26" s="287"/>
      <c r="I26" s="287">
        <v>0</v>
      </c>
      <c r="J26" s="287"/>
      <c r="K26" s="287">
        <v>0</v>
      </c>
      <c r="L26" s="287" t="s">
        <v>435</v>
      </c>
      <c r="M26" s="134">
        <v>0</v>
      </c>
      <c r="N26" s="287"/>
      <c r="O26" s="287">
        <v>0</v>
      </c>
      <c r="P26" s="287"/>
      <c r="Q26" s="287">
        <v>0</v>
      </c>
      <c r="R26" s="287"/>
      <c r="S26" s="287">
        <v>0</v>
      </c>
      <c r="T26" s="287"/>
      <c r="U26" s="287">
        <v>0</v>
      </c>
      <c r="V26" s="287"/>
      <c r="W26" s="287">
        <v>0</v>
      </c>
      <c r="X26" s="287"/>
      <c r="Y26" s="287">
        <v>0</v>
      </c>
      <c r="Z26" s="288">
        <f t="shared" si="1"/>
        <v>0</v>
      </c>
      <c r="AA26" s="302"/>
      <c r="AB26" s="287">
        <v>0</v>
      </c>
      <c r="AC26" s="290"/>
      <c r="AD26" s="287">
        <v>0</v>
      </c>
      <c r="AE26" s="290"/>
      <c r="AF26" s="287">
        <v>0</v>
      </c>
      <c r="AG26" s="290"/>
      <c r="AH26" s="287">
        <v>0</v>
      </c>
      <c r="AI26" s="288">
        <f t="shared" si="2"/>
        <v>0</v>
      </c>
      <c r="AJ26" s="287"/>
      <c r="AK26" s="134">
        <v>0</v>
      </c>
      <c r="AL26" s="292">
        <f t="shared" si="3"/>
        <v>0</v>
      </c>
      <c r="AM26" s="302"/>
      <c r="AN26" s="287">
        <v>0</v>
      </c>
      <c r="AO26" s="290"/>
      <c r="AP26" s="287">
        <v>0</v>
      </c>
      <c r="AQ26" s="303">
        <f t="shared" si="4"/>
        <v>0</v>
      </c>
      <c r="AR26" s="128"/>
      <c r="AS26" s="293">
        <v>0</v>
      </c>
      <c r="AT26" s="304"/>
      <c r="AU26" s="293">
        <v>0</v>
      </c>
      <c r="AV26" s="294">
        <f t="shared" si="5"/>
        <v>0</v>
      </c>
      <c r="AW26" s="193"/>
      <c r="AX26" s="102"/>
      <c r="AY26" s="102"/>
      <c r="AZ26" s="102"/>
      <c r="BA26" s="102"/>
      <c r="BB26" s="128"/>
      <c r="BC26" s="295"/>
    </row>
    <row r="27" spans="1:55" ht="15" customHeight="1" outlineLevel="1" x14ac:dyDescent="0.2">
      <c r="A27" s="284">
        <f t="shared" si="0"/>
        <v>16</v>
      </c>
      <c r="B27" s="67">
        <v>2007</v>
      </c>
      <c r="C27" s="190" t="s">
        <v>115</v>
      </c>
      <c r="D27" s="191" t="s">
        <v>117</v>
      </c>
      <c r="E27" s="191" t="s">
        <v>116</v>
      </c>
      <c r="F27" s="67" t="s">
        <v>436</v>
      </c>
      <c r="G27" s="298" t="s">
        <v>27</v>
      </c>
      <c r="H27" s="287"/>
      <c r="I27" s="287">
        <v>0</v>
      </c>
      <c r="J27" s="287"/>
      <c r="K27" s="287">
        <v>0</v>
      </c>
      <c r="L27" s="287" t="s">
        <v>437</v>
      </c>
      <c r="M27" s="134">
        <v>0</v>
      </c>
      <c r="N27" s="287"/>
      <c r="O27" s="287">
        <v>0</v>
      </c>
      <c r="P27" s="287"/>
      <c r="Q27" s="287">
        <v>0</v>
      </c>
      <c r="R27" s="287"/>
      <c r="S27" s="287">
        <v>0</v>
      </c>
      <c r="T27" s="287"/>
      <c r="U27" s="287">
        <v>0</v>
      </c>
      <c r="V27" s="287"/>
      <c r="W27" s="287">
        <v>0</v>
      </c>
      <c r="X27" s="287"/>
      <c r="Y27" s="287">
        <v>0</v>
      </c>
      <c r="Z27" s="288">
        <f t="shared" si="1"/>
        <v>0</v>
      </c>
      <c r="AA27" s="302"/>
      <c r="AB27" s="287">
        <v>0</v>
      </c>
      <c r="AC27" s="290"/>
      <c r="AD27" s="287">
        <v>0</v>
      </c>
      <c r="AE27" s="290"/>
      <c r="AF27" s="287">
        <v>0</v>
      </c>
      <c r="AG27" s="290"/>
      <c r="AH27" s="287">
        <v>0</v>
      </c>
      <c r="AI27" s="288">
        <f t="shared" si="2"/>
        <v>0</v>
      </c>
      <c r="AJ27" s="287"/>
      <c r="AK27" s="134">
        <v>0</v>
      </c>
      <c r="AL27" s="292">
        <f t="shared" si="3"/>
        <v>0</v>
      </c>
      <c r="AM27" s="302"/>
      <c r="AN27" s="287">
        <v>0</v>
      </c>
      <c r="AO27" s="290"/>
      <c r="AP27" s="287">
        <v>0</v>
      </c>
      <c r="AQ27" s="303">
        <f t="shared" si="4"/>
        <v>0</v>
      </c>
      <c r="AR27" s="128"/>
      <c r="AS27" s="293">
        <v>0</v>
      </c>
      <c r="AT27" s="304"/>
      <c r="AU27" s="293">
        <v>0</v>
      </c>
      <c r="AV27" s="294">
        <f t="shared" si="5"/>
        <v>0</v>
      </c>
      <c r="AW27" s="193"/>
      <c r="AX27" s="102"/>
      <c r="AY27" s="102"/>
      <c r="AZ27" s="102"/>
      <c r="BA27" s="102"/>
      <c r="BB27" s="128"/>
      <c r="BC27" s="295"/>
    </row>
    <row r="28" spans="1:55" ht="15" customHeight="1" outlineLevel="1" x14ac:dyDescent="0.2">
      <c r="A28" s="284">
        <f t="shared" si="0"/>
        <v>16</v>
      </c>
      <c r="B28" s="27">
        <v>2008</v>
      </c>
      <c r="C28" s="28" t="s">
        <v>105</v>
      </c>
      <c r="D28" s="29" t="s">
        <v>107</v>
      </c>
      <c r="E28" s="29" t="s">
        <v>106</v>
      </c>
      <c r="F28" s="27" t="s">
        <v>388</v>
      </c>
      <c r="G28" s="285" t="s">
        <v>27</v>
      </c>
      <c r="H28" s="287"/>
      <c r="I28" s="287">
        <v>0</v>
      </c>
      <c r="J28" s="287"/>
      <c r="K28" s="287">
        <v>0</v>
      </c>
      <c r="L28" s="287"/>
      <c r="M28" s="134">
        <v>0</v>
      </c>
      <c r="N28" s="287"/>
      <c r="O28" s="287">
        <v>0</v>
      </c>
      <c r="P28" s="287"/>
      <c r="Q28" s="287">
        <v>0</v>
      </c>
      <c r="R28" s="287"/>
      <c r="S28" s="287">
        <v>0</v>
      </c>
      <c r="T28" s="287"/>
      <c r="U28" s="287">
        <v>0</v>
      </c>
      <c r="V28" s="287"/>
      <c r="W28" s="287">
        <v>0</v>
      </c>
      <c r="X28" s="287"/>
      <c r="Y28" s="287">
        <v>0</v>
      </c>
      <c r="Z28" s="288">
        <f t="shared" si="1"/>
        <v>0</v>
      </c>
      <c r="AA28" s="302"/>
      <c r="AB28" s="287">
        <v>0</v>
      </c>
      <c r="AC28" s="290"/>
      <c r="AD28" s="287">
        <v>0</v>
      </c>
      <c r="AE28" s="290"/>
      <c r="AF28" s="287">
        <v>0</v>
      </c>
      <c r="AG28" s="290"/>
      <c r="AH28" s="287">
        <v>0</v>
      </c>
      <c r="AI28" s="288">
        <f t="shared" si="2"/>
        <v>0</v>
      </c>
      <c r="AJ28" s="287"/>
      <c r="AK28" s="134">
        <v>0</v>
      </c>
      <c r="AL28" s="292">
        <f t="shared" si="3"/>
        <v>0</v>
      </c>
      <c r="AM28" s="302"/>
      <c r="AN28" s="287">
        <v>0</v>
      </c>
      <c r="AO28" s="290"/>
      <c r="AP28" s="287">
        <v>0</v>
      </c>
      <c r="AQ28" s="303">
        <f t="shared" si="4"/>
        <v>0</v>
      </c>
      <c r="AR28" s="128"/>
      <c r="AS28" s="293">
        <v>0</v>
      </c>
      <c r="AT28" s="304"/>
      <c r="AU28" s="293">
        <v>0</v>
      </c>
      <c r="AV28" s="294">
        <f t="shared" si="5"/>
        <v>0</v>
      </c>
      <c r="AW28" s="193"/>
      <c r="AX28" s="102"/>
      <c r="AY28" s="102"/>
      <c r="AZ28" s="102"/>
      <c r="BA28" s="102"/>
      <c r="BB28" s="128"/>
      <c r="BC28" s="295"/>
    </row>
    <row r="29" spans="1:55" ht="15" customHeight="1" outlineLevel="1" x14ac:dyDescent="0.2">
      <c r="A29" s="284">
        <f t="shared" si="0"/>
        <v>16</v>
      </c>
      <c r="B29" s="305">
        <v>2006</v>
      </c>
      <c r="C29" s="190" t="s">
        <v>438</v>
      </c>
      <c r="D29" s="306" t="s">
        <v>439</v>
      </c>
      <c r="E29" s="306" t="s">
        <v>440</v>
      </c>
      <c r="F29" s="307" t="s">
        <v>419</v>
      </c>
      <c r="G29" s="307" t="s">
        <v>88</v>
      </c>
      <c r="H29" s="287"/>
      <c r="I29" s="287">
        <v>0</v>
      </c>
      <c r="J29" s="287"/>
      <c r="K29" s="287">
        <v>0</v>
      </c>
      <c r="L29" s="287"/>
      <c r="M29" s="134">
        <v>0</v>
      </c>
      <c r="N29" s="287"/>
      <c r="O29" s="287">
        <v>0</v>
      </c>
      <c r="P29" s="287"/>
      <c r="Q29" s="287">
        <v>0</v>
      </c>
      <c r="R29" s="287"/>
      <c r="S29" s="287">
        <v>0</v>
      </c>
      <c r="T29" s="287"/>
      <c r="U29" s="287">
        <v>0</v>
      </c>
      <c r="V29" s="287"/>
      <c r="W29" s="287">
        <v>0</v>
      </c>
      <c r="X29" s="287"/>
      <c r="Y29" s="287">
        <v>0</v>
      </c>
      <c r="Z29" s="288">
        <f t="shared" si="1"/>
        <v>0</v>
      </c>
      <c r="AA29" s="302"/>
      <c r="AB29" s="287">
        <v>0</v>
      </c>
      <c r="AC29" s="290"/>
      <c r="AD29" s="287">
        <v>0</v>
      </c>
      <c r="AE29" s="290"/>
      <c r="AF29" s="287">
        <v>0</v>
      </c>
      <c r="AG29" s="290"/>
      <c r="AH29" s="287">
        <v>0</v>
      </c>
      <c r="AI29" s="288">
        <f t="shared" si="2"/>
        <v>0</v>
      </c>
      <c r="AJ29" s="287"/>
      <c r="AK29" s="134">
        <v>0</v>
      </c>
      <c r="AL29" s="292">
        <f t="shared" si="3"/>
        <v>0</v>
      </c>
      <c r="AM29" s="302"/>
      <c r="AN29" s="287">
        <v>0</v>
      </c>
      <c r="AO29" s="290"/>
      <c r="AP29" s="287">
        <v>0</v>
      </c>
      <c r="AQ29" s="303">
        <f t="shared" si="4"/>
        <v>0</v>
      </c>
      <c r="AR29" s="128"/>
      <c r="AS29" s="293">
        <v>0</v>
      </c>
      <c r="AT29" s="304"/>
      <c r="AU29" s="293">
        <v>0</v>
      </c>
      <c r="AV29" s="294">
        <f t="shared" si="5"/>
        <v>0</v>
      </c>
      <c r="AW29" s="193"/>
      <c r="AX29" s="102"/>
      <c r="AY29" s="102"/>
      <c r="AZ29" s="102"/>
      <c r="BA29" s="102"/>
      <c r="BB29" s="128"/>
      <c r="BC29" s="295"/>
    </row>
    <row r="30" spans="1:55" ht="15" customHeight="1" outlineLevel="1" x14ac:dyDescent="0.2">
      <c r="A30" s="284">
        <f t="shared" si="0"/>
        <v>16</v>
      </c>
      <c r="B30" s="67"/>
      <c r="C30" s="190"/>
      <c r="D30" s="191"/>
      <c r="E30" s="191"/>
      <c r="F30" s="67"/>
      <c r="G30" s="298"/>
      <c r="H30" s="287"/>
      <c r="I30" s="287">
        <v>0</v>
      </c>
      <c r="J30" s="287"/>
      <c r="K30" s="287">
        <v>0</v>
      </c>
      <c r="L30" s="287"/>
      <c r="M30" s="134">
        <v>0</v>
      </c>
      <c r="N30" s="287"/>
      <c r="O30" s="287">
        <v>0</v>
      </c>
      <c r="P30" s="287"/>
      <c r="Q30" s="287">
        <v>0</v>
      </c>
      <c r="R30" s="287"/>
      <c r="S30" s="287">
        <v>0</v>
      </c>
      <c r="T30" s="287"/>
      <c r="U30" s="287">
        <v>0</v>
      </c>
      <c r="V30" s="287"/>
      <c r="W30" s="287">
        <v>0</v>
      </c>
      <c r="X30" s="287"/>
      <c r="Y30" s="287">
        <v>0</v>
      </c>
      <c r="Z30" s="288">
        <f t="shared" si="1"/>
        <v>0</v>
      </c>
      <c r="AA30" s="302"/>
      <c r="AB30" s="287">
        <v>0</v>
      </c>
      <c r="AC30" s="290"/>
      <c r="AD30" s="287">
        <v>0</v>
      </c>
      <c r="AE30" s="290"/>
      <c r="AF30" s="287">
        <v>0</v>
      </c>
      <c r="AG30" s="290"/>
      <c r="AH30" s="287">
        <v>0</v>
      </c>
      <c r="AI30" s="288">
        <f t="shared" si="2"/>
        <v>0</v>
      </c>
      <c r="AJ30" s="287"/>
      <c r="AK30" s="134">
        <v>0</v>
      </c>
      <c r="AL30" s="292">
        <f t="shared" si="3"/>
        <v>0</v>
      </c>
      <c r="AM30" s="302"/>
      <c r="AN30" s="287">
        <v>0</v>
      </c>
      <c r="AO30" s="290"/>
      <c r="AP30" s="287">
        <v>0</v>
      </c>
      <c r="AQ30" s="303">
        <f t="shared" si="4"/>
        <v>0</v>
      </c>
      <c r="AR30" s="128"/>
      <c r="AS30" s="293">
        <v>0</v>
      </c>
      <c r="AT30" s="304"/>
      <c r="AU30" s="293">
        <v>0</v>
      </c>
      <c r="AV30" s="294">
        <f t="shared" si="5"/>
        <v>0</v>
      </c>
      <c r="AW30" s="193"/>
      <c r="AX30" s="102"/>
      <c r="AY30" s="102"/>
      <c r="AZ30" s="102"/>
      <c r="BA30" s="102"/>
      <c r="BB30" s="128"/>
      <c r="BC30" s="295"/>
    </row>
    <row r="31" spans="1:55" ht="15" customHeight="1" outlineLevel="1" x14ac:dyDescent="0.2">
      <c r="A31" s="284">
        <f t="shared" si="0"/>
        <v>16</v>
      </c>
      <c r="B31" s="67"/>
      <c r="C31" s="190"/>
      <c r="D31" s="191"/>
      <c r="E31" s="191"/>
      <c r="F31" s="67"/>
      <c r="G31" s="298"/>
      <c r="H31" s="287"/>
      <c r="I31" s="287">
        <v>0</v>
      </c>
      <c r="J31" s="287"/>
      <c r="K31" s="287">
        <v>0</v>
      </c>
      <c r="L31" s="287"/>
      <c r="M31" s="134">
        <v>0</v>
      </c>
      <c r="N31" s="287"/>
      <c r="O31" s="287">
        <v>0</v>
      </c>
      <c r="P31" s="287"/>
      <c r="Q31" s="287">
        <v>0</v>
      </c>
      <c r="R31" s="287"/>
      <c r="S31" s="287">
        <v>0</v>
      </c>
      <c r="T31" s="287"/>
      <c r="U31" s="287">
        <v>0</v>
      </c>
      <c r="V31" s="287"/>
      <c r="W31" s="287">
        <v>0</v>
      </c>
      <c r="X31" s="287"/>
      <c r="Y31" s="287">
        <v>0</v>
      </c>
      <c r="Z31" s="288">
        <f t="shared" si="1"/>
        <v>0</v>
      </c>
      <c r="AA31" s="302"/>
      <c r="AB31" s="287">
        <v>0</v>
      </c>
      <c r="AC31" s="290"/>
      <c r="AD31" s="287">
        <v>0</v>
      </c>
      <c r="AE31" s="290"/>
      <c r="AF31" s="287">
        <v>0</v>
      </c>
      <c r="AG31" s="290"/>
      <c r="AH31" s="287">
        <v>0</v>
      </c>
      <c r="AI31" s="288">
        <f t="shared" si="2"/>
        <v>0</v>
      </c>
      <c r="AJ31" s="287"/>
      <c r="AK31" s="134">
        <v>0</v>
      </c>
      <c r="AL31" s="292">
        <f t="shared" si="3"/>
        <v>0</v>
      </c>
      <c r="AM31" s="302"/>
      <c r="AN31" s="287">
        <v>0</v>
      </c>
      <c r="AO31" s="290"/>
      <c r="AP31" s="287">
        <v>0</v>
      </c>
      <c r="AQ31" s="303">
        <f t="shared" si="4"/>
        <v>0</v>
      </c>
      <c r="AR31" s="128"/>
      <c r="AS31" s="293">
        <v>0</v>
      </c>
      <c r="AT31" s="304"/>
      <c r="AU31" s="293">
        <v>0</v>
      </c>
      <c r="AV31" s="294">
        <f t="shared" si="5"/>
        <v>0</v>
      </c>
      <c r="AW31" s="193"/>
      <c r="AX31" s="102"/>
      <c r="AY31" s="102"/>
      <c r="AZ31" s="102"/>
      <c r="BA31" s="102"/>
      <c r="BB31" s="128"/>
      <c r="BC31" s="295"/>
    </row>
    <row r="32" spans="1:55" ht="15" customHeight="1" outlineLevel="1" x14ac:dyDescent="0.2">
      <c r="A32" s="284">
        <f t="shared" si="0"/>
        <v>16</v>
      </c>
      <c r="B32" s="67"/>
      <c r="C32" s="190"/>
      <c r="D32" s="191"/>
      <c r="E32" s="191"/>
      <c r="F32" s="67"/>
      <c r="G32" s="298"/>
      <c r="H32" s="287"/>
      <c r="I32" s="287">
        <v>0</v>
      </c>
      <c r="J32" s="287"/>
      <c r="K32" s="287">
        <v>0</v>
      </c>
      <c r="L32" s="287"/>
      <c r="M32" s="134">
        <v>0</v>
      </c>
      <c r="N32" s="287"/>
      <c r="O32" s="287">
        <v>0</v>
      </c>
      <c r="P32" s="287"/>
      <c r="Q32" s="287">
        <v>0</v>
      </c>
      <c r="R32" s="287"/>
      <c r="S32" s="287">
        <v>0</v>
      </c>
      <c r="T32" s="287"/>
      <c r="U32" s="287">
        <v>0</v>
      </c>
      <c r="V32" s="287"/>
      <c r="W32" s="287">
        <v>0</v>
      </c>
      <c r="X32" s="287"/>
      <c r="Y32" s="287">
        <v>0</v>
      </c>
      <c r="Z32" s="288">
        <f t="shared" si="1"/>
        <v>0</v>
      </c>
      <c r="AA32" s="302"/>
      <c r="AB32" s="287">
        <v>0</v>
      </c>
      <c r="AC32" s="290"/>
      <c r="AD32" s="287">
        <v>0</v>
      </c>
      <c r="AE32" s="290"/>
      <c r="AF32" s="287">
        <v>0</v>
      </c>
      <c r="AG32" s="290"/>
      <c r="AH32" s="287">
        <v>0</v>
      </c>
      <c r="AI32" s="288">
        <f t="shared" si="2"/>
        <v>0</v>
      </c>
      <c r="AJ32" s="287"/>
      <c r="AK32" s="134">
        <v>0</v>
      </c>
      <c r="AL32" s="292">
        <f t="shared" si="3"/>
        <v>0</v>
      </c>
      <c r="AM32" s="302"/>
      <c r="AN32" s="287">
        <v>0</v>
      </c>
      <c r="AO32" s="290"/>
      <c r="AP32" s="287">
        <v>0</v>
      </c>
      <c r="AQ32" s="303">
        <f t="shared" si="4"/>
        <v>0</v>
      </c>
      <c r="AR32" s="128"/>
      <c r="AS32" s="293">
        <v>0</v>
      </c>
      <c r="AT32" s="304"/>
      <c r="AU32" s="293">
        <v>0</v>
      </c>
      <c r="AV32" s="294">
        <f t="shared" si="5"/>
        <v>0</v>
      </c>
      <c r="AW32" s="193"/>
      <c r="AX32" s="102"/>
      <c r="AY32" s="102"/>
      <c r="AZ32" s="102"/>
      <c r="BA32" s="102"/>
      <c r="BB32" s="128"/>
      <c r="BC32" s="295"/>
    </row>
    <row r="33" spans="1:55" ht="15" customHeight="1" outlineLevel="1" x14ac:dyDescent="0.2">
      <c r="A33" s="284">
        <f t="shared" si="0"/>
        <v>16</v>
      </c>
      <c r="B33" s="67"/>
      <c r="C33" s="190"/>
      <c r="D33" s="191"/>
      <c r="E33" s="191"/>
      <c r="F33" s="67"/>
      <c r="G33" s="298"/>
      <c r="H33" s="287"/>
      <c r="I33" s="287">
        <v>0</v>
      </c>
      <c r="J33" s="287"/>
      <c r="K33" s="287">
        <v>0</v>
      </c>
      <c r="L33" s="287"/>
      <c r="M33" s="134">
        <v>0</v>
      </c>
      <c r="N33" s="287"/>
      <c r="O33" s="287">
        <v>0</v>
      </c>
      <c r="P33" s="287"/>
      <c r="Q33" s="287">
        <v>0</v>
      </c>
      <c r="R33" s="287"/>
      <c r="S33" s="287">
        <v>0</v>
      </c>
      <c r="T33" s="287"/>
      <c r="U33" s="287">
        <v>0</v>
      </c>
      <c r="V33" s="287"/>
      <c r="W33" s="287">
        <v>0</v>
      </c>
      <c r="X33" s="287"/>
      <c r="Y33" s="287">
        <v>0</v>
      </c>
      <c r="Z33" s="288">
        <f t="shared" si="1"/>
        <v>0</v>
      </c>
      <c r="AA33" s="302"/>
      <c r="AB33" s="287">
        <v>0</v>
      </c>
      <c r="AC33" s="290"/>
      <c r="AD33" s="287">
        <v>0</v>
      </c>
      <c r="AE33" s="290"/>
      <c r="AF33" s="287">
        <v>0</v>
      </c>
      <c r="AG33" s="290"/>
      <c r="AH33" s="287">
        <v>0</v>
      </c>
      <c r="AI33" s="288">
        <f t="shared" si="2"/>
        <v>0</v>
      </c>
      <c r="AJ33" s="287"/>
      <c r="AK33" s="134">
        <v>0</v>
      </c>
      <c r="AL33" s="292">
        <f t="shared" si="3"/>
        <v>0</v>
      </c>
      <c r="AM33" s="302"/>
      <c r="AN33" s="287">
        <v>0</v>
      </c>
      <c r="AO33" s="290"/>
      <c r="AP33" s="287">
        <v>0</v>
      </c>
      <c r="AQ33" s="303">
        <f t="shared" si="4"/>
        <v>0</v>
      </c>
      <c r="AR33" s="128"/>
      <c r="AS33" s="293">
        <v>0</v>
      </c>
      <c r="AT33" s="304"/>
      <c r="AU33" s="293">
        <v>0</v>
      </c>
      <c r="AV33" s="294">
        <f t="shared" si="5"/>
        <v>0</v>
      </c>
      <c r="AW33" s="193"/>
      <c r="AX33" s="102"/>
      <c r="AY33" s="102"/>
      <c r="AZ33" s="102"/>
      <c r="BA33" s="102"/>
      <c r="BB33" s="128"/>
      <c r="BC33" s="295"/>
    </row>
    <row r="34" spans="1:55" ht="15" customHeight="1" outlineLevel="1" x14ac:dyDescent="0.2">
      <c r="A34" s="284">
        <f t="shared" si="0"/>
        <v>16</v>
      </c>
      <c r="B34" s="67"/>
      <c r="C34" s="190"/>
      <c r="D34" s="191"/>
      <c r="E34" s="191"/>
      <c r="F34" s="67"/>
      <c r="G34" s="298"/>
      <c r="H34" s="287"/>
      <c r="I34" s="287">
        <v>0</v>
      </c>
      <c r="J34" s="287"/>
      <c r="K34" s="287">
        <v>0</v>
      </c>
      <c r="L34" s="287"/>
      <c r="M34" s="134">
        <v>0</v>
      </c>
      <c r="N34" s="287"/>
      <c r="O34" s="287">
        <v>0</v>
      </c>
      <c r="P34" s="287"/>
      <c r="Q34" s="287">
        <v>0</v>
      </c>
      <c r="R34" s="287"/>
      <c r="S34" s="287">
        <v>0</v>
      </c>
      <c r="T34" s="287"/>
      <c r="U34" s="287">
        <v>0</v>
      </c>
      <c r="V34" s="287"/>
      <c r="W34" s="287">
        <v>0</v>
      </c>
      <c r="X34" s="287"/>
      <c r="Y34" s="287">
        <v>0</v>
      </c>
      <c r="Z34" s="288">
        <f t="shared" si="1"/>
        <v>0</v>
      </c>
      <c r="AA34" s="302"/>
      <c r="AB34" s="287">
        <v>0</v>
      </c>
      <c r="AC34" s="290"/>
      <c r="AD34" s="287">
        <v>0</v>
      </c>
      <c r="AE34" s="290"/>
      <c r="AF34" s="287">
        <v>0</v>
      </c>
      <c r="AG34" s="290"/>
      <c r="AH34" s="287">
        <v>0</v>
      </c>
      <c r="AI34" s="288">
        <f t="shared" si="2"/>
        <v>0</v>
      </c>
      <c r="AJ34" s="287"/>
      <c r="AK34" s="134">
        <v>0</v>
      </c>
      <c r="AL34" s="292">
        <f t="shared" si="3"/>
        <v>0</v>
      </c>
      <c r="AM34" s="302"/>
      <c r="AN34" s="287">
        <v>0</v>
      </c>
      <c r="AO34" s="290"/>
      <c r="AP34" s="287">
        <v>0</v>
      </c>
      <c r="AQ34" s="303">
        <f t="shared" si="4"/>
        <v>0</v>
      </c>
      <c r="AR34" s="128"/>
      <c r="AS34" s="293">
        <v>0</v>
      </c>
      <c r="AT34" s="304"/>
      <c r="AU34" s="293">
        <v>0</v>
      </c>
      <c r="AV34" s="294">
        <f t="shared" si="5"/>
        <v>0</v>
      </c>
      <c r="AW34" s="193"/>
      <c r="AX34" s="102"/>
      <c r="AY34" s="102"/>
      <c r="AZ34" s="102"/>
      <c r="BA34" s="102"/>
      <c r="BB34" s="128"/>
      <c r="BC34" s="295"/>
    </row>
    <row r="35" spans="1:55" ht="15" customHeight="1" outlineLevel="1" x14ac:dyDescent="0.2">
      <c r="A35" s="284">
        <f t="shared" si="0"/>
        <v>16</v>
      </c>
      <c r="B35" s="67"/>
      <c r="C35" s="190"/>
      <c r="D35" s="191"/>
      <c r="E35" s="191"/>
      <c r="F35" s="67"/>
      <c r="G35" s="298"/>
      <c r="H35" s="287"/>
      <c r="I35" s="287">
        <v>0</v>
      </c>
      <c r="J35" s="287"/>
      <c r="K35" s="287">
        <v>0</v>
      </c>
      <c r="L35" s="287"/>
      <c r="M35" s="134">
        <v>0</v>
      </c>
      <c r="N35" s="287"/>
      <c r="O35" s="287">
        <v>0</v>
      </c>
      <c r="P35" s="287"/>
      <c r="Q35" s="287">
        <v>0</v>
      </c>
      <c r="R35" s="287"/>
      <c r="S35" s="287">
        <v>0</v>
      </c>
      <c r="T35" s="287"/>
      <c r="U35" s="287">
        <v>0</v>
      </c>
      <c r="V35" s="287"/>
      <c r="W35" s="287">
        <v>0</v>
      </c>
      <c r="X35" s="287"/>
      <c r="Y35" s="287">
        <v>0</v>
      </c>
      <c r="Z35" s="288">
        <f t="shared" si="1"/>
        <v>0</v>
      </c>
      <c r="AA35" s="302"/>
      <c r="AB35" s="287">
        <v>0</v>
      </c>
      <c r="AC35" s="290"/>
      <c r="AD35" s="287">
        <v>0</v>
      </c>
      <c r="AE35" s="290"/>
      <c r="AF35" s="287">
        <v>0</v>
      </c>
      <c r="AG35" s="290"/>
      <c r="AH35" s="287">
        <v>0</v>
      </c>
      <c r="AI35" s="288">
        <f t="shared" si="2"/>
        <v>0</v>
      </c>
      <c r="AJ35" s="287"/>
      <c r="AK35" s="134">
        <v>0</v>
      </c>
      <c r="AL35" s="292">
        <f t="shared" si="3"/>
        <v>0</v>
      </c>
      <c r="AM35" s="302"/>
      <c r="AN35" s="287">
        <v>0</v>
      </c>
      <c r="AO35" s="290"/>
      <c r="AP35" s="287">
        <v>0</v>
      </c>
      <c r="AQ35" s="303">
        <f t="shared" si="4"/>
        <v>0</v>
      </c>
      <c r="AR35" s="128"/>
      <c r="AS35" s="293">
        <v>0</v>
      </c>
      <c r="AT35" s="304"/>
      <c r="AU35" s="293">
        <v>0</v>
      </c>
      <c r="AV35" s="294">
        <f t="shared" si="5"/>
        <v>0</v>
      </c>
      <c r="AW35" s="193"/>
      <c r="AX35" s="102"/>
      <c r="AY35" s="102"/>
      <c r="AZ35" s="102"/>
      <c r="BA35" s="102"/>
      <c r="BB35" s="128"/>
      <c r="BC35" s="295"/>
    </row>
    <row r="36" spans="1:55" ht="15" customHeight="1" outlineLevel="1" x14ac:dyDescent="0.2">
      <c r="A36" s="284">
        <f t="shared" si="0"/>
        <v>16</v>
      </c>
      <c r="B36" s="67"/>
      <c r="C36" s="190"/>
      <c r="D36" s="191"/>
      <c r="E36" s="191"/>
      <c r="F36" s="67"/>
      <c r="G36" s="298"/>
      <c r="H36" s="287"/>
      <c r="I36" s="287">
        <v>0</v>
      </c>
      <c r="J36" s="287"/>
      <c r="K36" s="287">
        <v>0</v>
      </c>
      <c r="L36" s="287"/>
      <c r="M36" s="134">
        <v>0</v>
      </c>
      <c r="N36" s="287"/>
      <c r="O36" s="287">
        <v>0</v>
      </c>
      <c r="P36" s="287"/>
      <c r="Q36" s="287">
        <v>0</v>
      </c>
      <c r="R36" s="287"/>
      <c r="S36" s="287">
        <v>0</v>
      </c>
      <c r="T36" s="287"/>
      <c r="U36" s="287">
        <v>0</v>
      </c>
      <c r="V36" s="287"/>
      <c r="W36" s="287">
        <v>0</v>
      </c>
      <c r="X36" s="287"/>
      <c r="Y36" s="287">
        <v>0</v>
      </c>
      <c r="Z36" s="288">
        <f t="shared" si="1"/>
        <v>0</v>
      </c>
      <c r="AA36" s="302"/>
      <c r="AB36" s="287">
        <v>0</v>
      </c>
      <c r="AC36" s="290"/>
      <c r="AD36" s="287">
        <v>0</v>
      </c>
      <c r="AE36" s="290"/>
      <c r="AF36" s="287">
        <v>0</v>
      </c>
      <c r="AG36" s="290"/>
      <c r="AH36" s="287">
        <v>0</v>
      </c>
      <c r="AI36" s="288">
        <f t="shared" si="2"/>
        <v>0</v>
      </c>
      <c r="AJ36" s="287"/>
      <c r="AK36" s="134">
        <v>0</v>
      </c>
      <c r="AL36" s="292">
        <f t="shared" si="3"/>
        <v>0</v>
      </c>
      <c r="AM36" s="302"/>
      <c r="AN36" s="287">
        <v>0</v>
      </c>
      <c r="AO36" s="290"/>
      <c r="AP36" s="287">
        <v>0</v>
      </c>
      <c r="AQ36" s="303">
        <f t="shared" si="4"/>
        <v>0</v>
      </c>
      <c r="AR36" s="128"/>
      <c r="AS36" s="293">
        <v>0</v>
      </c>
      <c r="AT36" s="304"/>
      <c r="AU36" s="293">
        <v>0</v>
      </c>
      <c r="AV36" s="294">
        <f t="shared" si="5"/>
        <v>0</v>
      </c>
      <c r="AW36" s="193"/>
      <c r="AX36" s="102"/>
      <c r="AY36" s="102"/>
      <c r="AZ36" s="102"/>
      <c r="BA36" s="102"/>
      <c r="BB36" s="128"/>
      <c r="BC36" s="295"/>
    </row>
    <row r="37" spans="1:55" ht="15" customHeight="1" outlineLevel="1" x14ac:dyDescent="0.2">
      <c r="A37" s="284">
        <f t="shared" si="0"/>
        <v>16</v>
      </c>
      <c r="B37" s="67"/>
      <c r="C37" s="190"/>
      <c r="D37" s="191"/>
      <c r="E37" s="191"/>
      <c r="F37" s="67"/>
      <c r="G37" s="298"/>
      <c r="H37" s="287"/>
      <c r="I37" s="287">
        <v>0</v>
      </c>
      <c r="J37" s="287"/>
      <c r="K37" s="287">
        <v>0</v>
      </c>
      <c r="L37" s="287"/>
      <c r="M37" s="134">
        <v>0</v>
      </c>
      <c r="N37" s="287"/>
      <c r="O37" s="287">
        <v>0</v>
      </c>
      <c r="P37" s="287"/>
      <c r="Q37" s="287">
        <v>0</v>
      </c>
      <c r="R37" s="287"/>
      <c r="S37" s="287">
        <v>0</v>
      </c>
      <c r="T37" s="287"/>
      <c r="U37" s="287">
        <v>0</v>
      </c>
      <c r="V37" s="287"/>
      <c r="W37" s="287">
        <v>0</v>
      </c>
      <c r="X37" s="287"/>
      <c r="Y37" s="287">
        <v>0</v>
      </c>
      <c r="Z37" s="288">
        <f t="shared" si="1"/>
        <v>0</v>
      </c>
      <c r="AA37" s="302"/>
      <c r="AB37" s="287">
        <v>0</v>
      </c>
      <c r="AC37" s="290"/>
      <c r="AD37" s="287">
        <v>0</v>
      </c>
      <c r="AE37" s="290"/>
      <c r="AF37" s="287">
        <v>0</v>
      </c>
      <c r="AG37" s="290"/>
      <c r="AH37" s="287">
        <v>0</v>
      </c>
      <c r="AI37" s="288">
        <f t="shared" si="2"/>
        <v>0</v>
      </c>
      <c r="AJ37" s="287"/>
      <c r="AK37" s="134">
        <v>0</v>
      </c>
      <c r="AL37" s="292">
        <f t="shared" si="3"/>
        <v>0</v>
      </c>
      <c r="AM37" s="302"/>
      <c r="AN37" s="287">
        <v>0</v>
      </c>
      <c r="AO37" s="290"/>
      <c r="AP37" s="287">
        <v>0</v>
      </c>
      <c r="AQ37" s="303">
        <f t="shared" si="4"/>
        <v>0</v>
      </c>
      <c r="AR37" s="128"/>
      <c r="AS37" s="293">
        <v>0</v>
      </c>
      <c r="AT37" s="304"/>
      <c r="AU37" s="293">
        <v>0</v>
      </c>
      <c r="AV37" s="294">
        <f t="shared" si="5"/>
        <v>0</v>
      </c>
      <c r="AW37" s="193"/>
      <c r="AX37" s="102"/>
      <c r="AY37" s="102"/>
      <c r="AZ37" s="102"/>
      <c r="BA37" s="102"/>
      <c r="BB37" s="128"/>
      <c r="BC37" s="295"/>
    </row>
    <row r="38" spans="1:55" ht="15" customHeight="1" outlineLevel="1" x14ac:dyDescent="0.2">
      <c r="A38" s="284">
        <f t="shared" si="0"/>
        <v>16</v>
      </c>
      <c r="B38" s="67"/>
      <c r="C38" s="190"/>
      <c r="D38" s="191"/>
      <c r="E38" s="191"/>
      <c r="F38" s="67"/>
      <c r="G38" s="298"/>
      <c r="H38" s="287"/>
      <c r="I38" s="287">
        <v>0</v>
      </c>
      <c r="J38" s="287"/>
      <c r="K38" s="287">
        <v>0</v>
      </c>
      <c r="L38" s="287"/>
      <c r="M38" s="134">
        <v>0</v>
      </c>
      <c r="N38" s="287"/>
      <c r="O38" s="287">
        <v>0</v>
      </c>
      <c r="P38" s="287"/>
      <c r="Q38" s="287">
        <v>0</v>
      </c>
      <c r="R38" s="287"/>
      <c r="S38" s="287">
        <v>0</v>
      </c>
      <c r="T38" s="287"/>
      <c r="U38" s="287">
        <v>0</v>
      </c>
      <c r="V38" s="287"/>
      <c r="W38" s="287">
        <v>0</v>
      </c>
      <c r="X38" s="287"/>
      <c r="Y38" s="287">
        <v>0</v>
      </c>
      <c r="Z38" s="288">
        <f t="shared" si="1"/>
        <v>0</v>
      </c>
      <c r="AA38" s="302"/>
      <c r="AB38" s="287">
        <v>0</v>
      </c>
      <c r="AC38" s="290"/>
      <c r="AD38" s="287">
        <v>0</v>
      </c>
      <c r="AE38" s="290"/>
      <c r="AF38" s="287">
        <v>0</v>
      </c>
      <c r="AG38" s="290"/>
      <c r="AH38" s="287">
        <v>0</v>
      </c>
      <c r="AI38" s="288">
        <f t="shared" si="2"/>
        <v>0</v>
      </c>
      <c r="AJ38" s="287"/>
      <c r="AK38" s="134">
        <v>0</v>
      </c>
      <c r="AL38" s="292">
        <f t="shared" si="3"/>
        <v>0</v>
      </c>
      <c r="AM38" s="308"/>
      <c r="AN38" s="309">
        <v>0</v>
      </c>
      <c r="AO38" s="310"/>
      <c r="AP38" s="309">
        <v>0</v>
      </c>
      <c r="AQ38" s="311">
        <f t="shared" si="4"/>
        <v>0</v>
      </c>
      <c r="AR38" s="312"/>
      <c r="AS38" s="313">
        <v>0</v>
      </c>
      <c r="AT38" s="314"/>
      <c r="AU38" s="313">
        <v>0</v>
      </c>
      <c r="AV38" s="315">
        <f t="shared" si="5"/>
        <v>0</v>
      </c>
      <c r="AW38" s="193"/>
      <c r="AX38" s="102"/>
      <c r="AY38" s="102"/>
      <c r="AZ38" s="102"/>
      <c r="BA38" s="102"/>
      <c r="BB38" s="128"/>
      <c r="BC38" s="295"/>
    </row>
    <row r="39" spans="1:55" ht="15" customHeight="1" x14ac:dyDescent="0.2">
      <c r="A39" s="316" t="s">
        <v>441</v>
      </c>
      <c r="B39" s="316"/>
      <c r="C39" s="316"/>
      <c r="D39" s="316"/>
      <c r="E39" s="316"/>
      <c r="F39" s="316"/>
      <c r="G39" s="316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</row>
    <row r="40" spans="1:55" ht="15" customHeight="1" x14ac:dyDescent="0.2">
      <c r="A40" s="316" t="s">
        <v>442</v>
      </c>
      <c r="B40" s="316"/>
      <c r="C40" s="316"/>
      <c r="D40" s="316"/>
      <c r="E40" s="316"/>
      <c r="F40" s="316"/>
      <c r="G40" s="316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7"/>
      <c r="AD40" s="317"/>
      <c r="AE40" s="317"/>
      <c r="AF40" s="317"/>
      <c r="AG40" s="317"/>
      <c r="AH40" s="317"/>
      <c r="AI40" s="317"/>
      <c r="AJ40" s="317"/>
      <c r="AK40" s="317"/>
      <c r="AL40" s="317"/>
      <c r="AM40" s="317"/>
      <c r="AN40" s="317"/>
      <c r="AO40" s="317"/>
      <c r="AP40" s="317"/>
      <c r="AQ40" s="317"/>
      <c r="AR40" s="317"/>
      <c r="AS40" s="317"/>
      <c r="AT40" s="317"/>
      <c r="AU40" s="317"/>
      <c r="AV40" s="317"/>
      <c r="AW40" s="317"/>
      <c r="AX40" s="317"/>
      <c r="AY40" s="317"/>
      <c r="AZ40" s="317"/>
      <c r="BA40" s="317"/>
      <c r="BB40" s="317"/>
    </row>
    <row r="41" spans="1:55" ht="12.75" customHeight="1" x14ac:dyDescent="0.2">
      <c r="A41" s="102"/>
      <c r="B41" s="102"/>
      <c r="C41" s="318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</row>
    <row r="42" spans="1:55" ht="12.75" customHeight="1" x14ac:dyDescent="0.2">
      <c r="A42" s="102"/>
      <c r="B42" s="102"/>
      <c r="C42" s="318"/>
      <c r="D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</row>
    <row r="43" spans="1:55" ht="12.75" customHeight="1" x14ac:dyDescent="0.2">
      <c r="A43" s="102"/>
      <c r="B43" s="102"/>
      <c r="C43" s="318"/>
      <c r="D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</row>
    <row r="44" spans="1:55" ht="12.75" customHeight="1" x14ac:dyDescent="0.2">
      <c r="A44" s="102"/>
      <c r="B44" s="102"/>
      <c r="C44" s="318"/>
      <c r="D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</row>
    <row r="45" spans="1:55" ht="12.75" customHeight="1" x14ac:dyDescent="0.2">
      <c r="A45" s="102"/>
      <c r="B45" s="102"/>
      <c r="C45" s="318"/>
      <c r="D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</row>
    <row r="46" spans="1:55" ht="12.75" customHeight="1" x14ac:dyDescent="0.2">
      <c r="A46" s="102"/>
      <c r="B46" s="102"/>
      <c r="C46" s="102"/>
      <c r="D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</row>
    <row r="47" spans="1:55" ht="12.75" customHeight="1" x14ac:dyDescent="0.2">
      <c r="A47" s="102"/>
      <c r="B47" s="102"/>
      <c r="C47" s="102"/>
      <c r="D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</row>
    <row r="48" spans="1:55" ht="12.75" customHeight="1" x14ac:dyDescent="0.2">
      <c r="A48" s="102"/>
      <c r="B48" s="102"/>
      <c r="C48" s="102"/>
      <c r="D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</row>
    <row r="49" spans="1:54" ht="12.75" customHeight="1" x14ac:dyDescent="0.2">
      <c r="A49" s="102"/>
      <c r="B49" s="102"/>
      <c r="C49" s="102"/>
      <c r="D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</row>
    <row r="50" spans="1:54" ht="12.75" customHeight="1" x14ac:dyDescent="0.2">
      <c r="A50" s="102"/>
      <c r="B50" s="102"/>
      <c r="C50" s="102"/>
      <c r="D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</row>
    <row r="51" spans="1:54" ht="12.75" customHeight="1" x14ac:dyDescent="0.2">
      <c r="A51" s="102"/>
      <c r="B51" s="102"/>
      <c r="C51" s="102"/>
      <c r="D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</row>
    <row r="52" spans="1:54" ht="12.75" customHeight="1" x14ac:dyDescent="0.2">
      <c r="A52" s="102"/>
      <c r="B52" s="102"/>
      <c r="C52" s="102"/>
      <c r="D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</row>
    <row r="53" spans="1:54" ht="12.75" customHeight="1" x14ac:dyDescent="0.2">
      <c r="A53" s="102"/>
      <c r="B53" s="102"/>
      <c r="C53" s="102"/>
      <c r="D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</row>
    <row r="54" spans="1:54" ht="12.75" customHeight="1" x14ac:dyDescent="0.2">
      <c r="A54" s="102"/>
      <c r="B54" s="102"/>
      <c r="C54" s="102"/>
      <c r="D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</row>
    <row r="55" spans="1:54" ht="12.75" customHeight="1" x14ac:dyDescent="0.2">
      <c r="A55" s="102"/>
      <c r="B55" s="102"/>
      <c r="C55" s="102"/>
      <c r="D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</row>
    <row r="56" spans="1:54" ht="12.75" customHeight="1" x14ac:dyDescent="0.2">
      <c r="A56" s="102"/>
      <c r="B56" s="102"/>
      <c r="C56" s="102"/>
      <c r="D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</row>
    <row r="57" spans="1:54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</row>
    <row r="58" spans="1:54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</row>
    <row r="59" spans="1:54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</row>
    <row r="60" spans="1:54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</row>
    <row r="61" spans="1:54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</row>
    <row r="62" spans="1:54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</row>
    <row r="63" spans="1:54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</row>
    <row r="64" spans="1:54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</row>
    <row r="65" spans="1:54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</row>
    <row r="66" spans="1:54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</row>
    <row r="67" spans="1:54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</row>
    <row r="68" spans="1:54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</row>
    <row r="69" spans="1:54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</row>
    <row r="70" spans="1:54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</row>
    <row r="71" spans="1:54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</row>
    <row r="72" spans="1:54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</row>
    <row r="73" spans="1:54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</row>
    <row r="74" spans="1:54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</row>
    <row r="75" spans="1:54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</row>
    <row r="76" spans="1:54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</row>
    <row r="77" spans="1:54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</row>
    <row r="78" spans="1:54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</row>
    <row r="79" spans="1:54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</row>
    <row r="80" spans="1:54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</row>
    <row r="81" spans="1:54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</row>
    <row r="82" spans="1:54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</row>
    <row r="83" spans="1:54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</row>
    <row r="84" spans="1:54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</row>
    <row r="85" spans="1:54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</row>
    <row r="86" spans="1:54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</row>
    <row r="87" spans="1:54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</row>
    <row r="88" spans="1:54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</row>
    <row r="89" spans="1:54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</row>
    <row r="90" spans="1:54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</row>
    <row r="91" spans="1:54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</row>
    <row r="92" spans="1:54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</row>
    <row r="93" spans="1:54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</row>
    <row r="94" spans="1:54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</row>
    <row r="95" spans="1:54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</row>
    <row r="96" spans="1:54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</row>
    <row r="97" spans="1:54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</row>
    <row r="98" spans="1:54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</row>
    <row r="99" spans="1:54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</row>
    <row r="100" spans="1:54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</row>
    <row r="101" spans="1:54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</row>
    <row r="102" spans="1:54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</row>
    <row r="103" spans="1:54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</row>
    <row r="104" spans="1:54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</row>
    <row r="105" spans="1:54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</row>
    <row r="106" spans="1:54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</row>
    <row r="107" spans="1:54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</row>
    <row r="108" spans="1:54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</row>
    <row r="109" spans="1:54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</row>
    <row r="110" spans="1:54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</row>
    <row r="111" spans="1:54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</row>
    <row r="112" spans="1:54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</row>
    <row r="113" spans="1:54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</row>
    <row r="114" spans="1:54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</row>
    <row r="115" spans="1:54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</row>
    <row r="116" spans="1:54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</row>
    <row r="117" spans="1:54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</row>
    <row r="118" spans="1:54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</row>
    <row r="119" spans="1:54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</row>
    <row r="120" spans="1:54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</row>
    <row r="121" spans="1:54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</row>
    <row r="122" spans="1:54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</row>
    <row r="123" spans="1:54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</row>
    <row r="124" spans="1:54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</row>
    <row r="125" spans="1:54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</row>
    <row r="126" spans="1:54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</row>
    <row r="127" spans="1:54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</row>
    <row r="128" spans="1:54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</row>
    <row r="129" spans="1:54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</row>
    <row r="130" spans="1:54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</row>
    <row r="131" spans="1:54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</row>
    <row r="132" spans="1:54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</row>
    <row r="133" spans="1:54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</row>
    <row r="134" spans="1:54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</row>
    <row r="135" spans="1:54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</row>
    <row r="136" spans="1:54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</row>
    <row r="137" spans="1:54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</row>
    <row r="138" spans="1:54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</row>
    <row r="139" spans="1:54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</row>
    <row r="140" spans="1:54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</row>
    <row r="141" spans="1:54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</row>
    <row r="142" spans="1:54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</row>
    <row r="143" spans="1:54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</row>
    <row r="144" spans="1:54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</row>
    <row r="145" spans="1:54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</row>
    <row r="146" spans="1:54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</row>
    <row r="147" spans="1:54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</row>
    <row r="148" spans="1:54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</row>
    <row r="149" spans="1:54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</row>
    <row r="150" spans="1:54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</row>
    <row r="151" spans="1:54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</row>
    <row r="152" spans="1:54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</row>
    <row r="153" spans="1:54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</row>
    <row r="154" spans="1:54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</row>
    <row r="155" spans="1:54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</row>
    <row r="156" spans="1:54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</row>
    <row r="157" spans="1:54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</row>
    <row r="158" spans="1:54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</row>
    <row r="159" spans="1:54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</row>
    <row r="160" spans="1:54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</row>
    <row r="161" spans="1:54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</row>
    <row r="162" spans="1:54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</row>
    <row r="163" spans="1:54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</row>
    <row r="164" spans="1:54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</row>
    <row r="165" spans="1:54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</row>
    <row r="166" spans="1:54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</row>
    <row r="167" spans="1:54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</row>
    <row r="168" spans="1:54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</row>
    <row r="169" spans="1:54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</row>
    <row r="170" spans="1:54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</row>
    <row r="171" spans="1:54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</row>
    <row r="172" spans="1:54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</row>
    <row r="173" spans="1:54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</row>
    <row r="174" spans="1:54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</row>
    <row r="175" spans="1:54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</row>
    <row r="176" spans="1:54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</row>
    <row r="177" spans="1:54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</row>
    <row r="178" spans="1:54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</row>
    <row r="179" spans="1:54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</row>
    <row r="180" spans="1:54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</row>
    <row r="181" spans="1:54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</row>
    <row r="182" spans="1:54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</row>
    <row r="183" spans="1:54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</row>
    <row r="184" spans="1:54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</row>
    <row r="185" spans="1:54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</row>
    <row r="186" spans="1:54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</row>
    <row r="187" spans="1:54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</row>
    <row r="188" spans="1:54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</row>
    <row r="189" spans="1:54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</row>
    <row r="190" spans="1:54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</row>
    <row r="191" spans="1:54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</row>
    <row r="192" spans="1:54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</row>
    <row r="193" spans="1:54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</row>
    <row r="194" spans="1:54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</row>
    <row r="195" spans="1:54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</row>
    <row r="196" spans="1:54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</row>
    <row r="197" spans="1:54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</row>
    <row r="198" spans="1:54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</row>
    <row r="199" spans="1:54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</row>
    <row r="200" spans="1:54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</row>
    <row r="201" spans="1:54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</row>
    <row r="202" spans="1:54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</row>
    <row r="203" spans="1:54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</row>
    <row r="204" spans="1:54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</row>
    <row r="205" spans="1:54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</row>
    <row r="206" spans="1:54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</row>
    <row r="207" spans="1:54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</row>
    <row r="208" spans="1:54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</row>
    <row r="209" spans="1:54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</row>
    <row r="210" spans="1:54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</row>
    <row r="211" spans="1:54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</row>
    <row r="212" spans="1:54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</row>
    <row r="213" spans="1:54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</row>
    <row r="214" spans="1:54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</row>
    <row r="215" spans="1:54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</row>
    <row r="216" spans="1:54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</row>
    <row r="217" spans="1:54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</row>
    <row r="218" spans="1:54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</row>
    <row r="219" spans="1:54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</row>
    <row r="220" spans="1:54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</row>
    <row r="221" spans="1:54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</row>
    <row r="222" spans="1:54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</row>
    <row r="223" spans="1:54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</row>
    <row r="224" spans="1:54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</row>
    <row r="225" spans="1:54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</row>
    <row r="226" spans="1:54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</row>
    <row r="227" spans="1:54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</row>
    <row r="228" spans="1:54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</row>
    <row r="229" spans="1:54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</row>
    <row r="230" spans="1:54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</row>
    <row r="231" spans="1:54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</row>
    <row r="232" spans="1:54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</row>
    <row r="233" spans="1:54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</row>
    <row r="234" spans="1:54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</row>
    <row r="235" spans="1:54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</row>
    <row r="236" spans="1:54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</row>
    <row r="237" spans="1:54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</row>
    <row r="238" spans="1:54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</row>
    <row r="239" spans="1:54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</row>
    <row r="240" spans="1:54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</row>
    <row r="241" spans="1:54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</row>
    <row r="242" spans="1:54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</row>
    <row r="243" spans="1:54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</row>
    <row r="244" spans="1:54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</row>
    <row r="245" spans="1:54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</row>
    <row r="246" spans="1:54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</row>
    <row r="247" spans="1:54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</row>
    <row r="248" spans="1:54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</row>
    <row r="249" spans="1:54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</row>
    <row r="250" spans="1:54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</row>
    <row r="251" spans="1:54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</row>
    <row r="252" spans="1:54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</row>
    <row r="253" spans="1:54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</row>
    <row r="254" spans="1:54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</row>
    <row r="255" spans="1:54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</row>
    <row r="256" spans="1:54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</row>
    <row r="257" spans="1:54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</row>
    <row r="258" spans="1:54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</row>
    <row r="259" spans="1:54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</row>
    <row r="260" spans="1:54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</row>
    <row r="261" spans="1:54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</row>
    <row r="262" spans="1:54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</row>
    <row r="263" spans="1:54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</row>
    <row r="264" spans="1:54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</row>
    <row r="265" spans="1:54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</row>
    <row r="266" spans="1:54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</row>
    <row r="267" spans="1:54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</row>
    <row r="268" spans="1:54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</row>
    <row r="269" spans="1:54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</row>
    <row r="270" spans="1:54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</row>
    <row r="271" spans="1:54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</row>
    <row r="272" spans="1:54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</row>
    <row r="273" spans="1:54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</row>
    <row r="274" spans="1:54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</row>
    <row r="275" spans="1:54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</row>
    <row r="276" spans="1:54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</row>
    <row r="277" spans="1:54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</row>
    <row r="278" spans="1:54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</row>
    <row r="279" spans="1:54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</row>
    <row r="280" spans="1:54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</row>
    <row r="281" spans="1:54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</row>
    <row r="282" spans="1:54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</row>
    <row r="283" spans="1:54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</row>
    <row r="284" spans="1:54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</row>
    <row r="285" spans="1:54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</row>
    <row r="286" spans="1:54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</row>
    <row r="287" spans="1:54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</row>
    <row r="288" spans="1:54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</row>
    <row r="289" spans="1:54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</row>
    <row r="290" spans="1:54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</row>
    <row r="291" spans="1:54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</row>
    <row r="292" spans="1:54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</row>
    <row r="293" spans="1:54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</row>
    <row r="294" spans="1:54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</row>
    <row r="295" spans="1:54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</row>
    <row r="296" spans="1:54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</row>
    <row r="297" spans="1:54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</row>
    <row r="298" spans="1:54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</row>
    <row r="299" spans="1:54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</row>
    <row r="300" spans="1:54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</row>
    <row r="301" spans="1:54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</row>
    <row r="302" spans="1:54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</row>
    <row r="303" spans="1:54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</row>
    <row r="304" spans="1:54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</row>
    <row r="305" spans="1:54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</row>
    <row r="306" spans="1:54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</row>
    <row r="307" spans="1:54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</row>
    <row r="308" spans="1:54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</row>
    <row r="309" spans="1:54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</row>
    <row r="310" spans="1:54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</row>
    <row r="311" spans="1:54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</row>
    <row r="312" spans="1:54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</row>
    <row r="313" spans="1:54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</row>
    <row r="314" spans="1:54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</row>
    <row r="315" spans="1:54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</row>
    <row r="316" spans="1:54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</row>
    <row r="317" spans="1:54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</row>
    <row r="318" spans="1:54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</row>
    <row r="319" spans="1:54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</row>
    <row r="320" spans="1:54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</row>
    <row r="321" spans="1:54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</row>
    <row r="322" spans="1:54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</row>
    <row r="323" spans="1:54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</row>
    <row r="324" spans="1:54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</row>
    <row r="325" spans="1:54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</row>
    <row r="326" spans="1:54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</row>
    <row r="327" spans="1:54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</row>
    <row r="328" spans="1:54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</row>
    <row r="329" spans="1:54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</row>
    <row r="330" spans="1:54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</row>
    <row r="331" spans="1:54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</row>
    <row r="332" spans="1:54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</row>
    <row r="333" spans="1:54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</row>
    <row r="334" spans="1:54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</row>
    <row r="335" spans="1:54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</row>
    <row r="336" spans="1:54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</row>
    <row r="337" spans="1:54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</row>
    <row r="338" spans="1:54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</row>
    <row r="339" spans="1:54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</row>
    <row r="340" spans="1:54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</row>
    <row r="341" spans="1:54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</row>
    <row r="342" spans="1:54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</row>
    <row r="343" spans="1:54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</row>
    <row r="344" spans="1:54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</row>
    <row r="345" spans="1:54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</row>
    <row r="346" spans="1:54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</row>
    <row r="347" spans="1:54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</row>
    <row r="348" spans="1:54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</row>
    <row r="349" spans="1:54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</row>
    <row r="350" spans="1:54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</row>
    <row r="351" spans="1:54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</row>
    <row r="352" spans="1:54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</row>
    <row r="353" spans="1:54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</row>
    <row r="354" spans="1:54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</row>
    <row r="355" spans="1:54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</row>
    <row r="356" spans="1:54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</row>
    <row r="357" spans="1:54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</row>
    <row r="358" spans="1:54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</row>
    <row r="359" spans="1:54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</row>
    <row r="360" spans="1:54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</row>
    <row r="361" spans="1:54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</row>
    <row r="362" spans="1:54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</row>
    <row r="363" spans="1:54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</row>
    <row r="364" spans="1:54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</row>
    <row r="365" spans="1:54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</row>
    <row r="366" spans="1:54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</row>
    <row r="367" spans="1:54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</row>
    <row r="368" spans="1:54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</row>
    <row r="369" spans="1:54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</row>
    <row r="370" spans="1:54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</row>
    <row r="371" spans="1:54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</row>
    <row r="372" spans="1:54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</row>
    <row r="373" spans="1:54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</row>
    <row r="374" spans="1:54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</row>
    <row r="375" spans="1:54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</row>
    <row r="376" spans="1:54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</row>
    <row r="377" spans="1:54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</row>
    <row r="378" spans="1:54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</row>
    <row r="379" spans="1:54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</row>
    <row r="380" spans="1:54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</row>
    <row r="381" spans="1:54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</row>
    <row r="382" spans="1:54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</row>
    <row r="383" spans="1:54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</row>
    <row r="384" spans="1:54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</row>
    <row r="385" spans="1:54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</row>
    <row r="386" spans="1:54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</row>
    <row r="387" spans="1:54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</row>
    <row r="388" spans="1:54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</row>
    <row r="389" spans="1:54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</row>
    <row r="390" spans="1:54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</row>
    <row r="391" spans="1:54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</row>
    <row r="392" spans="1:54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</row>
    <row r="393" spans="1:54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</row>
    <row r="394" spans="1:54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</row>
    <row r="395" spans="1:54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</row>
    <row r="396" spans="1:54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</row>
    <row r="397" spans="1:54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</row>
    <row r="398" spans="1:54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</row>
    <row r="399" spans="1:54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</row>
    <row r="400" spans="1:54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</row>
    <row r="401" spans="1:54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</row>
    <row r="402" spans="1:54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</row>
    <row r="403" spans="1:54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</row>
    <row r="404" spans="1:54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</row>
    <row r="405" spans="1:54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</row>
    <row r="406" spans="1:54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</row>
    <row r="407" spans="1:54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</row>
    <row r="408" spans="1:54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</row>
    <row r="409" spans="1:54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</row>
    <row r="410" spans="1:54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</row>
    <row r="411" spans="1:54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</row>
    <row r="412" spans="1:54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</row>
    <row r="413" spans="1:54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</row>
    <row r="414" spans="1:54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</row>
    <row r="415" spans="1:54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</row>
    <row r="416" spans="1:54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</row>
    <row r="417" spans="1:54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</row>
    <row r="418" spans="1:54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</row>
    <row r="419" spans="1:54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</row>
    <row r="420" spans="1:54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</row>
    <row r="421" spans="1:54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</row>
    <row r="422" spans="1:54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</row>
    <row r="423" spans="1:54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</row>
    <row r="424" spans="1:54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</row>
    <row r="425" spans="1:54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</row>
    <row r="426" spans="1:54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</row>
    <row r="427" spans="1:54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</row>
    <row r="428" spans="1:54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</row>
    <row r="429" spans="1:54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</row>
    <row r="430" spans="1:54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</row>
    <row r="431" spans="1:54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</row>
    <row r="432" spans="1:54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</row>
    <row r="433" spans="1:54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</row>
    <row r="434" spans="1:54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</row>
    <row r="435" spans="1:54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</row>
    <row r="436" spans="1:54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</row>
    <row r="437" spans="1:54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</row>
    <row r="438" spans="1:54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</row>
    <row r="439" spans="1:54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</row>
    <row r="440" spans="1:54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</row>
    <row r="441" spans="1:54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</row>
    <row r="442" spans="1:54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</row>
    <row r="443" spans="1:54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</row>
    <row r="444" spans="1:54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</row>
    <row r="445" spans="1:54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</row>
    <row r="446" spans="1:54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</row>
    <row r="447" spans="1:54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</row>
    <row r="448" spans="1:54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</row>
    <row r="449" spans="1:54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</row>
    <row r="450" spans="1:54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</row>
    <row r="451" spans="1:54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</row>
    <row r="452" spans="1:54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</row>
    <row r="453" spans="1:54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</row>
    <row r="454" spans="1:54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</row>
    <row r="455" spans="1:54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</row>
    <row r="456" spans="1:54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</row>
    <row r="457" spans="1:54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</row>
    <row r="458" spans="1:54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</row>
    <row r="459" spans="1:54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</row>
    <row r="460" spans="1:54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</row>
    <row r="461" spans="1:54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</row>
    <row r="462" spans="1:54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</row>
    <row r="463" spans="1:54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</row>
    <row r="464" spans="1:54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</row>
    <row r="465" spans="1:54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</row>
    <row r="466" spans="1:54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</row>
    <row r="467" spans="1:54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</row>
    <row r="468" spans="1:54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</row>
    <row r="469" spans="1:54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</row>
    <row r="470" spans="1:54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</row>
    <row r="471" spans="1:54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</row>
    <row r="472" spans="1:54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</row>
    <row r="473" spans="1:54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</row>
    <row r="474" spans="1:54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</row>
    <row r="475" spans="1:54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</row>
    <row r="476" spans="1:54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</row>
    <row r="477" spans="1:54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</row>
    <row r="478" spans="1:54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</row>
    <row r="479" spans="1:54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</row>
    <row r="480" spans="1:54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</row>
    <row r="481" spans="1:54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</row>
    <row r="482" spans="1:54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</row>
    <row r="483" spans="1:54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</row>
    <row r="484" spans="1:54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</row>
    <row r="485" spans="1:54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</row>
    <row r="486" spans="1:54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</row>
    <row r="487" spans="1:54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</row>
    <row r="488" spans="1:54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</row>
    <row r="489" spans="1:54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</row>
    <row r="490" spans="1:54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</row>
    <row r="491" spans="1:54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</row>
    <row r="492" spans="1:54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</row>
    <row r="493" spans="1:54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</row>
    <row r="494" spans="1:54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</row>
    <row r="495" spans="1:54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</row>
    <row r="496" spans="1:54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</row>
    <row r="497" spans="1:54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</row>
    <row r="498" spans="1:54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</row>
    <row r="499" spans="1:54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</row>
    <row r="500" spans="1:54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</row>
    <row r="501" spans="1:54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</row>
    <row r="502" spans="1:54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</row>
    <row r="503" spans="1:54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</row>
    <row r="504" spans="1:54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</row>
    <row r="505" spans="1:54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</row>
    <row r="506" spans="1:54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</row>
    <row r="507" spans="1:54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</row>
    <row r="508" spans="1:54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</row>
    <row r="509" spans="1:54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</row>
    <row r="510" spans="1:54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</row>
    <row r="511" spans="1:54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</row>
    <row r="512" spans="1:54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</row>
    <row r="513" spans="1:54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</row>
    <row r="514" spans="1:54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</row>
    <row r="515" spans="1:54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</row>
    <row r="516" spans="1:54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</row>
    <row r="517" spans="1:54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</row>
    <row r="518" spans="1:54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</row>
    <row r="519" spans="1:54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</row>
    <row r="520" spans="1:54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</row>
    <row r="521" spans="1:54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</row>
    <row r="522" spans="1:54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</row>
    <row r="523" spans="1:54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</row>
    <row r="524" spans="1:54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</row>
    <row r="525" spans="1:54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</row>
    <row r="526" spans="1:54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</row>
    <row r="527" spans="1:54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</row>
    <row r="528" spans="1:54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</row>
    <row r="529" spans="1:54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</row>
    <row r="530" spans="1:54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</row>
    <row r="531" spans="1:54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</row>
    <row r="532" spans="1:54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</row>
    <row r="533" spans="1:54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</row>
    <row r="534" spans="1:54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</row>
    <row r="535" spans="1:54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</row>
    <row r="536" spans="1:54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</row>
    <row r="537" spans="1:54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</row>
    <row r="538" spans="1:54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</row>
    <row r="539" spans="1:54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</row>
    <row r="540" spans="1:54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</row>
    <row r="541" spans="1:54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</row>
    <row r="542" spans="1:54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</row>
    <row r="543" spans="1:54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</row>
    <row r="544" spans="1:54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</row>
    <row r="545" spans="1:54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</row>
    <row r="546" spans="1:54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</row>
    <row r="547" spans="1:54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</row>
    <row r="548" spans="1:54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</row>
    <row r="549" spans="1:54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</row>
    <row r="550" spans="1:54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</row>
    <row r="551" spans="1:54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</row>
    <row r="552" spans="1:54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</row>
    <row r="553" spans="1:54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</row>
    <row r="554" spans="1:54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</row>
    <row r="555" spans="1:54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</row>
    <row r="556" spans="1:54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</row>
    <row r="557" spans="1:54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</row>
    <row r="558" spans="1:54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</row>
    <row r="559" spans="1:54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</row>
    <row r="560" spans="1:54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</row>
    <row r="561" spans="1:54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</row>
    <row r="562" spans="1:54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</row>
    <row r="563" spans="1:54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</row>
    <row r="564" spans="1:54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</row>
    <row r="565" spans="1:54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</row>
    <row r="566" spans="1:54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</row>
    <row r="567" spans="1:54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</row>
    <row r="568" spans="1:54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</row>
    <row r="569" spans="1:54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</row>
    <row r="570" spans="1:54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</row>
    <row r="571" spans="1:54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</row>
    <row r="572" spans="1:54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</row>
    <row r="573" spans="1:54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</row>
    <row r="574" spans="1:54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</row>
    <row r="575" spans="1:54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</row>
    <row r="576" spans="1:54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</row>
    <row r="577" spans="1:54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</row>
    <row r="578" spans="1:54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</row>
    <row r="579" spans="1:54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</row>
    <row r="580" spans="1:54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</row>
    <row r="581" spans="1:54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</row>
    <row r="582" spans="1:54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</row>
    <row r="583" spans="1:54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</row>
    <row r="584" spans="1:54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</row>
    <row r="585" spans="1:54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</row>
    <row r="586" spans="1:54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</row>
    <row r="587" spans="1:54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</row>
    <row r="588" spans="1:54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</row>
    <row r="589" spans="1:54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</row>
    <row r="590" spans="1:54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</row>
    <row r="591" spans="1:54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</row>
    <row r="592" spans="1:54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</row>
    <row r="593" spans="1:54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</row>
    <row r="594" spans="1:54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</row>
    <row r="595" spans="1:54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</row>
    <row r="596" spans="1:54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</row>
    <row r="597" spans="1:54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</row>
    <row r="598" spans="1:54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</row>
    <row r="599" spans="1:54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</row>
    <row r="600" spans="1:54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</row>
    <row r="601" spans="1:54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</row>
    <row r="602" spans="1:54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</row>
    <row r="603" spans="1:54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</row>
    <row r="604" spans="1:54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</row>
    <row r="605" spans="1:54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</row>
    <row r="606" spans="1:54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</row>
    <row r="607" spans="1:54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</row>
    <row r="608" spans="1:54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</row>
    <row r="609" spans="1:54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</row>
    <row r="610" spans="1:54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</row>
    <row r="611" spans="1:54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</row>
    <row r="612" spans="1:54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</row>
    <row r="613" spans="1:54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</row>
    <row r="614" spans="1:54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</row>
    <row r="615" spans="1:54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</row>
    <row r="616" spans="1:54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</row>
    <row r="617" spans="1:54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</row>
    <row r="618" spans="1:54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</row>
    <row r="619" spans="1:54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</row>
    <row r="620" spans="1:54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</row>
    <row r="621" spans="1:54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</row>
    <row r="622" spans="1:54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</row>
    <row r="623" spans="1:54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</row>
    <row r="624" spans="1:54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</row>
    <row r="625" spans="1:54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</row>
    <row r="626" spans="1:54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</row>
    <row r="627" spans="1:54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</row>
    <row r="628" spans="1:54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</row>
    <row r="629" spans="1:54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</row>
    <row r="630" spans="1:54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</row>
    <row r="631" spans="1:54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</row>
    <row r="632" spans="1:54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</row>
    <row r="633" spans="1:54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</row>
    <row r="634" spans="1:54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</row>
    <row r="635" spans="1:54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</row>
    <row r="636" spans="1:54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</row>
    <row r="637" spans="1:54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</row>
    <row r="638" spans="1:54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</row>
    <row r="639" spans="1:54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</row>
    <row r="640" spans="1:54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</row>
    <row r="641" spans="1:54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</row>
    <row r="642" spans="1:54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</row>
    <row r="643" spans="1:54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</row>
    <row r="644" spans="1:54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</row>
    <row r="645" spans="1:54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</row>
    <row r="646" spans="1:54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</row>
    <row r="647" spans="1:54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</row>
    <row r="648" spans="1:54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</row>
    <row r="649" spans="1:54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</row>
    <row r="650" spans="1:54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</row>
    <row r="651" spans="1:54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</row>
    <row r="652" spans="1:54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</row>
    <row r="653" spans="1:54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</row>
    <row r="654" spans="1:54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</row>
    <row r="655" spans="1:54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</row>
    <row r="656" spans="1:54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</row>
    <row r="657" spans="1:54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</row>
    <row r="658" spans="1:54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</row>
    <row r="659" spans="1:54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</row>
    <row r="660" spans="1:54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</row>
    <row r="661" spans="1:54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</row>
    <row r="662" spans="1:54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</row>
    <row r="663" spans="1:54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</row>
    <row r="664" spans="1:54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</row>
    <row r="665" spans="1:54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</row>
    <row r="666" spans="1:54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</row>
    <row r="667" spans="1:54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</row>
    <row r="668" spans="1:54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</row>
    <row r="669" spans="1:54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</row>
    <row r="670" spans="1:54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</row>
    <row r="671" spans="1:54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</row>
    <row r="672" spans="1:54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</row>
    <row r="673" spans="1:54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</row>
    <row r="674" spans="1:54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</row>
    <row r="675" spans="1:54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</row>
    <row r="676" spans="1:54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</row>
    <row r="677" spans="1:54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</row>
    <row r="678" spans="1:54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</row>
    <row r="679" spans="1:54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</row>
    <row r="680" spans="1:54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</row>
    <row r="681" spans="1:54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</row>
    <row r="682" spans="1:54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</row>
    <row r="683" spans="1:54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</row>
    <row r="684" spans="1:54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</row>
    <row r="685" spans="1:54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</row>
    <row r="686" spans="1:54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</row>
    <row r="687" spans="1:54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</row>
    <row r="688" spans="1:54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</row>
    <row r="689" spans="1:54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</row>
    <row r="690" spans="1:54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</row>
    <row r="691" spans="1:54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</row>
    <row r="692" spans="1:54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</row>
    <row r="693" spans="1:54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</row>
    <row r="694" spans="1:54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</row>
    <row r="695" spans="1:54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</row>
    <row r="696" spans="1:54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</row>
    <row r="697" spans="1:54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</row>
    <row r="698" spans="1:54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</row>
    <row r="699" spans="1:54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</row>
    <row r="700" spans="1:54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</row>
    <row r="701" spans="1:54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</row>
    <row r="702" spans="1:54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</row>
    <row r="703" spans="1:54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</row>
    <row r="704" spans="1:54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</row>
    <row r="705" spans="1:54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</row>
    <row r="706" spans="1:54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</row>
    <row r="707" spans="1:54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</row>
    <row r="708" spans="1:54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</row>
    <row r="709" spans="1:54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</row>
    <row r="710" spans="1:54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</row>
    <row r="711" spans="1:54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</row>
    <row r="712" spans="1:54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</row>
    <row r="713" spans="1:54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</row>
    <row r="714" spans="1:54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</row>
    <row r="715" spans="1:54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</row>
    <row r="716" spans="1:54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</row>
    <row r="717" spans="1:54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</row>
    <row r="718" spans="1:54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</row>
    <row r="719" spans="1:54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</row>
    <row r="720" spans="1:54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</row>
    <row r="721" spans="1:54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</row>
    <row r="722" spans="1:54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</row>
    <row r="723" spans="1:54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</row>
    <row r="724" spans="1:54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</row>
    <row r="725" spans="1:54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</row>
    <row r="726" spans="1:54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</row>
    <row r="727" spans="1:54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</row>
    <row r="728" spans="1:54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</row>
    <row r="729" spans="1:54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</row>
    <row r="730" spans="1:54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</row>
    <row r="731" spans="1:54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</row>
    <row r="732" spans="1:54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</row>
    <row r="733" spans="1:54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</row>
    <row r="734" spans="1:54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</row>
    <row r="735" spans="1:54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</row>
    <row r="736" spans="1:54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</row>
    <row r="737" spans="1:54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</row>
    <row r="738" spans="1:54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</row>
    <row r="739" spans="1:54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</row>
    <row r="740" spans="1:54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</row>
    <row r="741" spans="1:54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</row>
    <row r="742" spans="1:54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</row>
    <row r="743" spans="1:54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</row>
    <row r="744" spans="1:54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</row>
    <row r="745" spans="1:54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</row>
    <row r="746" spans="1:54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</row>
    <row r="747" spans="1:54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</row>
    <row r="748" spans="1:54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</row>
    <row r="749" spans="1:54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</row>
    <row r="750" spans="1:54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</row>
    <row r="751" spans="1:54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</row>
    <row r="752" spans="1:54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</row>
    <row r="753" spans="1:54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</row>
    <row r="754" spans="1:54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</row>
    <row r="755" spans="1:54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</row>
    <row r="756" spans="1:54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</row>
    <row r="757" spans="1:54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</row>
    <row r="758" spans="1:54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</row>
    <row r="759" spans="1:54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</row>
    <row r="760" spans="1:54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</row>
    <row r="761" spans="1:54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</row>
    <row r="762" spans="1:54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</row>
    <row r="763" spans="1:54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</row>
    <row r="764" spans="1:54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</row>
    <row r="765" spans="1:54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</row>
    <row r="766" spans="1:54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</row>
    <row r="767" spans="1:54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</row>
    <row r="768" spans="1:54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</row>
    <row r="769" spans="1:54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</row>
    <row r="770" spans="1:54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</row>
    <row r="771" spans="1:54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</row>
    <row r="772" spans="1:54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</row>
    <row r="773" spans="1:54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</row>
    <row r="774" spans="1:54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</row>
    <row r="775" spans="1:54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</row>
    <row r="776" spans="1:54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</row>
    <row r="777" spans="1:54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</row>
    <row r="778" spans="1:54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</row>
    <row r="779" spans="1:54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</row>
    <row r="780" spans="1:54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</row>
    <row r="781" spans="1:54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</row>
    <row r="782" spans="1:54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</row>
    <row r="783" spans="1:54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</row>
    <row r="784" spans="1:54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</row>
    <row r="785" spans="1:54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</row>
    <row r="786" spans="1:54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</row>
    <row r="787" spans="1:54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</row>
    <row r="788" spans="1:54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</row>
    <row r="789" spans="1:54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</row>
    <row r="790" spans="1:54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</row>
    <row r="791" spans="1:54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</row>
    <row r="792" spans="1:54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</row>
    <row r="793" spans="1:54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</row>
    <row r="794" spans="1:54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</row>
    <row r="795" spans="1:54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</row>
    <row r="796" spans="1:54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</row>
    <row r="797" spans="1:54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</row>
    <row r="798" spans="1:54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</row>
    <row r="799" spans="1:54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</row>
    <row r="800" spans="1:54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</row>
    <row r="801" spans="1:54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</row>
    <row r="802" spans="1:54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</row>
    <row r="803" spans="1:54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</row>
    <row r="804" spans="1:54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</row>
    <row r="805" spans="1:54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</row>
    <row r="806" spans="1:54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</row>
    <row r="807" spans="1:54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</row>
    <row r="808" spans="1:54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</row>
    <row r="809" spans="1:54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</row>
    <row r="810" spans="1:54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</row>
    <row r="811" spans="1:54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</row>
    <row r="812" spans="1:54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</row>
    <row r="813" spans="1:54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</row>
    <row r="814" spans="1:54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</row>
    <row r="815" spans="1:54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</row>
    <row r="816" spans="1:54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</row>
    <row r="817" spans="1:54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</row>
    <row r="818" spans="1:54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</row>
    <row r="819" spans="1:54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</row>
    <row r="820" spans="1:54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</row>
    <row r="821" spans="1:54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</row>
    <row r="822" spans="1:54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</row>
    <row r="823" spans="1:54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</row>
    <row r="824" spans="1:54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</row>
    <row r="825" spans="1:54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</row>
    <row r="826" spans="1:54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</row>
    <row r="827" spans="1:54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</row>
    <row r="828" spans="1:54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</row>
    <row r="829" spans="1:54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</row>
    <row r="830" spans="1:54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</row>
    <row r="831" spans="1:54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</row>
    <row r="832" spans="1:54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</row>
    <row r="833" spans="1:54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</row>
    <row r="834" spans="1:54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</row>
    <row r="835" spans="1:54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</row>
    <row r="836" spans="1:54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</row>
    <row r="837" spans="1:54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</row>
    <row r="838" spans="1:54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</row>
    <row r="839" spans="1:54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</row>
    <row r="840" spans="1:54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</row>
    <row r="841" spans="1:54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</row>
    <row r="842" spans="1:54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</row>
    <row r="843" spans="1:54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</row>
    <row r="844" spans="1:54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</row>
    <row r="845" spans="1:54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</row>
    <row r="846" spans="1:54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</row>
    <row r="847" spans="1:54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</row>
    <row r="848" spans="1:54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</row>
    <row r="849" spans="1:54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</row>
    <row r="850" spans="1:54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</row>
    <row r="851" spans="1:54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</row>
    <row r="852" spans="1:54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</row>
    <row r="853" spans="1:54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</row>
    <row r="854" spans="1:54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</row>
    <row r="855" spans="1:54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</row>
    <row r="856" spans="1:54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</row>
    <row r="857" spans="1:54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</row>
    <row r="858" spans="1:54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</row>
    <row r="859" spans="1:54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</row>
    <row r="860" spans="1:54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</row>
    <row r="861" spans="1:54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</row>
    <row r="862" spans="1:54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</row>
    <row r="863" spans="1:54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</row>
    <row r="864" spans="1:54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</row>
    <row r="865" spans="1:54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</row>
    <row r="866" spans="1:54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</row>
    <row r="867" spans="1:54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</row>
    <row r="868" spans="1:54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</row>
    <row r="869" spans="1:54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</row>
    <row r="870" spans="1:54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</row>
    <row r="871" spans="1:54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</row>
    <row r="872" spans="1:54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</row>
    <row r="873" spans="1:54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</row>
    <row r="874" spans="1:54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</row>
    <row r="875" spans="1:54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</row>
    <row r="876" spans="1:54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</row>
    <row r="877" spans="1:54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</row>
    <row r="878" spans="1:54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</row>
    <row r="879" spans="1:54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</row>
    <row r="880" spans="1:54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</row>
    <row r="881" spans="1:54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</row>
    <row r="882" spans="1:54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</row>
    <row r="883" spans="1:54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</row>
    <row r="884" spans="1:54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</row>
    <row r="885" spans="1:54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</row>
    <row r="886" spans="1:54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</row>
    <row r="887" spans="1:54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</row>
    <row r="888" spans="1:54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</row>
    <row r="889" spans="1:54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</row>
    <row r="890" spans="1:54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</row>
    <row r="891" spans="1:54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</row>
    <row r="892" spans="1:54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</row>
    <row r="893" spans="1:54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</row>
    <row r="894" spans="1:54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</row>
    <row r="895" spans="1:54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</row>
    <row r="896" spans="1:54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</row>
    <row r="897" spans="1:54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</row>
    <row r="898" spans="1:54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</row>
    <row r="899" spans="1:54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</row>
    <row r="900" spans="1:54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</row>
    <row r="901" spans="1:54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</row>
    <row r="902" spans="1:54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</row>
    <row r="903" spans="1:54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</row>
    <row r="904" spans="1:54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</row>
    <row r="905" spans="1:54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</row>
    <row r="906" spans="1:54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</row>
    <row r="907" spans="1:54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</row>
    <row r="908" spans="1:54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</row>
    <row r="909" spans="1:54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</row>
    <row r="910" spans="1:54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</row>
    <row r="911" spans="1:54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</row>
    <row r="912" spans="1:54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</row>
    <row r="913" spans="1:54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</row>
    <row r="914" spans="1:54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</row>
    <row r="915" spans="1:54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</row>
    <row r="916" spans="1:54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</row>
    <row r="917" spans="1:54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</row>
    <row r="918" spans="1:54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</row>
    <row r="919" spans="1:54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</row>
    <row r="920" spans="1:54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</row>
    <row r="921" spans="1:54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</row>
    <row r="922" spans="1:54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</row>
    <row r="923" spans="1:54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</row>
    <row r="924" spans="1:54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</row>
    <row r="925" spans="1:54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</row>
    <row r="926" spans="1:54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</row>
    <row r="927" spans="1:54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</row>
    <row r="928" spans="1:54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</row>
    <row r="929" spans="1:54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</row>
    <row r="930" spans="1:54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</row>
    <row r="931" spans="1:54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</row>
    <row r="932" spans="1:54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</row>
    <row r="933" spans="1:54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</row>
    <row r="934" spans="1:54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</row>
    <row r="935" spans="1:54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</row>
    <row r="936" spans="1:54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</row>
    <row r="937" spans="1:54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</row>
    <row r="938" spans="1:54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</row>
    <row r="939" spans="1:54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</row>
    <row r="940" spans="1:54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</row>
    <row r="941" spans="1:54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</row>
    <row r="942" spans="1:54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</row>
    <row r="943" spans="1:54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</row>
    <row r="944" spans="1:54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</row>
    <row r="945" spans="1:54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</row>
    <row r="946" spans="1:54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</row>
    <row r="947" spans="1:54" ht="12.75" customHeight="1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</row>
    <row r="948" spans="1:54" ht="12.75" customHeight="1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</row>
    <row r="949" spans="1:54" ht="12.75" customHeight="1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</row>
    <row r="950" spans="1:54" ht="12.75" customHeight="1" x14ac:dyDescent="0.2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</row>
    <row r="951" spans="1:54" ht="12.75" customHeight="1" x14ac:dyDescent="0.2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</row>
    <row r="952" spans="1:54" ht="12.75" customHeight="1" x14ac:dyDescent="0.2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</row>
    <row r="953" spans="1:54" ht="12.75" customHeight="1" x14ac:dyDescent="0.2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</row>
    <row r="954" spans="1:54" ht="12.75" customHeight="1" x14ac:dyDescent="0.2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</row>
    <row r="955" spans="1:54" ht="12.75" customHeight="1" x14ac:dyDescent="0.2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</row>
    <row r="956" spans="1:54" ht="12.75" customHeight="1" x14ac:dyDescent="0.2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</row>
    <row r="957" spans="1:54" ht="12.75" customHeight="1" x14ac:dyDescent="0.2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</row>
    <row r="958" spans="1:54" ht="12.75" customHeight="1" x14ac:dyDescent="0.2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</row>
    <row r="959" spans="1:54" ht="12.75" customHeight="1" x14ac:dyDescent="0.2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</row>
    <row r="960" spans="1:54" ht="12.75" customHeight="1" x14ac:dyDescent="0.2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</row>
    <row r="961" spans="1:54" ht="12.75" customHeight="1" x14ac:dyDescent="0.2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</row>
    <row r="962" spans="1:54" ht="12.75" customHeight="1" x14ac:dyDescent="0.2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</row>
    <row r="963" spans="1:54" ht="12.75" customHeight="1" x14ac:dyDescent="0.2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</row>
    <row r="964" spans="1:54" ht="12.75" customHeight="1" x14ac:dyDescent="0.2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</row>
    <row r="965" spans="1:54" ht="12.75" customHeight="1" x14ac:dyDescent="0.2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</row>
    <row r="966" spans="1:54" ht="12.75" customHeight="1" x14ac:dyDescent="0.2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</row>
    <row r="967" spans="1:54" ht="12.75" customHeight="1" x14ac:dyDescent="0.2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</row>
    <row r="968" spans="1:54" ht="12.75" customHeight="1" x14ac:dyDescent="0.2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</row>
    <row r="969" spans="1:54" ht="12.75" customHeight="1" x14ac:dyDescent="0.2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</row>
    <row r="970" spans="1:54" ht="12.75" customHeight="1" x14ac:dyDescent="0.2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</row>
    <row r="971" spans="1:54" ht="12.75" customHeight="1" x14ac:dyDescent="0.2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</row>
    <row r="972" spans="1:54" ht="12.75" customHeight="1" x14ac:dyDescent="0.2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</row>
    <row r="973" spans="1:54" ht="12.75" customHeight="1" x14ac:dyDescent="0.2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</row>
    <row r="974" spans="1:54" ht="12.75" customHeight="1" x14ac:dyDescent="0.2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</row>
    <row r="975" spans="1:54" ht="12.75" customHeight="1" x14ac:dyDescent="0.2">
      <c r="A975" s="102"/>
      <c r="B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</row>
    <row r="976" spans="1:54" ht="12.75" customHeight="1" x14ac:dyDescent="0.2">
      <c r="A976" s="102"/>
      <c r="B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</row>
    <row r="977" spans="1:54" ht="12.75" customHeight="1" x14ac:dyDescent="0.2">
      <c r="A977" s="102"/>
      <c r="B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</row>
    <row r="978" spans="1:54" ht="12.75" customHeight="1" x14ac:dyDescent="0.2">
      <c r="A978" s="102"/>
      <c r="B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</row>
    <row r="979" spans="1:54" ht="12.75" customHeight="1" x14ac:dyDescent="0.2">
      <c r="A979" s="102"/>
      <c r="B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</row>
    <row r="980" spans="1:54" ht="12.75" customHeight="1" x14ac:dyDescent="0.2">
      <c r="A980" s="102"/>
      <c r="B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</row>
    <row r="981" spans="1:54" ht="12.75" customHeight="1" x14ac:dyDescent="0.2">
      <c r="A981" s="102"/>
      <c r="B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</row>
    <row r="982" spans="1:54" ht="12.75" customHeight="1" x14ac:dyDescent="0.2">
      <c r="A982" s="102"/>
      <c r="B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</row>
    <row r="983" spans="1:54" ht="12.75" customHeight="1" x14ac:dyDescent="0.2">
      <c r="A983" s="102"/>
      <c r="B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</row>
    <row r="984" spans="1:54" ht="12.75" customHeight="1" x14ac:dyDescent="0.2">
      <c r="A984" s="102"/>
      <c r="B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</row>
    <row r="985" spans="1:54" ht="12.75" customHeight="1" x14ac:dyDescent="0.2">
      <c r="A985" s="102"/>
      <c r="B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</row>
    <row r="986" spans="1:54" ht="12.75" customHeight="1" x14ac:dyDescent="0.2">
      <c r="A986" s="102"/>
      <c r="B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</row>
    <row r="987" spans="1:54" ht="12.75" customHeight="1" x14ac:dyDescent="0.2">
      <c r="A987" s="102"/>
      <c r="B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</row>
    <row r="988" spans="1:54" ht="12.75" customHeight="1" x14ac:dyDescent="0.2">
      <c r="A988" s="102"/>
      <c r="B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</row>
    <row r="989" spans="1:54" ht="12.75" customHeight="1" x14ac:dyDescent="0.2">
      <c r="A989" s="102"/>
      <c r="B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</row>
    <row r="990" spans="1:54" ht="12.75" customHeight="1" x14ac:dyDescent="0.2">
      <c r="A990" s="102"/>
      <c r="B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</row>
    <row r="991" spans="1:54" ht="12.75" customHeight="1" x14ac:dyDescent="0.2">
      <c r="A991" s="102"/>
      <c r="B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</row>
    <row r="992" spans="1:54" ht="12.75" customHeight="1" x14ac:dyDescent="0.2">
      <c r="A992" s="102"/>
      <c r="B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</row>
    <row r="993" spans="1:54" ht="12.75" customHeight="1" x14ac:dyDescent="0.2">
      <c r="A993" s="102"/>
      <c r="B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</row>
    <row r="994" spans="1:54" ht="12.75" customHeight="1" x14ac:dyDescent="0.2">
      <c r="A994" s="102"/>
      <c r="B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</row>
    <row r="995" spans="1:54" ht="12.75" customHeight="1" x14ac:dyDescent="0.2">
      <c r="A995" s="102"/>
      <c r="B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</row>
    <row r="996" spans="1:54" ht="12.75" customHeight="1" x14ac:dyDescent="0.2">
      <c r="A996" s="102"/>
      <c r="B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</row>
    <row r="997" spans="1:54" ht="12.75" customHeight="1" x14ac:dyDescent="0.2">
      <c r="A997" s="102"/>
      <c r="B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</row>
    <row r="998" spans="1:54" ht="12.75" customHeight="1" x14ac:dyDescent="0.2">
      <c r="A998" s="102"/>
      <c r="B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</row>
    <row r="999" spans="1:54" ht="12.75" customHeight="1" x14ac:dyDescent="0.2">
      <c r="A999" s="102"/>
      <c r="B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</row>
  </sheetData>
  <autoFilter ref="A9:AL38" xr:uid="{00000000-0009-0000-0000-000006000000}">
    <sortState xmlns:xlrd2="http://schemas.microsoft.com/office/spreadsheetml/2017/richdata2" ref="A13:AL38">
      <sortCondition ref="L9:L38"/>
      <sortCondition ref="A9:A38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</mergeCells>
  <conditionalFormatting sqref="C10:C40">
    <cfRule type="expression" dxfId="7" priority="1">
      <formula>COUNTIF(C10:C1008,C10)&gt;1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G99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5.19921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8" width="8.796875" customWidth="1"/>
    <col min="39" max="58" width="11.3984375" customWidth="1"/>
  </cols>
  <sheetData>
    <row r="1" spans="1:59" ht="18.75" customHeight="1" x14ac:dyDescent="0.25">
      <c r="A1" s="760"/>
      <c r="B1" s="761"/>
      <c r="C1" s="762" t="s">
        <v>341</v>
      </c>
      <c r="D1" s="763"/>
      <c r="E1" s="764" t="s">
        <v>443</v>
      </c>
      <c r="F1" s="763"/>
      <c r="G1" s="763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7"/>
      <c r="AA1" s="768" t="s">
        <v>343</v>
      </c>
      <c r="AB1" s="769"/>
      <c r="AC1" s="769"/>
      <c r="AD1" s="769"/>
      <c r="AE1" s="769"/>
      <c r="AF1" s="769"/>
      <c r="AG1" s="769"/>
      <c r="AH1" s="769"/>
      <c r="AI1" s="770"/>
      <c r="AJ1" s="768" t="s">
        <v>344</v>
      </c>
      <c r="AK1" s="769"/>
      <c r="AL1" s="770"/>
      <c r="AM1" s="768" t="s">
        <v>345</v>
      </c>
      <c r="AN1" s="769"/>
      <c r="AO1" s="769"/>
      <c r="AP1" s="769"/>
      <c r="AQ1" s="770"/>
      <c r="AR1" s="775" t="s">
        <v>346</v>
      </c>
      <c r="AS1" s="776"/>
      <c r="AT1" s="777" t="s">
        <v>347</v>
      </c>
      <c r="AU1" s="735"/>
      <c r="AV1" s="260" t="s">
        <v>22</v>
      </c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9" ht="18.75" customHeight="1" x14ac:dyDescent="0.25">
      <c r="A2" s="742"/>
      <c r="B2" s="689"/>
      <c r="C2" s="780" t="s">
        <v>444</v>
      </c>
      <c r="D2" s="781"/>
      <c r="E2" s="782" t="s">
        <v>445</v>
      </c>
      <c r="F2" s="781"/>
      <c r="G2" s="781"/>
      <c r="H2" s="791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7"/>
      <c r="AA2" s="783" t="s">
        <v>350</v>
      </c>
      <c r="AB2" s="784"/>
      <c r="AC2" s="784"/>
      <c r="AD2" s="784"/>
      <c r="AE2" s="784"/>
      <c r="AF2" s="784"/>
      <c r="AG2" s="784"/>
      <c r="AH2" s="784"/>
      <c r="AI2" s="785"/>
      <c r="AJ2" s="783" t="s">
        <v>351</v>
      </c>
      <c r="AK2" s="784"/>
      <c r="AL2" s="785"/>
      <c r="AM2" s="783" t="s">
        <v>351</v>
      </c>
      <c r="AN2" s="784"/>
      <c r="AO2" s="784"/>
      <c r="AP2" s="784"/>
      <c r="AQ2" s="785"/>
      <c r="AR2" s="786" t="s">
        <v>352</v>
      </c>
      <c r="AS2" s="735"/>
      <c r="AT2" s="777" t="s">
        <v>352</v>
      </c>
      <c r="AU2" s="735"/>
      <c r="AV2" s="261"/>
      <c r="AW2" s="262"/>
      <c r="AX2" s="262"/>
      <c r="AY2" s="262"/>
      <c r="AZ2" s="262"/>
      <c r="BA2" s="262"/>
      <c r="BB2" s="262"/>
      <c r="BC2" s="262"/>
      <c r="BD2" s="262"/>
      <c r="BE2" s="262"/>
      <c r="BF2" s="262"/>
    </row>
    <row r="3" spans="1:59" ht="20.25" customHeight="1" x14ac:dyDescent="0.2">
      <c r="A3" s="742"/>
      <c r="B3" s="689"/>
      <c r="C3" s="780" t="s">
        <v>353</v>
      </c>
      <c r="D3" s="781"/>
      <c r="E3" s="787" t="s">
        <v>354</v>
      </c>
      <c r="F3" s="781"/>
      <c r="G3" s="788"/>
      <c r="H3" s="771" t="s">
        <v>355</v>
      </c>
      <c r="I3" s="772"/>
      <c r="J3" s="771" t="s">
        <v>355</v>
      </c>
      <c r="K3" s="772"/>
      <c r="L3" s="771" t="s">
        <v>355</v>
      </c>
      <c r="M3" s="772"/>
      <c r="N3" s="789" t="s">
        <v>356</v>
      </c>
      <c r="O3" s="772"/>
      <c r="P3" s="790" t="s">
        <v>356</v>
      </c>
      <c r="Q3" s="772"/>
      <c r="R3" s="790" t="s">
        <v>356</v>
      </c>
      <c r="S3" s="772"/>
      <c r="T3" s="774" t="s">
        <v>357</v>
      </c>
      <c r="U3" s="733"/>
      <c r="V3" s="774" t="s">
        <v>357</v>
      </c>
      <c r="W3" s="733"/>
      <c r="X3" s="774" t="s">
        <v>357</v>
      </c>
      <c r="Y3" s="733"/>
      <c r="Z3" s="263" t="s">
        <v>21</v>
      </c>
      <c r="AA3" s="792" t="s">
        <v>358</v>
      </c>
      <c r="AB3" s="772"/>
      <c r="AC3" s="771" t="s">
        <v>358</v>
      </c>
      <c r="AD3" s="772"/>
      <c r="AE3" s="771" t="s">
        <v>358</v>
      </c>
      <c r="AF3" s="772"/>
      <c r="AG3" s="771" t="s">
        <v>358</v>
      </c>
      <c r="AH3" s="767"/>
      <c r="AI3" s="319" t="s">
        <v>21</v>
      </c>
      <c r="AJ3" s="803" t="s">
        <v>446</v>
      </c>
      <c r="AK3" s="767"/>
      <c r="AL3" s="320" t="s">
        <v>21</v>
      </c>
      <c r="AM3" s="790" t="s">
        <v>360</v>
      </c>
      <c r="AN3" s="767"/>
      <c r="AO3" s="789" t="s">
        <v>360</v>
      </c>
      <c r="AP3" s="767"/>
      <c r="AQ3" s="264" t="s">
        <v>21</v>
      </c>
      <c r="AR3" s="778"/>
      <c r="AS3" s="735"/>
      <c r="AT3" s="779"/>
      <c r="AU3" s="735"/>
      <c r="AV3" s="261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59" ht="15.75" customHeight="1" x14ac:dyDescent="0.2">
      <c r="A4" s="741" t="s">
        <v>361</v>
      </c>
      <c r="B4" s="689"/>
      <c r="C4" s="689"/>
      <c r="D4" s="689"/>
      <c r="E4" s="689"/>
      <c r="F4" s="689"/>
      <c r="G4" s="735"/>
      <c r="H4" s="796" t="s">
        <v>362</v>
      </c>
      <c r="I4" s="745"/>
      <c r="J4" s="797" t="s">
        <v>362</v>
      </c>
      <c r="K4" s="745"/>
      <c r="L4" s="797" t="s">
        <v>362</v>
      </c>
      <c r="M4" s="745"/>
      <c r="N4" s="746" t="s">
        <v>447</v>
      </c>
      <c r="O4" s="701"/>
      <c r="P4" s="751" t="s">
        <v>447</v>
      </c>
      <c r="Q4" s="701"/>
      <c r="R4" s="751" t="s">
        <v>447</v>
      </c>
      <c r="S4" s="701"/>
      <c r="T4" s="744"/>
      <c r="U4" s="745"/>
      <c r="V4" s="744"/>
      <c r="W4" s="745"/>
      <c r="X4" s="744"/>
      <c r="Y4" s="745"/>
      <c r="Z4" s="265"/>
      <c r="AA4" s="756"/>
      <c r="AB4" s="701"/>
      <c r="AC4" s="773"/>
      <c r="AD4" s="701"/>
      <c r="AE4" s="773"/>
      <c r="AF4" s="701"/>
      <c r="AG4" s="757"/>
      <c r="AH4" s="735"/>
      <c r="AI4" s="267"/>
      <c r="AJ4" s="802" t="s">
        <v>448</v>
      </c>
      <c r="AK4" s="735"/>
      <c r="AL4" s="321"/>
      <c r="AM4" s="798" t="s">
        <v>449</v>
      </c>
      <c r="AN4" s="735"/>
      <c r="AO4" s="799" t="s">
        <v>450</v>
      </c>
      <c r="AP4" s="735"/>
      <c r="AQ4" s="265"/>
      <c r="AR4" s="734">
        <v>2023</v>
      </c>
      <c r="AS4" s="735"/>
      <c r="AT4" s="736">
        <v>2023</v>
      </c>
      <c r="AU4" s="735"/>
      <c r="AV4" s="261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59" ht="15.75" customHeight="1" x14ac:dyDescent="0.2">
      <c r="A5" s="742"/>
      <c r="B5" s="689"/>
      <c r="C5" s="689"/>
      <c r="D5" s="689"/>
      <c r="E5" s="689"/>
      <c r="F5" s="689"/>
      <c r="G5" s="735"/>
      <c r="H5" s="746">
        <v>2022</v>
      </c>
      <c r="I5" s="701"/>
      <c r="J5" s="751">
        <v>2022</v>
      </c>
      <c r="K5" s="701"/>
      <c r="L5" s="751">
        <v>2022</v>
      </c>
      <c r="M5" s="701"/>
      <c r="N5" s="746">
        <v>2022</v>
      </c>
      <c r="O5" s="701"/>
      <c r="P5" s="751">
        <v>2022</v>
      </c>
      <c r="Q5" s="701"/>
      <c r="R5" s="751">
        <v>2022</v>
      </c>
      <c r="S5" s="701"/>
      <c r="T5" s="750"/>
      <c r="U5" s="701"/>
      <c r="V5" s="750"/>
      <c r="W5" s="701"/>
      <c r="X5" s="750"/>
      <c r="Y5" s="701"/>
      <c r="Z5" s="265"/>
      <c r="AA5" s="758">
        <v>2022</v>
      </c>
      <c r="AB5" s="701"/>
      <c r="AC5" s="759">
        <v>2022</v>
      </c>
      <c r="AD5" s="701"/>
      <c r="AE5" s="759">
        <v>2022</v>
      </c>
      <c r="AF5" s="701"/>
      <c r="AG5" s="750">
        <v>2023</v>
      </c>
      <c r="AH5" s="735"/>
      <c r="AI5" s="267"/>
      <c r="AJ5" s="801">
        <v>2023</v>
      </c>
      <c r="AK5" s="735"/>
      <c r="AL5" s="321"/>
      <c r="AM5" s="751">
        <v>2022</v>
      </c>
      <c r="AN5" s="735"/>
      <c r="AO5" s="746">
        <v>2023</v>
      </c>
      <c r="AP5" s="735"/>
      <c r="AQ5" s="265"/>
      <c r="AR5" s="752"/>
      <c r="AS5" s="735"/>
      <c r="AT5" s="753"/>
      <c r="AU5" s="735"/>
      <c r="AV5" s="261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9" ht="13.5" customHeight="1" x14ac:dyDescent="0.2">
      <c r="A6" s="742"/>
      <c r="B6" s="689"/>
      <c r="C6" s="689"/>
      <c r="D6" s="689"/>
      <c r="E6" s="689"/>
      <c r="F6" s="689"/>
      <c r="G6" s="735"/>
      <c r="H6" s="749" t="s">
        <v>451</v>
      </c>
      <c r="I6" s="701"/>
      <c r="J6" s="748" t="s">
        <v>451</v>
      </c>
      <c r="K6" s="701"/>
      <c r="L6" s="748" t="s">
        <v>451</v>
      </c>
      <c r="M6" s="701"/>
      <c r="N6" s="749" t="s">
        <v>370</v>
      </c>
      <c r="O6" s="701"/>
      <c r="P6" s="748" t="s">
        <v>370</v>
      </c>
      <c r="Q6" s="701"/>
      <c r="R6" s="748" t="s">
        <v>370</v>
      </c>
      <c r="S6" s="701"/>
      <c r="T6" s="747"/>
      <c r="U6" s="701"/>
      <c r="V6" s="747"/>
      <c r="W6" s="701"/>
      <c r="X6" s="747"/>
      <c r="Y6" s="701"/>
      <c r="Z6" s="265"/>
      <c r="AA6" s="754" t="s">
        <v>370</v>
      </c>
      <c r="AB6" s="701"/>
      <c r="AC6" s="755" t="s">
        <v>371</v>
      </c>
      <c r="AD6" s="701"/>
      <c r="AE6" s="755" t="s">
        <v>371</v>
      </c>
      <c r="AF6" s="701"/>
      <c r="AG6" s="747" t="s">
        <v>372</v>
      </c>
      <c r="AH6" s="735"/>
      <c r="AI6" s="267"/>
      <c r="AJ6" s="800" t="s">
        <v>372</v>
      </c>
      <c r="AK6" s="735"/>
      <c r="AL6" s="321"/>
      <c r="AM6" s="748" t="s">
        <v>371</v>
      </c>
      <c r="AN6" s="735"/>
      <c r="AO6" s="749" t="s">
        <v>372</v>
      </c>
      <c r="AP6" s="735"/>
      <c r="AQ6" s="265"/>
      <c r="AR6" s="752"/>
      <c r="AS6" s="735"/>
      <c r="AT6" s="753"/>
      <c r="AU6" s="735"/>
      <c r="AV6" s="261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59" ht="12.75" customHeight="1" x14ac:dyDescent="0.2">
      <c r="A7" s="742"/>
      <c r="B7" s="689"/>
      <c r="C7" s="689"/>
      <c r="D7" s="689"/>
      <c r="E7" s="689"/>
      <c r="F7" s="689"/>
      <c r="G7" s="735"/>
      <c r="H7" s="749" t="s">
        <v>375</v>
      </c>
      <c r="I7" s="701"/>
      <c r="J7" s="748" t="s">
        <v>375</v>
      </c>
      <c r="K7" s="701"/>
      <c r="L7" s="748" t="s">
        <v>375</v>
      </c>
      <c r="M7" s="701"/>
      <c r="N7" s="749" t="s">
        <v>376</v>
      </c>
      <c r="O7" s="701"/>
      <c r="P7" s="748" t="s">
        <v>376</v>
      </c>
      <c r="Q7" s="701"/>
      <c r="R7" s="748" t="s">
        <v>376</v>
      </c>
      <c r="S7" s="701"/>
      <c r="T7" s="747"/>
      <c r="U7" s="701"/>
      <c r="V7" s="747"/>
      <c r="W7" s="701"/>
      <c r="X7" s="747"/>
      <c r="Y7" s="701"/>
      <c r="Z7" s="265"/>
      <c r="AA7" s="754"/>
      <c r="AB7" s="701"/>
      <c r="AC7" s="755"/>
      <c r="AD7" s="701"/>
      <c r="AE7" s="755"/>
      <c r="AF7" s="701"/>
      <c r="AG7" s="747"/>
      <c r="AH7" s="735"/>
      <c r="AI7" s="267"/>
      <c r="AJ7" s="752"/>
      <c r="AK7" s="735"/>
      <c r="AL7" s="321"/>
      <c r="AM7" s="748" t="s">
        <v>452</v>
      </c>
      <c r="AN7" s="735"/>
      <c r="AO7" s="749" t="s">
        <v>379</v>
      </c>
      <c r="AP7" s="735"/>
      <c r="AQ7" s="265"/>
      <c r="AR7" s="752"/>
      <c r="AS7" s="735"/>
      <c r="AT7" s="753"/>
      <c r="AU7" s="735"/>
      <c r="AV7" s="261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59" ht="12.75" customHeight="1" x14ac:dyDescent="0.2">
      <c r="A8" s="743"/>
      <c r="B8" s="671"/>
      <c r="C8" s="671"/>
      <c r="D8" s="671"/>
      <c r="E8" s="671"/>
      <c r="F8" s="671"/>
      <c r="G8" s="731"/>
      <c r="H8" s="795" t="s">
        <v>380</v>
      </c>
      <c r="I8" s="733"/>
      <c r="J8" s="794" t="s">
        <v>381</v>
      </c>
      <c r="K8" s="733"/>
      <c r="L8" s="794" t="s">
        <v>382</v>
      </c>
      <c r="M8" s="733"/>
      <c r="N8" s="738" t="s">
        <v>380</v>
      </c>
      <c r="O8" s="739"/>
      <c r="P8" s="740" t="s">
        <v>381</v>
      </c>
      <c r="Q8" s="739"/>
      <c r="R8" s="737" t="s">
        <v>382</v>
      </c>
      <c r="S8" s="733"/>
      <c r="T8" s="737" t="s">
        <v>380</v>
      </c>
      <c r="U8" s="733"/>
      <c r="V8" s="737" t="s">
        <v>381</v>
      </c>
      <c r="W8" s="733"/>
      <c r="X8" s="737" t="s">
        <v>382</v>
      </c>
      <c r="Y8" s="733"/>
      <c r="Z8" s="265"/>
      <c r="AA8" s="732" t="s">
        <v>382</v>
      </c>
      <c r="AB8" s="733"/>
      <c r="AC8" s="737" t="s">
        <v>382</v>
      </c>
      <c r="AD8" s="733"/>
      <c r="AE8" s="737" t="s">
        <v>381</v>
      </c>
      <c r="AF8" s="733"/>
      <c r="AG8" s="730" t="s">
        <v>381</v>
      </c>
      <c r="AH8" s="731"/>
      <c r="AI8" s="322"/>
      <c r="AJ8" s="793" t="s">
        <v>382</v>
      </c>
      <c r="AK8" s="731"/>
      <c r="AL8" s="323"/>
      <c r="AM8" s="794" t="s">
        <v>381</v>
      </c>
      <c r="AN8" s="731"/>
      <c r="AO8" s="795" t="s">
        <v>381</v>
      </c>
      <c r="AP8" s="731"/>
      <c r="AQ8" s="269"/>
      <c r="AR8" s="734" t="s">
        <v>382</v>
      </c>
      <c r="AS8" s="735"/>
      <c r="AT8" s="736" t="s">
        <v>382</v>
      </c>
      <c r="AU8" s="735"/>
      <c r="AV8" s="261"/>
      <c r="AW8" s="262"/>
      <c r="AX8" s="262"/>
      <c r="AY8" s="262"/>
      <c r="AZ8" s="262"/>
      <c r="BA8" s="262"/>
      <c r="BB8" s="262"/>
      <c r="BC8" s="262"/>
      <c r="BD8" s="262"/>
      <c r="BE8" s="262"/>
      <c r="BF8" s="262"/>
    </row>
    <row r="9" spans="1:59" ht="30.75" customHeight="1" x14ac:dyDescent="0.2">
      <c r="A9" s="270" t="s">
        <v>383</v>
      </c>
      <c r="B9" s="271" t="s">
        <v>384</v>
      </c>
      <c r="C9" s="271" t="s">
        <v>385</v>
      </c>
      <c r="D9" s="271" t="s">
        <v>386</v>
      </c>
      <c r="E9" s="271" t="s">
        <v>387</v>
      </c>
      <c r="F9" s="271" t="s">
        <v>17</v>
      </c>
      <c r="G9" s="272" t="s">
        <v>18</v>
      </c>
      <c r="H9" s="324" t="s">
        <v>19</v>
      </c>
      <c r="I9" s="325" t="s">
        <v>20</v>
      </c>
      <c r="J9" s="325" t="s">
        <v>19</v>
      </c>
      <c r="K9" s="325" t="s">
        <v>20</v>
      </c>
      <c r="L9" s="325" t="s">
        <v>19</v>
      </c>
      <c r="M9" s="326" t="s">
        <v>20</v>
      </c>
      <c r="N9" s="273" t="s">
        <v>19</v>
      </c>
      <c r="O9" s="327" t="s">
        <v>20</v>
      </c>
      <c r="P9" s="277" t="s">
        <v>19</v>
      </c>
      <c r="Q9" s="277" t="s">
        <v>20</v>
      </c>
      <c r="R9" s="328" t="s">
        <v>19</v>
      </c>
      <c r="S9" s="327" t="s">
        <v>20</v>
      </c>
      <c r="T9" s="273" t="s">
        <v>19</v>
      </c>
      <c r="U9" s="327" t="s">
        <v>20</v>
      </c>
      <c r="V9" s="277" t="s">
        <v>19</v>
      </c>
      <c r="W9" s="277" t="s">
        <v>20</v>
      </c>
      <c r="X9" s="328" t="s">
        <v>19</v>
      </c>
      <c r="Y9" s="327" t="s">
        <v>20</v>
      </c>
      <c r="Z9" s="279"/>
      <c r="AA9" s="270" t="s">
        <v>19</v>
      </c>
      <c r="AB9" s="271" t="s">
        <v>20</v>
      </c>
      <c r="AC9" s="275" t="s">
        <v>19</v>
      </c>
      <c r="AD9" s="271" t="s">
        <v>20</v>
      </c>
      <c r="AE9" s="275" t="s">
        <v>19</v>
      </c>
      <c r="AF9" s="271" t="s">
        <v>20</v>
      </c>
      <c r="AG9" s="271" t="s">
        <v>19</v>
      </c>
      <c r="AH9" s="272" t="s">
        <v>20</v>
      </c>
      <c r="AI9" s="279"/>
      <c r="AJ9" s="271" t="s">
        <v>19</v>
      </c>
      <c r="AK9" s="272" t="s">
        <v>20</v>
      </c>
      <c r="AL9" s="279"/>
      <c r="AM9" s="270" t="s">
        <v>19</v>
      </c>
      <c r="AN9" s="271" t="s">
        <v>20</v>
      </c>
      <c r="AO9" s="271" t="s">
        <v>19</v>
      </c>
      <c r="AP9" s="272" t="s">
        <v>20</v>
      </c>
      <c r="AQ9" s="279"/>
      <c r="AR9" s="280" t="s">
        <v>19</v>
      </c>
      <c r="AS9" s="281" t="s">
        <v>20</v>
      </c>
      <c r="AT9" s="280" t="s">
        <v>19</v>
      </c>
      <c r="AU9" s="281" t="s">
        <v>20</v>
      </c>
      <c r="AV9" s="260" t="s">
        <v>22</v>
      </c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3"/>
    </row>
    <row r="10" spans="1:59" ht="15" customHeight="1" outlineLevel="1" x14ac:dyDescent="0.2">
      <c r="A10" s="284">
        <f t="shared" ref="A10:A29" si="0">RANK(AV10,$AV$10:$AV$37)</f>
        <v>1</v>
      </c>
      <c r="B10" s="27">
        <v>2006</v>
      </c>
      <c r="C10" s="205" t="s">
        <v>157</v>
      </c>
      <c r="D10" s="29" t="s">
        <v>159</v>
      </c>
      <c r="E10" s="29" t="s">
        <v>158</v>
      </c>
      <c r="F10" s="27" t="s">
        <v>453</v>
      </c>
      <c r="G10" s="285" t="s">
        <v>27</v>
      </c>
      <c r="H10" s="329" t="s">
        <v>400</v>
      </c>
      <c r="I10" s="330">
        <v>300</v>
      </c>
      <c r="J10" s="331" t="s">
        <v>391</v>
      </c>
      <c r="K10" s="330">
        <v>100</v>
      </c>
      <c r="L10" s="331" t="s">
        <v>392</v>
      </c>
      <c r="M10" s="209">
        <v>200</v>
      </c>
      <c r="N10" s="286"/>
      <c r="O10" s="286">
        <v>0</v>
      </c>
      <c r="P10" s="286"/>
      <c r="Q10" s="286">
        <v>0</v>
      </c>
      <c r="R10" s="287"/>
      <c r="S10" s="286">
        <v>0</v>
      </c>
      <c r="T10" s="286"/>
      <c r="U10" s="286">
        <v>0</v>
      </c>
      <c r="V10" s="286"/>
      <c r="W10" s="286">
        <v>0</v>
      </c>
      <c r="X10" s="287"/>
      <c r="Y10" s="286">
        <v>0</v>
      </c>
      <c r="Z10" s="288">
        <f t="shared" ref="Z10:Z35" si="1">LARGE(H10:Y10,1)+LARGE(H10:Y10,2)+LARGE(H10:Y10,3)+LARGE(H10:Y10,4)+LARGE(H10:Y10,5)+LARGE(H10:Y10,6)</f>
        <v>600</v>
      </c>
      <c r="AA10" s="289"/>
      <c r="AB10" s="287">
        <v>0</v>
      </c>
      <c r="AC10" s="290"/>
      <c r="AD10" s="287">
        <v>0</v>
      </c>
      <c r="AE10" s="290"/>
      <c r="AF10" s="287">
        <v>0</v>
      </c>
      <c r="AG10" s="290"/>
      <c r="AH10" s="287">
        <v>0</v>
      </c>
      <c r="AI10" s="288">
        <f t="shared" ref="AI10:AI35" si="2">LARGE(AB10:AH10,1)+LARGE(AB10:AH10, 2)+LARGE(AB10:AH10, 3)</f>
        <v>0</v>
      </c>
      <c r="AJ10" s="291"/>
      <c r="AK10" s="134">
        <v>0</v>
      </c>
      <c r="AL10" s="292">
        <f t="shared" ref="AL10:AL35" si="3">AK10</f>
        <v>0</v>
      </c>
      <c r="AM10" s="289"/>
      <c r="AN10" s="287">
        <v>0</v>
      </c>
      <c r="AO10" s="290"/>
      <c r="AP10" s="287">
        <v>0</v>
      </c>
      <c r="AQ10" s="292">
        <f t="shared" ref="AQ10:AQ35" si="4">LARGE(AM10:AP10,1)</f>
        <v>0</v>
      </c>
      <c r="AR10" s="45"/>
      <c r="AS10" s="293">
        <v>0</v>
      </c>
      <c r="AT10" s="45"/>
      <c r="AU10" s="293">
        <v>0</v>
      </c>
      <c r="AV10" s="294">
        <f t="shared" ref="AV10:AV35" si="5">Z10+AI10+AL10+AQ10+AS10+AU10</f>
        <v>600</v>
      </c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295"/>
    </row>
    <row r="11" spans="1:59" ht="15" customHeight="1" outlineLevel="1" x14ac:dyDescent="0.2">
      <c r="A11" s="284">
        <f t="shared" si="0"/>
        <v>2</v>
      </c>
      <c r="B11" s="67">
        <v>2008</v>
      </c>
      <c r="C11" s="190" t="s">
        <v>170</v>
      </c>
      <c r="D11" s="191" t="s">
        <v>93</v>
      </c>
      <c r="E11" s="191" t="s">
        <v>171</v>
      </c>
      <c r="F11" s="67" t="s">
        <v>453</v>
      </c>
      <c r="G11" s="298" t="s">
        <v>27</v>
      </c>
      <c r="H11" s="329" t="s">
        <v>432</v>
      </c>
      <c r="I11" s="286">
        <v>75</v>
      </c>
      <c r="J11" s="331" t="s">
        <v>395</v>
      </c>
      <c r="K11" s="286">
        <v>100</v>
      </c>
      <c r="L11" s="331" t="s">
        <v>389</v>
      </c>
      <c r="M11" s="209">
        <v>300</v>
      </c>
      <c r="N11" s="286"/>
      <c r="O11" s="286">
        <v>0</v>
      </c>
      <c r="P11" s="286"/>
      <c r="Q11" s="286">
        <v>0</v>
      </c>
      <c r="R11" s="287"/>
      <c r="S11" s="286">
        <v>0</v>
      </c>
      <c r="T11" s="286"/>
      <c r="U11" s="286">
        <v>0</v>
      </c>
      <c r="V11" s="286"/>
      <c r="W11" s="286">
        <v>0</v>
      </c>
      <c r="X11" s="287"/>
      <c r="Y11" s="286">
        <v>0</v>
      </c>
      <c r="Z11" s="288">
        <f t="shared" si="1"/>
        <v>475</v>
      </c>
      <c r="AA11" s="289"/>
      <c r="AB11" s="287">
        <v>0</v>
      </c>
      <c r="AC11" s="290"/>
      <c r="AD11" s="287">
        <v>0</v>
      </c>
      <c r="AE11" s="290"/>
      <c r="AF11" s="287">
        <v>0</v>
      </c>
      <c r="AG11" s="297"/>
      <c r="AH11" s="287">
        <v>0</v>
      </c>
      <c r="AI11" s="288">
        <f t="shared" si="2"/>
        <v>0</v>
      </c>
      <c r="AJ11" s="291"/>
      <c r="AK11" s="134">
        <v>0</v>
      </c>
      <c r="AL11" s="292">
        <f t="shared" si="3"/>
        <v>0</v>
      </c>
      <c r="AM11" s="289"/>
      <c r="AN11" s="287">
        <v>0</v>
      </c>
      <c r="AO11" s="297"/>
      <c r="AP11" s="287">
        <v>0</v>
      </c>
      <c r="AQ11" s="292">
        <f t="shared" si="4"/>
        <v>0</v>
      </c>
      <c r="AR11" s="45"/>
      <c r="AS11" s="293">
        <v>0</v>
      </c>
      <c r="AT11" s="45"/>
      <c r="AU11" s="293">
        <v>0</v>
      </c>
      <c r="AV11" s="294">
        <f t="shared" si="5"/>
        <v>475</v>
      </c>
      <c r="AW11" s="304"/>
      <c r="AX11" s="304"/>
      <c r="AY11" s="304"/>
      <c r="AZ11" s="304"/>
      <c r="BA11" s="304"/>
      <c r="BB11" s="304"/>
      <c r="BC11" s="304"/>
      <c r="BD11" s="304"/>
      <c r="BE11" s="304"/>
      <c r="BF11" s="304"/>
      <c r="BG11" s="295"/>
    </row>
    <row r="12" spans="1:59" ht="15" customHeight="1" outlineLevel="1" x14ac:dyDescent="0.2">
      <c r="A12" s="284">
        <f t="shared" si="0"/>
        <v>3</v>
      </c>
      <c r="B12" s="67">
        <v>2007</v>
      </c>
      <c r="C12" s="190" t="s">
        <v>167</v>
      </c>
      <c r="D12" s="191" t="s">
        <v>169</v>
      </c>
      <c r="E12" s="191" t="s">
        <v>168</v>
      </c>
      <c r="F12" s="67" t="s">
        <v>453</v>
      </c>
      <c r="G12" s="298" t="s">
        <v>27</v>
      </c>
      <c r="H12" s="332" t="s">
        <v>404</v>
      </c>
      <c r="I12" s="330">
        <v>75</v>
      </c>
      <c r="J12" s="331" t="s">
        <v>400</v>
      </c>
      <c r="K12" s="330">
        <v>200</v>
      </c>
      <c r="L12" s="331" t="s">
        <v>405</v>
      </c>
      <c r="M12" s="209">
        <v>25</v>
      </c>
      <c r="N12" s="286"/>
      <c r="O12" s="286">
        <v>0</v>
      </c>
      <c r="P12" s="286"/>
      <c r="Q12" s="286">
        <v>0</v>
      </c>
      <c r="R12" s="287"/>
      <c r="S12" s="286">
        <v>0</v>
      </c>
      <c r="T12" s="286"/>
      <c r="U12" s="286">
        <v>0</v>
      </c>
      <c r="V12" s="286"/>
      <c r="W12" s="286">
        <v>0</v>
      </c>
      <c r="X12" s="287"/>
      <c r="Y12" s="286">
        <v>0</v>
      </c>
      <c r="Z12" s="288">
        <f t="shared" si="1"/>
        <v>300</v>
      </c>
      <c r="AA12" s="289"/>
      <c r="AB12" s="287">
        <v>0</v>
      </c>
      <c r="AC12" s="290"/>
      <c r="AD12" s="287">
        <v>0</v>
      </c>
      <c r="AE12" s="290"/>
      <c r="AF12" s="287">
        <v>0</v>
      </c>
      <c r="AG12" s="290"/>
      <c r="AH12" s="287">
        <v>0</v>
      </c>
      <c r="AI12" s="288">
        <f t="shared" si="2"/>
        <v>0</v>
      </c>
      <c r="AJ12" s="291"/>
      <c r="AK12" s="134">
        <v>0</v>
      </c>
      <c r="AL12" s="292">
        <f t="shared" si="3"/>
        <v>0</v>
      </c>
      <c r="AM12" s="289"/>
      <c r="AN12" s="287">
        <v>0</v>
      </c>
      <c r="AO12" s="290"/>
      <c r="AP12" s="287">
        <v>0</v>
      </c>
      <c r="AQ12" s="292">
        <f t="shared" si="4"/>
        <v>0</v>
      </c>
      <c r="AR12" s="45"/>
      <c r="AS12" s="293">
        <v>0</v>
      </c>
      <c r="AT12" s="45"/>
      <c r="AU12" s="293">
        <v>0</v>
      </c>
      <c r="AV12" s="294">
        <f t="shared" si="5"/>
        <v>300</v>
      </c>
      <c r="AW12" s="304"/>
      <c r="AX12" s="304"/>
      <c r="AY12" s="304"/>
      <c r="AZ12" s="304"/>
      <c r="BA12" s="304"/>
      <c r="BB12" s="304"/>
      <c r="BC12" s="304"/>
      <c r="BD12" s="304"/>
      <c r="BE12" s="304"/>
      <c r="BF12" s="304"/>
      <c r="BG12" s="295"/>
    </row>
    <row r="13" spans="1:59" ht="15" customHeight="1" outlineLevel="1" x14ac:dyDescent="0.2">
      <c r="A13" s="284">
        <f t="shared" si="0"/>
        <v>3</v>
      </c>
      <c r="B13" s="62">
        <v>2006</v>
      </c>
      <c r="C13" s="63" t="s">
        <v>186</v>
      </c>
      <c r="D13" s="64" t="s">
        <v>151</v>
      </c>
      <c r="E13" s="64" t="s">
        <v>454</v>
      </c>
      <c r="F13" s="62" t="s">
        <v>455</v>
      </c>
      <c r="G13" s="301" t="s">
        <v>27</v>
      </c>
      <c r="H13" s="329" t="s">
        <v>402</v>
      </c>
      <c r="I13" s="330">
        <v>150</v>
      </c>
      <c r="J13" s="330" t="s">
        <v>402</v>
      </c>
      <c r="K13" s="330">
        <v>100</v>
      </c>
      <c r="L13" s="331" t="s">
        <v>391</v>
      </c>
      <c r="M13" s="209">
        <v>50</v>
      </c>
      <c r="N13" s="286"/>
      <c r="O13" s="286">
        <v>0</v>
      </c>
      <c r="P13" s="286"/>
      <c r="Q13" s="286">
        <v>0</v>
      </c>
      <c r="R13" s="287"/>
      <c r="S13" s="286">
        <v>0</v>
      </c>
      <c r="T13" s="286"/>
      <c r="U13" s="286">
        <v>0</v>
      </c>
      <c r="V13" s="286"/>
      <c r="W13" s="286">
        <v>0</v>
      </c>
      <c r="X13" s="287"/>
      <c r="Y13" s="286">
        <v>0</v>
      </c>
      <c r="Z13" s="288">
        <f t="shared" si="1"/>
        <v>300</v>
      </c>
      <c r="AA13" s="289"/>
      <c r="AB13" s="287">
        <v>0</v>
      </c>
      <c r="AC13" s="290"/>
      <c r="AD13" s="287">
        <v>0</v>
      </c>
      <c r="AE13" s="290"/>
      <c r="AF13" s="287">
        <v>0</v>
      </c>
      <c r="AG13" s="290"/>
      <c r="AH13" s="287">
        <v>0</v>
      </c>
      <c r="AI13" s="288">
        <f t="shared" si="2"/>
        <v>0</v>
      </c>
      <c r="AJ13" s="291"/>
      <c r="AK13" s="134">
        <v>0</v>
      </c>
      <c r="AL13" s="292">
        <f t="shared" si="3"/>
        <v>0</v>
      </c>
      <c r="AM13" s="289"/>
      <c r="AN13" s="287">
        <v>0</v>
      </c>
      <c r="AO13" s="290"/>
      <c r="AP13" s="287">
        <v>0</v>
      </c>
      <c r="AQ13" s="292">
        <f t="shared" si="4"/>
        <v>0</v>
      </c>
      <c r="AR13" s="45"/>
      <c r="AS13" s="293">
        <v>0</v>
      </c>
      <c r="AT13" s="45"/>
      <c r="AU13" s="293">
        <v>0</v>
      </c>
      <c r="AV13" s="294">
        <f t="shared" si="5"/>
        <v>300</v>
      </c>
      <c r="AW13" s="304"/>
      <c r="AX13" s="304"/>
      <c r="AY13" s="304"/>
      <c r="AZ13" s="304"/>
      <c r="BA13" s="304"/>
      <c r="BB13" s="304"/>
      <c r="BC13" s="304"/>
      <c r="BD13" s="304"/>
      <c r="BE13" s="304"/>
      <c r="BF13" s="304"/>
      <c r="BG13" s="295"/>
    </row>
    <row r="14" spans="1:59" ht="15" customHeight="1" outlineLevel="1" x14ac:dyDescent="0.2">
      <c r="A14" s="284">
        <f t="shared" si="0"/>
        <v>5</v>
      </c>
      <c r="B14" s="62">
        <v>2006</v>
      </c>
      <c r="C14" s="63" t="s">
        <v>191</v>
      </c>
      <c r="D14" s="64" t="s">
        <v>159</v>
      </c>
      <c r="E14" s="64" t="s">
        <v>192</v>
      </c>
      <c r="F14" s="299" t="s">
        <v>423</v>
      </c>
      <c r="G14" s="333" t="s">
        <v>27</v>
      </c>
      <c r="H14" s="332" t="s">
        <v>428</v>
      </c>
      <c r="I14" s="286">
        <v>75</v>
      </c>
      <c r="J14" s="330" t="s">
        <v>404</v>
      </c>
      <c r="K14" s="286">
        <v>50</v>
      </c>
      <c r="L14" s="331" t="s">
        <v>401</v>
      </c>
      <c r="M14" s="209">
        <v>25</v>
      </c>
      <c r="N14" s="287"/>
      <c r="O14" s="286">
        <v>0</v>
      </c>
      <c r="P14" s="287"/>
      <c r="Q14" s="287">
        <v>0</v>
      </c>
      <c r="R14" s="287"/>
      <c r="S14" s="286">
        <v>0</v>
      </c>
      <c r="T14" s="287"/>
      <c r="U14" s="286">
        <v>0</v>
      </c>
      <c r="V14" s="287"/>
      <c r="W14" s="287">
        <v>0</v>
      </c>
      <c r="X14" s="287"/>
      <c r="Y14" s="286">
        <v>0</v>
      </c>
      <c r="Z14" s="288">
        <f t="shared" si="1"/>
        <v>150</v>
      </c>
      <c r="AA14" s="289"/>
      <c r="AB14" s="287">
        <v>0</v>
      </c>
      <c r="AC14" s="290"/>
      <c r="AD14" s="287">
        <v>0</v>
      </c>
      <c r="AE14" s="290"/>
      <c r="AF14" s="287">
        <v>0</v>
      </c>
      <c r="AG14" s="297"/>
      <c r="AH14" s="287">
        <v>0</v>
      </c>
      <c r="AI14" s="288">
        <f t="shared" si="2"/>
        <v>0</v>
      </c>
      <c r="AJ14" s="291"/>
      <c r="AK14" s="134">
        <v>0</v>
      </c>
      <c r="AL14" s="292">
        <f t="shared" si="3"/>
        <v>0</v>
      </c>
      <c r="AM14" s="289"/>
      <c r="AN14" s="287">
        <v>0</v>
      </c>
      <c r="AO14" s="297"/>
      <c r="AP14" s="287">
        <v>0</v>
      </c>
      <c r="AQ14" s="292">
        <f t="shared" si="4"/>
        <v>0</v>
      </c>
      <c r="AR14" s="45"/>
      <c r="AS14" s="293">
        <v>0</v>
      </c>
      <c r="AT14" s="45"/>
      <c r="AU14" s="293">
        <v>0</v>
      </c>
      <c r="AV14" s="294">
        <f t="shared" si="5"/>
        <v>150</v>
      </c>
      <c r="AW14" s="304"/>
      <c r="AX14" s="304"/>
      <c r="AY14" s="304"/>
      <c r="AZ14" s="304"/>
      <c r="BA14" s="304"/>
      <c r="BB14" s="304"/>
      <c r="BC14" s="304"/>
      <c r="BD14" s="304"/>
      <c r="BE14" s="304"/>
      <c r="BF14" s="304"/>
      <c r="BG14" s="295"/>
    </row>
    <row r="15" spans="1:59" ht="15" customHeight="1" outlineLevel="1" x14ac:dyDescent="0.2">
      <c r="A15" s="284">
        <f t="shared" si="0"/>
        <v>6</v>
      </c>
      <c r="B15" s="334">
        <v>2008</v>
      </c>
      <c r="C15" s="63" t="s">
        <v>456</v>
      </c>
      <c r="D15" s="64" t="s">
        <v>220</v>
      </c>
      <c r="E15" s="64" t="s">
        <v>457</v>
      </c>
      <c r="F15" s="62" t="s">
        <v>453</v>
      </c>
      <c r="G15" s="62" t="s">
        <v>27</v>
      </c>
      <c r="H15" s="329" t="s">
        <v>415</v>
      </c>
      <c r="I15" s="330">
        <v>75</v>
      </c>
      <c r="J15" s="335"/>
      <c r="K15" s="330">
        <v>0</v>
      </c>
      <c r="L15" s="331" t="s">
        <v>398</v>
      </c>
      <c r="M15" s="209">
        <v>50</v>
      </c>
      <c r="N15" s="287"/>
      <c r="O15" s="286">
        <v>0</v>
      </c>
      <c r="P15" s="287"/>
      <c r="Q15" s="287">
        <v>0</v>
      </c>
      <c r="R15" s="287"/>
      <c r="S15" s="286">
        <v>0</v>
      </c>
      <c r="T15" s="287"/>
      <c r="U15" s="286">
        <v>0</v>
      </c>
      <c r="V15" s="287"/>
      <c r="W15" s="287">
        <v>0</v>
      </c>
      <c r="X15" s="287"/>
      <c r="Y15" s="286">
        <v>0</v>
      </c>
      <c r="Z15" s="288">
        <f t="shared" si="1"/>
        <v>125</v>
      </c>
      <c r="AA15" s="289"/>
      <c r="AB15" s="287">
        <v>0</v>
      </c>
      <c r="AC15" s="290"/>
      <c r="AD15" s="287">
        <v>0</v>
      </c>
      <c r="AE15" s="290"/>
      <c r="AF15" s="287">
        <v>0</v>
      </c>
      <c r="AG15" s="290"/>
      <c r="AH15" s="287">
        <v>0</v>
      </c>
      <c r="AI15" s="288">
        <f t="shared" si="2"/>
        <v>0</v>
      </c>
      <c r="AJ15" s="291"/>
      <c r="AK15" s="134">
        <v>0</v>
      </c>
      <c r="AL15" s="292">
        <f t="shared" si="3"/>
        <v>0</v>
      </c>
      <c r="AM15" s="289"/>
      <c r="AN15" s="287">
        <v>0</v>
      </c>
      <c r="AO15" s="290"/>
      <c r="AP15" s="287">
        <v>0</v>
      </c>
      <c r="AQ15" s="292">
        <f t="shared" si="4"/>
        <v>0</v>
      </c>
      <c r="AR15" s="45"/>
      <c r="AS15" s="293">
        <v>0</v>
      </c>
      <c r="AT15" s="45"/>
      <c r="AU15" s="293">
        <v>0</v>
      </c>
      <c r="AV15" s="294">
        <f t="shared" si="5"/>
        <v>125</v>
      </c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295"/>
    </row>
    <row r="16" spans="1:59" ht="15" customHeight="1" outlineLevel="1" x14ac:dyDescent="0.2">
      <c r="A16" s="284">
        <f t="shared" si="0"/>
        <v>7</v>
      </c>
      <c r="B16" s="62">
        <v>2008</v>
      </c>
      <c r="C16" s="63" t="s">
        <v>183</v>
      </c>
      <c r="D16" s="64" t="s">
        <v>185</v>
      </c>
      <c r="E16" s="64" t="s">
        <v>184</v>
      </c>
      <c r="F16" s="62" t="s">
        <v>458</v>
      </c>
      <c r="G16" s="62" t="s">
        <v>63</v>
      </c>
      <c r="H16" s="336"/>
      <c r="I16" s="330">
        <v>0</v>
      </c>
      <c r="J16" s="335"/>
      <c r="K16" s="330">
        <v>0</v>
      </c>
      <c r="L16" s="331" t="s">
        <v>400</v>
      </c>
      <c r="M16" s="209">
        <v>100</v>
      </c>
      <c r="N16" s="287"/>
      <c r="O16" s="286">
        <v>0</v>
      </c>
      <c r="P16" s="287"/>
      <c r="Q16" s="287">
        <v>0</v>
      </c>
      <c r="R16" s="287"/>
      <c r="S16" s="286">
        <v>0</v>
      </c>
      <c r="T16" s="287"/>
      <c r="U16" s="286">
        <v>0</v>
      </c>
      <c r="V16" s="287"/>
      <c r="W16" s="287">
        <v>0</v>
      </c>
      <c r="X16" s="287"/>
      <c r="Y16" s="286">
        <v>0</v>
      </c>
      <c r="Z16" s="288">
        <f t="shared" si="1"/>
        <v>100</v>
      </c>
      <c r="AA16" s="289"/>
      <c r="AB16" s="287">
        <v>0</v>
      </c>
      <c r="AC16" s="290"/>
      <c r="AD16" s="287">
        <v>0</v>
      </c>
      <c r="AE16" s="290"/>
      <c r="AF16" s="287">
        <v>0</v>
      </c>
      <c r="AG16" s="290"/>
      <c r="AH16" s="287">
        <v>0</v>
      </c>
      <c r="AI16" s="288">
        <f t="shared" si="2"/>
        <v>0</v>
      </c>
      <c r="AJ16" s="291"/>
      <c r="AK16" s="134">
        <v>0</v>
      </c>
      <c r="AL16" s="292">
        <f t="shared" si="3"/>
        <v>0</v>
      </c>
      <c r="AM16" s="289"/>
      <c r="AN16" s="287">
        <v>0</v>
      </c>
      <c r="AO16" s="290"/>
      <c r="AP16" s="287">
        <v>0</v>
      </c>
      <c r="AQ16" s="292">
        <f t="shared" si="4"/>
        <v>0</v>
      </c>
      <c r="AR16" s="45"/>
      <c r="AS16" s="293">
        <v>0</v>
      </c>
      <c r="AT16" s="45"/>
      <c r="AU16" s="293">
        <v>0</v>
      </c>
      <c r="AV16" s="294">
        <f t="shared" si="5"/>
        <v>100</v>
      </c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295"/>
    </row>
    <row r="17" spans="1:59" ht="15" customHeight="1" outlineLevel="1" x14ac:dyDescent="0.2">
      <c r="A17" s="284">
        <f t="shared" si="0"/>
        <v>7</v>
      </c>
      <c r="B17" s="62">
        <v>2008</v>
      </c>
      <c r="C17" s="63" t="s">
        <v>179</v>
      </c>
      <c r="D17" s="64" t="s">
        <v>181</v>
      </c>
      <c r="E17" s="64" t="s">
        <v>180</v>
      </c>
      <c r="F17" s="62" t="s">
        <v>458</v>
      </c>
      <c r="G17" s="337" t="s">
        <v>63</v>
      </c>
      <c r="H17" s="336"/>
      <c r="I17" s="286">
        <v>0</v>
      </c>
      <c r="J17" s="330" t="s">
        <v>432</v>
      </c>
      <c r="K17" s="286">
        <v>50</v>
      </c>
      <c r="L17" s="331" t="s">
        <v>402</v>
      </c>
      <c r="M17" s="209">
        <v>50</v>
      </c>
      <c r="N17" s="287"/>
      <c r="O17" s="286">
        <v>0</v>
      </c>
      <c r="P17" s="287"/>
      <c r="Q17" s="287">
        <v>0</v>
      </c>
      <c r="R17" s="287"/>
      <c r="S17" s="286">
        <v>0</v>
      </c>
      <c r="T17" s="287"/>
      <c r="U17" s="286">
        <v>0</v>
      </c>
      <c r="V17" s="287"/>
      <c r="W17" s="287">
        <v>0</v>
      </c>
      <c r="X17" s="287"/>
      <c r="Y17" s="286">
        <v>0</v>
      </c>
      <c r="Z17" s="288">
        <f t="shared" si="1"/>
        <v>100</v>
      </c>
      <c r="AA17" s="289"/>
      <c r="AB17" s="287">
        <v>0</v>
      </c>
      <c r="AC17" s="290"/>
      <c r="AD17" s="287">
        <v>0</v>
      </c>
      <c r="AE17" s="290"/>
      <c r="AF17" s="287">
        <v>0</v>
      </c>
      <c r="AG17" s="290"/>
      <c r="AH17" s="287">
        <v>0</v>
      </c>
      <c r="AI17" s="288">
        <f t="shared" si="2"/>
        <v>0</v>
      </c>
      <c r="AJ17" s="291"/>
      <c r="AK17" s="134">
        <v>0</v>
      </c>
      <c r="AL17" s="292">
        <f t="shared" si="3"/>
        <v>0</v>
      </c>
      <c r="AM17" s="289"/>
      <c r="AN17" s="287">
        <v>0</v>
      </c>
      <c r="AO17" s="290"/>
      <c r="AP17" s="287">
        <v>0</v>
      </c>
      <c r="AQ17" s="292">
        <f t="shared" si="4"/>
        <v>0</v>
      </c>
      <c r="AR17" s="45"/>
      <c r="AS17" s="293">
        <v>0</v>
      </c>
      <c r="AT17" s="45"/>
      <c r="AU17" s="293">
        <v>0</v>
      </c>
      <c r="AV17" s="294">
        <f t="shared" si="5"/>
        <v>100</v>
      </c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295"/>
    </row>
    <row r="18" spans="1:59" ht="15" customHeight="1" outlineLevel="1" x14ac:dyDescent="0.2">
      <c r="A18" s="284">
        <f t="shared" si="0"/>
        <v>7</v>
      </c>
      <c r="B18" s="334">
        <v>2008</v>
      </c>
      <c r="C18" s="63" t="s">
        <v>161</v>
      </c>
      <c r="D18" s="81" t="s">
        <v>162</v>
      </c>
      <c r="E18" s="81" t="s">
        <v>24</v>
      </c>
      <c r="F18" s="82" t="s">
        <v>453</v>
      </c>
      <c r="G18" s="82" t="s">
        <v>27</v>
      </c>
      <c r="H18" s="336"/>
      <c r="I18" s="286">
        <v>0</v>
      </c>
      <c r="J18" s="330" t="s">
        <v>398</v>
      </c>
      <c r="K18" s="286">
        <v>100</v>
      </c>
      <c r="L18" s="331"/>
      <c r="M18" s="209">
        <v>0</v>
      </c>
      <c r="N18" s="287"/>
      <c r="O18" s="286">
        <v>0</v>
      </c>
      <c r="P18" s="287"/>
      <c r="Q18" s="287">
        <v>0</v>
      </c>
      <c r="R18" s="287"/>
      <c r="S18" s="286">
        <v>0</v>
      </c>
      <c r="T18" s="287"/>
      <c r="U18" s="286">
        <v>0</v>
      </c>
      <c r="V18" s="287"/>
      <c r="W18" s="287">
        <v>0</v>
      </c>
      <c r="X18" s="287"/>
      <c r="Y18" s="286">
        <v>0</v>
      </c>
      <c r="Z18" s="288">
        <f t="shared" si="1"/>
        <v>100</v>
      </c>
      <c r="AA18" s="289"/>
      <c r="AB18" s="287">
        <v>0</v>
      </c>
      <c r="AC18" s="290"/>
      <c r="AD18" s="287">
        <v>0</v>
      </c>
      <c r="AE18" s="290"/>
      <c r="AF18" s="287">
        <v>0</v>
      </c>
      <c r="AG18" s="290"/>
      <c r="AH18" s="287">
        <v>0</v>
      </c>
      <c r="AI18" s="288">
        <f t="shared" si="2"/>
        <v>0</v>
      </c>
      <c r="AJ18" s="291"/>
      <c r="AK18" s="134">
        <v>0</v>
      </c>
      <c r="AL18" s="292">
        <f t="shared" si="3"/>
        <v>0</v>
      </c>
      <c r="AM18" s="289"/>
      <c r="AN18" s="287">
        <v>0</v>
      </c>
      <c r="AO18" s="290"/>
      <c r="AP18" s="287">
        <v>0</v>
      </c>
      <c r="AQ18" s="292">
        <f t="shared" si="4"/>
        <v>0</v>
      </c>
      <c r="AR18" s="45"/>
      <c r="AS18" s="293">
        <v>0</v>
      </c>
      <c r="AT18" s="45"/>
      <c r="AU18" s="293">
        <v>0</v>
      </c>
      <c r="AV18" s="294">
        <f t="shared" si="5"/>
        <v>100</v>
      </c>
      <c r="AW18" s="304"/>
      <c r="AX18" s="304"/>
      <c r="AY18" s="304"/>
      <c r="AZ18" s="304"/>
      <c r="BA18" s="304"/>
      <c r="BB18" s="304"/>
      <c r="BC18" s="304"/>
      <c r="BD18" s="304"/>
      <c r="BE18" s="304"/>
      <c r="BF18" s="304"/>
      <c r="BG18" s="295"/>
    </row>
    <row r="19" spans="1:59" ht="15" customHeight="1" outlineLevel="1" x14ac:dyDescent="0.2">
      <c r="A19" s="284">
        <f t="shared" si="0"/>
        <v>10</v>
      </c>
      <c r="B19" s="67">
        <v>2006</v>
      </c>
      <c r="C19" s="190" t="s">
        <v>164</v>
      </c>
      <c r="D19" s="191" t="s">
        <v>166</v>
      </c>
      <c r="E19" s="191" t="s">
        <v>165</v>
      </c>
      <c r="F19" s="67" t="s">
        <v>459</v>
      </c>
      <c r="G19" s="296" t="s">
        <v>88</v>
      </c>
      <c r="H19" s="338"/>
      <c r="I19" s="286">
        <v>0</v>
      </c>
      <c r="J19" s="339"/>
      <c r="K19" s="286">
        <v>0</v>
      </c>
      <c r="L19" s="331" t="s">
        <v>395</v>
      </c>
      <c r="M19" s="209">
        <v>50</v>
      </c>
      <c r="N19" s="287"/>
      <c r="O19" s="286">
        <v>0</v>
      </c>
      <c r="P19" s="287"/>
      <c r="Q19" s="286">
        <v>0</v>
      </c>
      <c r="R19" s="287"/>
      <c r="S19" s="286">
        <v>0</v>
      </c>
      <c r="T19" s="287"/>
      <c r="U19" s="286">
        <v>0</v>
      </c>
      <c r="V19" s="287"/>
      <c r="W19" s="286">
        <v>0</v>
      </c>
      <c r="X19" s="287"/>
      <c r="Y19" s="286">
        <v>0</v>
      </c>
      <c r="Z19" s="288">
        <f t="shared" si="1"/>
        <v>50</v>
      </c>
      <c r="AA19" s="289"/>
      <c r="AB19" s="287">
        <v>0</v>
      </c>
      <c r="AC19" s="290"/>
      <c r="AD19" s="287">
        <v>0</v>
      </c>
      <c r="AE19" s="290"/>
      <c r="AF19" s="287">
        <v>0</v>
      </c>
      <c r="AG19" s="290"/>
      <c r="AH19" s="287">
        <v>0</v>
      </c>
      <c r="AI19" s="288">
        <f t="shared" si="2"/>
        <v>0</v>
      </c>
      <c r="AJ19" s="291"/>
      <c r="AK19" s="134">
        <v>0</v>
      </c>
      <c r="AL19" s="292">
        <f t="shared" si="3"/>
        <v>0</v>
      </c>
      <c r="AM19" s="289"/>
      <c r="AN19" s="287">
        <v>0</v>
      </c>
      <c r="AO19" s="290"/>
      <c r="AP19" s="287">
        <v>0</v>
      </c>
      <c r="AQ19" s="292">
        <f t="shared" si="4"/>
        <v>0</v>
      </c>
      <c r="AR19" s="45"/>
      <c r="AS19" s="293">
        <v>0</v>
      </c>
      <c r="AT19" s="45"/>
      <c r="AU19" s="293">
        <v>0</v>
      </c>
      <c r="AV19" s="294">
        <f t="shared" si="5"/>
        <v>50</v>
      </c>
      <c r="AW19" s="304"/>
      <c r="AX19" s="304"/>
      <c r="AY19" s="304"/>
      <c r="AZ19" s="304"/>
      <c r="BA19" s="304"/>
      <c r="BB19" s="304"/>
      <c r="BC19" s="304"/>
      <c r="BD19" s="304"/>
      <c r="BE19" s="304"/>
      <c r="BF19" s="304"/>
      <c r="BG19" s="295"/>
    </row>
    <row r="20" spans="1:59" ht="15" customHeight="1" outlineLevel="1" x14ac:dyDescent="0.2">
      <c r="A20" s="284">
        <f t="shared" si="0"/>
        <v>10</v>
      </c>
      <c r="B20" s="62">
        <v>2008</v>
      </c>
      <c r="C20" s="63" t="s">
        <v>176</v>
      </c>
      <c r="D20" s="64" t="s">
        <v>151</v>
      </c>
      <c r="E20" s="64" t="s">
        <v>177</v>
      </c>
      <c r="F20" s="82" t="s">
        <v>423</v>
      </c>
      <c r="G20" s="82" t="s">
        <v>27</v>
      </c>
      <c r="H20" s="336"/>
      <c r="I20" s="286">
        <v>0</v>
      </c>
      <c r="J20" s="330" t="s">
        <v>410</v>
      </c>
      <c r="K20" s="286">
        <v>50</v>
      </c>
      <c r="L20" s="331"/>
      <c r="M20" s="209">
        <v>0</v>
      </c>
      <c r="N20" s="287"/>
      <c r="O20" s="286">
        <v>0</v>
      </c>
      <c r="P20" s="287"/>
      <c r="Q20" s="287">
        <v>0</v>
      </c>
      <c r="R20" s="287"/>
      <c r="S20" s="286">
        <v>0</v>
      </c>
      <c r="T20" s="287"/>
      <c r="U20" s="286">
        <v>0</v>
      </c>
      <c r="V20" s="287"/>
      <c r="W20" s="287">
        <v>0</v>
      </c>
      <c r="X20" s="287"/>
      <c r="Y20" s="286">
        <v>0</v>
      </c>
      <c r="Z20" s="288">
        <f t="shared" si="1"/>
        <v>50</v>
      </c>
      <c r="AA20" s="289"/>
      <c r="AB20" s="287">
        <v>0</v>
      </c>
      <c r="AC20" s="290"/>
      <c r="AD20" s="287">
        <v>0</v>
      </c>
      <c r="AE20" s="290"/>
      <c r="AF20" s="287">
        <v>0</v>
      </c>
      <c r="AG20" s="290"/>
      <c r="AH20" s="287">
        <v>0</v>
      </c>
      <c r="AI20" s="288">
        <f t="shared" si="2"/>
        <v>0</v>
      </c>
      <c r="AJ20" s="291"/>
      <c r="AK20" s="134">
        <v>0</v>
      </c>
      <c r="AL20" s="292">
        <f t="shared" si="3"/>
        <v>0</v>
      </c>
      <c r="AM20" s="289"/>
      <c r="AN20" s="287">
        <v>0</v>
      </c>
      <c r="AO20" s="290"/>
      <c r="AP20" s="287">
        <v>0</v>
      </c>
      <c r="AQ20" s="292">
        <f t="shared" si="4"/>
        <v>0</v>
      </c>
      <c r="AR20" s="45"/>
      <c r="AS20" s="293">
        <v>0</v>
      </c>
      <c r="AT20" s="45"/>
      <c r="AU20" s="293">
        <v>0</v>
      </c>
      <c r="AV20" s="294">
        <f t="shared" si="5"/>
        <v>50</v>
      </c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295"/>
    </row>
    <row r="21" spans="1:59" ht="15" customHeight="1" outlineLevel="1" x14ac:dyDescent="0.2">
      <c r="A21" s="284">
        <f t="shared" si="0"/>
        <v>10</v>
      </c>
      <c r="B21" s="62">
        <v>2007</v>
      </c>
      <c r="C21" s="63" t="s">
        <v>460</v>
      </c>
      <c r="D21" s="64" t="s">
        <v>461</v>
      </c>
      <c r="E21" s="64" t="s">
        <v>462</v>
      </c>
      <c r="F21" s="62" t="s">
        <v>459</v>
      </c>
      <c r="G21" s="337" t="s">
        <v>88</v>
      </c>
      <c r="H21" s="336"/>
      <c r="I21" s="286">
        <v>0</v>
      </c>
      <c r="J21" s="330" t="s">
        <v>405</v>
      </c>
      <c r="K21" s="286">
        <v>50</v>
      </c>
      <c r="L21" s="331"/>
      <c r="M21" s="209">
        <v>0</v>
      </c>
      <c r="N21" s="287"/>
      <c r="O21" s="286">
        <v>0</v>
      </c>
      <c r="P21" s="287"/>
      <c r="Q21" s="287">
        <v>0</v>
      </c>
      <c r="R21" s="287"/>
      <c r="S21" s="286">
        <v>0</v>
      </c>
      <c r="T21" s="287"/>
      <c r="U21" s="286">
        <v>0</v>
      </c>
      <c r="V21" s="287"/>
      <c r="W21" s="287">
        <v>0</v>
      </c>
      <c r="X21" s="287"/>
      <c r="Y21" s="286">
        <v>0</v>
      </c>
      <c r="Z21" s="288">
        <f t="shared" si="1"/>
        <v>50</v>
      </c>
      <c r="AA21" s="289"/>
      <c r="AB21" s="287">
        <v>0</v>
      </c>
      <c r="AC21" s="290"/>
      <c r="AD21" s="287">
        <v>0</v>
      </c>
      <c r="AE21" s="290"/>
      <c r="AF21" s="287">
        <v>0</v>
      </c>
      <c r="AG21" s="290"/>
      <c r="AH21" s="287">
        <v>0</v>
      </c>
      <c r="AI21" s="288">
        <f t="shared" si="2"/>
        <v>0</v>
      </c>
      <c r="AJ21" s="291"/>
      <c r="AK21" s="134">
        <v>0</v>
      </c>
      <c r="AL21" s="292">
        <f t="shared" si="3"/>
        <v>0</v>
      </c>
      <c r="AM21" s="289"/>
      <c r="AN21" s="287">
        <v>0</v>
      </c>
      <c r="AO21" s="290"/>
      <c r="AP21" s="287">
        <v>0</v>
      </c>
      <c r="AQ21" s="292">
        <f t="shared" si="4"/>
        <v>0</v>
      </c>
      <c r="AR21" s="45"/>
      <c r="AS21" s="293">
        <v>0</v>
      </c>
      <c r="AT21" s="45"/>
      <c r="AU21" s="293">
        <v>0</v>
      </c>
      <c r="AV21" s="294">
        <f t="shared" si="5"/>
        <v>50</v>
      </c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295"/>
    </row>
    <row r="22" spans="1:59" ht="15" customHeight="1" outlineLevel="1" x14ac:dyDescent="0.2">
      <c r="A22" s="284">
        <f t="shared" si="0"/>
        <v>10</v>
      </c>
      <c r="B22" s="62">
        <v>2006</v>
      </c>
      <c r="C22" s="63" t="s">
        <v>463</v>
      </c>
      <c r="D22" s="64" t="s">
        <v>464</v>
      </c>
      <c r="E22" s="64" t="s">
        <v>465</v>
      </c>
      <c r="F22" s="62" t="s">
        <v>466</v>
      </c>
      <c r="G22" s="62" t="s">
        <v>27</v>
      </c>
      <c r="H22" s="336"/>
      <c r="I22" s="286">
        <v>0</v>
      </c>
      <c r="J22" s="330" t="s">
        <v>394</v>
      </c>
      <c r="K22" s="286">
        <v>50</v>
      </c>
      <c r="L22" s="331"/>
      <c r="M22" s="209">
        <v>0</v>
      </c>
      <c r="N22" s="287"/>
      <c r="O22" s="286">
        <v>0</v>
      </c>
      <c r="P22" s="287"/>
      <c r="Q22" s="287">
        <v>0</v>
      </c>
      <c r="R22" s="287"/>
      <c r="S22" s="286">
        <v>0</v>
      </c>
      <c r="T22" s="287"/>
      <c r="U22" s="286">
        <v>0</v>
      </c>
      <c r="V22" s="287"/>
      <c r="W22" s="287">
        <v>0</v>
      </c>
      <c r="X22" s="287"/>
      <c r="Y22" s="286">
        <v>0</v>
      </c>
      <c r="Z22" s="288">
        <f t="shared" si="1"/>
        <v>50</v>
      </c>
      <c r="AA22" s="289"/>
      <c r="AB22" s="287">
        <v>0</v>
      </c>
      <c r="AC22" s="290"/>
      <c r="AD22" s="287">
        <v>0</v>
      </c>
      <c r="AE22" s="290"/>
      <c r="AF22" s="287">
        <v>0</v>
      </c>
      <c r="AG22" s="290"/>
      <c r="AH22" s="287">
        <v>0</v>
      </c>
      <c r="AI22" s="288">
        <f t="shared" si="2"/>
        <v>0</v>
      </c>
      <c r="AJ22" s="291"/>
      <c r="AK22" s="134">
        <v>0</v>
      </c>
      <c r="AL22" s="292">
        <f t="shared" si="3"/>
        <v>0</v>
      </c>
      <c r="AM22" s="289"/>
      <c r="AN22" s="287">
        <v>0</v>
      </c>
      <c r="AO22" s="290"/>
      <c r="AP22" s="287">
        <v>0</v>
      </c>
      <c r="AQ22" s="292">
        <f t="shared" si="4"/>
        <v>0</v>
      </c>
      <c r="AR22" s="45"/>
      <c r="AS22" s="293">
        <v>0</v>
      </c>
      <c r="AT22" s="45"/>
      <c r="AU22" s="293">
        <v>0</v>
      </c>
      <c r="AV22" s="294">
        <f t="shared" si="5"/>
        <v>50</v>
      </c>
      <c r="AW22" s="304"/>
      <c r="AX22" s="304"/>
      <c r="AY22" s="304"/>
      <c r="AZ22" s="304"/>
      <c r="BA22" s="304"/>
      <c r="BB22" s="304"/>
      <c r="BC22" s="304"/>
      <c r="BD22" s="304"/>
      <c r="BE22" s="304"/>
      <c r="BF22" s="304"/>
      <c r="BG22" s="295"/>
    </row>
    <row r="23" spans="1:59" ht="15" customHeight="1" outlineLevel="1" x14ac:dyDescent="0.2">
      <c r="A23" s="284">
        <f t="shared" si="0"/>
        <v>14</v>
      </c>
      <c r="B23" s="299">
        <v>2006</v>
      </c>
      <c r="C23" s="217" t="s">
        <v>193</v>
      </c>
      <c r="D23" s="218" t="s">
        <v>195</v>
      </c>
      <c r="E23" s="218" t="s">
        <v>194</v>
      </c>
      <c r="F23" s="299" t="s">
        <v>423</v>
      </c>
      <c r="G23" s="333" t="s">
        <v>27</v>
      </c>
      <c r="H23" s="336"/>
      <c r="I23" s="286">
        <v>0</v>
      </c>
      <c r="J23" s="339"/>
      <c r="K23" s="286">
        <v>0</v>
      </c>
      <c r="L23" s="331" t="s">
        <v>428</v>
      </c>
      <c r="M23" s="209">
        <v>25</v>
      </c>
      <c r="N23" s="64"/>
      <c r="O23" s="286">
        <v>0</v>
      </c>
      <c r="P23" s="64"/>
      <c r="Q23" s="286">
        <v>0</v>
      </c>
      <c r="R23" s="287"/>
      <c r="S23" s="286">
        <v>0</v>
      </c>
      <c r="T23" s="64"/>
      <c r="U23" s="286">
        <v>0</v>
      </c>
      <c r="V23" s="64"/>
      <c r="W23" s="286">
        <v>0</v>
      </c>
      <c r="X23" s="287"/>
      <c r="Y23" s="286">
        <v>0</v>
      </c>
      <c r="Z23" s="288">
        <f t="shared" si="1"/>
        <v>25</v>
      </c>
      <c r="AA23" s="289"/>
      <c r="AB23" s="287">
        <v>0</v>
      </c>
      <c r="AC23" s="290"/>
      <c r="AD23" s="287">
        <v>0</v>
      </c>
      <c r="AE23" s="290"/>
      <c r="AF23" s="287">
        <v>0</v>
      </c>
      <c r="AG23" s="290"/>
      <c r="AH23" s="287">
        <v>0</v>
      </c>
      <c r="AI23" s="288">
        <f t="shared" si="2"/>
        <v>0</v>
      </c>
      <c r="AJ23" s="291"/>
      <c r="AK23" s="134">
        <v>0</v>
      </c>
      <c r="AL23" s="292">
        <f t="shared" si="3"/>
        <v>0</v>
      </c>
      <c r="AM23" s="289"/>
      <c r="AN23" s="287">
        <v>0</v>
      </c>
      <c r="AO23" s="290"/>
      <c r="AP23" s="287">
        <v>0</v>
      </c>
      <c r="AQ23" s="292">
        <f t="shared" si="4"/>
        <v>0</v>
      </c>
      <c r="AR23" s="45"/>
      <c r="AS23" s="293">
        <v>0</v>
      </c>
      <c r="AT23" s="45"/>
      <c r="AU23" s="293">
        <v>0</v>
      </c>
      <c r="AV23" s="294">
        <f t="shared" si="5"/>
        <v>25</v>
      </c>
      <c r="AW23" s="304"/>
      <c r="AX23" s="304"/>
      <c r="AY23" s="304"/>
      <c r="AZ23" s="304"/>
      <c r="BA23" s="304"/>
      <c r="BB23" s="304"/>
      <c r="BC23" s="304"/>
      <c r="BD23" s="304"/>
      <c r="BE23" s="304"/>
      <c r="BF23" s="304"/>
      <c r="BG23" s="295"/>
    </row>
    <row r="24" spans="1:59" ht="15" customHeight="1" outlineLevel="1" x14ac:dyDescent="0.2">
      <c r="A24" s="284">
        <f t="shared" si="0"/>
        <v>14</v>
      </c>
      <c r="B24" s="62">
        <v>2005</v>
      </c>
      <c r="C24" s="63" t="s">
        <v>467</v>
      </c>
      <c r="D24" s="64" t="s">
        <v>84</v>
      </c>
      <c r="E24" s="64" t="s">
        <v>468</v>
      </c>
      <c r="F24" s="62" t="s">
        <v>469</v>
      </c>
      <c r="G24" s="337" t="s">
        <v>88</v>
      </c>
      <c r="H24" s="336"/>
      <c r="I24" s="286">
        <v>0</v>
      </c>
      <c r="J24" s="335"/>
      <c r="K24" s="286">
        <v>0</v>
      </c>
      <c r="L24" s="331" t="s">
        <v>415</v>
      </c>
      <c r="M24" s="209">
        <v>25</v>
      </c>
      <c r="N24" s="287"/>
      <c r="O24" s="286">
        <v>0</v>
      </c>
      <c r="P24" s="287"/>
      <c r="Q24" s="287">
        <v>0</v>
      </c>
      <c r="R24" s="287"/>
      <c r="S24" s="286">
        <v>0</v>
      </c>
      <c r="T24" s="287"/>
      <c r="U24" s="286">
        <v>0</v>
      </c>
      <c r="V24" s="287"/>
      <c r="W24" s="287">
        <v>0</v>
      </c>
      <c r="X24" s="287"/>
      <c r="Y24" s="286">
        <v>0</v>
      </c>
      <c r="Z24" s="288">
        <f t="shared" si="1"/>
        <v>25</v>
      </c>
      <c r="AA24" s="289"/>
      <c r="AB24" s="287">
        <v>0</v>
      </c>
      <c r="AC24" s="290"/>
      <c r="AD24" s="287">
        <v>0</v>
      </c>
      <c r="AE24" s="290"/>
      <c r="AF24" s="287">
        <v>0</v>
      </c>
      <c r="AG24" s="290"/>
      <c r="AH24" s="287">
        <v>0</v>
      </c>
      <c r="AI24" s="288">
        <f t="shared" si="2"/>
        <v>0</v>
      </c>
      <c r="AJ24" s="291"/>
      <c r="AK24" s="134">
        <v>0</v>
      </c>
      <c r="AL24" s="292">
        <f t="shared" si="3"/>
        <v>0</v>
      </c>
      <c r="AM24" s="289"/>
      <c r="AN24" s="287">
        <v>0</v>
      </c>
      <c r="AO24" s="290"/>
      <c r="AP24" s="287">
        <v>0</v>
      </c>
      <c r="AQ24" s="292">
        <f t="shared" si="4"/>
        <v>0</v>
      </c>
      <c r="AR24" s="45"/>
      <c r="AS24" s="293">
        <v>0</v>
      </c>
      <c r="AT24" s="45"/>
      <c r="AU24" s="293">
        <v>0</v>
      </c>
      <c r="AV24" s="294">
        <f t="shared" si="5"/>
        <v>25</v>
      </c>
      <c r="AW24" s="304"/>
      <c r="AX24" s="304"/>
      <c r="AY24" s="304"/>
      <c r="AZ24" s="304"/>
      <c r="BA24" s="304"/>
      <c r="BB24" s="304"/>
      <c r="BC24" s="304"/>
      <c r="BD24" s="304"/>
      <c r="BE24" s="304"/>
      <c r="BF24" s="304"/>
      <c r="BG24" s="295"/>
    </row>
    <row r="25" spans="1:59" ht="15" customHeight="1" outlineLevel="1" x14ac:dyDescent="0.2">
      <c r="A25" s="284">
        <f t="shared" si="0"/>
        <v>14</v>
      </c>
      <c r="B25" s="62">
        <v>2007</v>
      </c>
      <c r="C25" s="63" t="s">
        <v>173</v>
      </c>
      <c r="D25" s="64" t="s">
        <v>78</v>
      </c>
      <c r="E25" s="64" t="s">
        <v>174</v>
      </c>
      <c r="F25" s="62" t="s">
        <v>469</v>
      </c>
      <c r="G25" s="337" t="s">
        <v>88</v>
      </c>
      <c r="H25" s="336"/>
      <c r="I25" s="286">
        <v>0</v>
      </c>
      <c r="J25" s="335"/>
      <c r="K25" s="286">
        <v>0</v>
      </c>
      <c r="L25" s="331" t="s">
        <v>410</v>
      </c>
      <c r="M25" s="209">
        <v>25</v>
      </c>
      <c r="N25" s="287"/>
      <c r="O25" s="286">
        <v>0</v>
      </c>
      <c r="P25" s="287"/>
      <c r="Q25" s="287">
        <v>0</v>
      </c>
      <c r="R25" s="287"/>
      <c r="S25" s="286">
        <v>0</v>
      </c>
      <c r="T25" s="287"/>
      <c r="U25" s="286">
        <v>0</v>
      </c>
      <c r="V25" s="287"/>
      <c r="W25" s="287">
        <v>0</v>
      </c>
      <c r="X25" s="287"/>
      <c r="Y25" s="286">
        <v>0</v>
      </c>
      <c r="Z25" s="288">
        <f t="shared" si="1"/>
        <v>25</v>
      </c>
      <c r="AA25" s="289"/>
      <c r="AB25" s="287">
        <v>0</v>
      </c>
      <c r="AC25" s="290"/>
      <c r="AD25" s="287">
        <v>0</v>
      </c>
      <c r="AE25" s="290"/>
      <c r="AF25" s="287">
        <v>0</v>
      </c>
      <c r="AG25" s="290"/>
      <c r="AH25" s="287">
        <v>0</v>
      </c>
      <c r="AI25" s="288">
        <f t="shared" si="2"/>
        <v>0</v>
      </c>
      <c r="AJ25" s="291"/>
      <c r="AK25" s="134">
        <v>0</v>
      </c>
      <c r="AL25" s="292">
        <f t="shared" si="3"/>
        <v>0</v>
      </c>
      <c r="AM25" s="289"/>
      <c r="AN25" s="287">
        <v>0</v>
      </c>
      <c r="AO25" s="290"/>
      <c r="AP25" s="287">
        <v>0</v>
      </c>
      <c r="AQ25" s="292">
        <f t="shared" si="4"/>
        <v>0</v>
      </c>
      <c r="AR25" s="45"/>
      <c r="AS25" s="293">
        <v>0</v>
      </c>
      <c r="AT25" s="45"/>
      <c r="AU25" s="293">
        <v>0</v>
      </c>
      <c r="AV25" s="294">
        <f t="shared" si="5"/>
        <v>25</v>
      </c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295"/>
    </row>
    <row r="26" spans="1:59" ht="15" customHeight="1" outlineLevel="1" x14ac:dyDescent="0.2">
      <c r="A26" s="284">
        <f t="shared" si="0"/>
        <v>14</v>
      </c>
      <c r="B26" s="334">
        <v>2006</v>
      </c>
      <c r="C26" s="63" t="s">
        <v>470</v>
      </c>
      <c r="D26" s="81" t="s">
        <v>471</v>
      </c>
      <c r="E26" s="81" t="s">
        <v>472</v>
      </c>
      <c r="F26" s="82" t="s">
        <v>473</v>
      </c>
      <c r="G26" s="82" t="s">
        <v>474</v>
      </c>
      <c r="H26" s="336"/>
      <c r="I26" s="286">
        <v>0</v>
      </c>
      <c r="J26" s="335"/>
      <c r="K26" s="286">
        <v>0</v>
      </c>
      <c r="L26" s="331" t="s">
        <v>404</v>
      </c>
      <c r="M26" s="209">
        <v>25</v>
      </c>
      <c r="N26" s="287"/>
      <c r="O26" s="286">
        <v>0</v>
      </c>
      <c r="P26" s="287"/>
      <c r="Q26" s="287">
        <v>0</v>
      </c>
      <c r="R26" s="287"/>
      <c r="S26" s="286">
        <v>0</v>
      </c>
      <c r="T26" s="287"/>
      <c r="U26" s="286">
        <v>0</v>
      </c>
      <c r="V26" s="287"/>
      <c r="W26" s="287">
        <v>0</v>
      </c>
      <c r="X26" s="287"/>
      <c r="Y26" s="286">
        <v>0</v>
      </c>
      <c r="Z26" s="288">
        <f t="shared" si="1"/>
        <v>25</v>
      </c>
      <c r="AA26" s="302"/>
      <c r="AB26" s="287">
        <v>0</v>
      </c>
      <c r="AC26" s="290"/>
      <c r="AD26" s="287">
        <v>0</v>
      </c>
      <c r="AE26" s="290"/>
      <c r="AF26" s="287">
        <v>0</v>
      </c>
      <c r="AG26" s="290"/>
      <c r="AH26" s="287">
        <v>0</v>
      </c>
      <c r="AI26" s="288">
        <f t="shared" si="2"/>
        <v>0</v>
      </c>
      <c r="AJ26" s="287"/>
      <c r="AK26" s="134">
        <v>0</v>
      </c>
      <c r="AL26" s="292">
        <f t="shared" si="3"/>
        <v>0</v>
      </c>
      <c r="AM26" s="302"/>
      <c r="AN26" s="287">
        <v>0</v>
      </c>
      <c r="AO26" s="290"/>
      <c r="AP26" s="287">
        <v>0</v>
      </c>
      <c r="AQ26" s="303">
        <f t="shared" si="4"/>
        <v>0</v>
      </c>
      <c r="AR26" s="128"/>
      <c r="AS26" s="293">
        <v>0</v>
      </c>
      <c r="AT26" s="304"/>
      <c r="AU26" s="293">
        <v>0</v>
      </c>
      <c r="AV26" s="294">
        <f t="shared" si="5"/>
        <v>25</v>
      </c>
      <c r="AW26" s="304"/>
      <c r="AX26" s="304"/>
      <c r="AY26" s="304"/>
      <c r="AZ26" s="304"/>
      <c r="BA26" s="304"/>
      <c r="BB26" s="304"/>
      <c r="BC26" s="304"/>
      <c r="BD26" s="304"/>
      <c r="BE26" s="304"/>
      <c r="BF26" s="304"/>
      <c r="BG26" s="295"/>
    </row>
    <row r="27" spans="1:59" ht="15" customHeight="1" outlineLevel="1" x14ac:dyDescent="0.2">
      <c r="A27" s="284">
        <f t="shared" si="0"/>
        <v>14</v>
      </c>
      <c r="B27" s="62">
        <v>2006</v>
      </c>
      <c r="C27" s="63" t="s">
        <v>411</v>
      </c>
      <c r="D27" s="64" t="s">
        <v>412</v>
      </c>
      <c r="E27" s="64" t="s">
        <v>413</v>
      </c>
      <c r="F27" s="62" t="s">
        <v>475</v>
      </c>
      <c r="G27" s="337" t="s">
        <v>134</v>
      </c>
      <c r="H27" s="336"/>
      <c r="I27" s="286">
        <v>0</v>
      </c>
      <c r="J27" s="335"/>
      <c r="K27" s="286">
        <v>0</v>
      </c>
      <c r="L27" s="331" t="s">
        <v>432</v>
      </c>
      <c r="M27" s="209">
        <v>25</v>
      </c>
      <c r="N27" s="287"/>
      <c r="O27" s="286">
        <v>0</v>
      </c>
      <c r="P27" s="287"/>
      <c r="Q27" s="287">
        <v>0</v>
      </c>
      <c r="R27" s="287"/>
      <c r="S27" s="286">
        <v>0</v>
      </c>
      <c r="T27" s="287"/>
      <c r="U27" s="286">
        <v>0</v>
      </c>
      <c r="V27" s="287"/>
      <c r="W27" s="287">
        <v>0</v>
      </c>
      <c r="X27" s="287"/>
      <c r="Y27" s="286">
        <v>0</v>
      </c>
      <c r="Z27" s="288">
        <f t="shared" si="1"/>
        <v>25</v>
      </c>
      <c r="AA27" s="302"/>
      <c r="AB27" s="287">
        <v>0</v>
      </c>
      <c r="AC27" s="290"/>
      <c r="AD27" s="287">
        <v>0</v>
      </c>
      <c r="AE27" s="290"/>
      <c r="AF27" s="287">
        <v>0</v>
      </c>
      <c r="AG27" s="290"/>
      <c r="AH27" s="287">
        <v>0</v>
      </c>
      <c r="AI27" s="288">
        <f t="shared" si="2"/>
        <v>0</v>
      </c>
      <c r="AJ27" s="287"/>
      <c r="AK27" s="134">
        <v>0</v>
      </c>
      <c r="AL27" s="292">
        <f t="shared" si="3"/>
        <v>0</v>
      </c>
      <c r="AM27" s="302"/>
      <c r="AN27" s="287">
        <v>0</v>
      </c>
      <c r="AO27" s="290"/>
      <c r="AP27" s="287">
        <v>0</v>
      </c>
      <c r="AQ27" s="303">
        <f t="shared" si="4"/>
        <v>0</v>
      </c>
      <c r="AR27" s="128"/>
      <c r="AS27" s="293">
        <v>0</v>
      </c>
      <c r="AT27" s="304"/>
      <c r="AU27" s="293">
        <v>0</v>
      </c>
      <c r="AV27" s="294">
        <f t="shared" si="5"/>
        <v>25</v>
      </c>
      <c r="AW27" s="304"/>
      <c r="AX27" s="304"/>
      <c r="AY27" s="304"/>
      <c r="AZ27" s="304"/>
      <c r="BA27" s="304"/>
      <c r="BB27" s="304"/>
      <c r="BC27" s="304"/>
      <c r="BD27" s="304"/>
      <c r="BE27" s="304"/>
      <c r="BF27" s="304"/>
      <c r="BG27" s="295"/>
    </row>
    <row r="28" spans="1:59" ht="15" customHeight="1" outlineLevel="1" x14ac:dyDescent="0.2">
      <c r="A28" s="284">
        <f t="shared" si="0"/>
        <v>19</v>
      </c>
      <c r="B28" s="27">
        <v>2006</v>
      </c>
      <c r="C28" s="205" t="s">
        <v>476</v>
      </c>
      <c r="D28" s="29" t="s">
        <v>477</v>
      </c>
      <c r="E28" s="29" t="s">
        <v>478</v>
      </c>
      <c r="F28" s="27" t="s">
        <v>479</v>
      </c>
      <c r="G28" s="285" t="s">
        <v>63</v>
      </c>
      <c r="H28" s="336"/>
      <c r="I28" s="286">
        <v>0</v>
      </c>
      <c r="J28" s="339"/>
      <c r="K28" s="286">
        <v>0</v>
      </c>
      <c r="L28" s="339"/>
      <c r="M28" s="209">
        <v>0</v>
      </c>
      <c r="N28" s="287"/>
      <c r="O28" s="286">
        <v>0</v>
      </c>
      <c r="P28" s="287"/>
      <c r="Q28" s="286">
        <v>0</v>
      </c>
      <c r="R28" s="287"/>
      <c r="S28" s="286">
        <v>0</v>
      </c>
      <c r="T28" s="287"/>
      <c r="U28" s="286">
        <v>0</v>
      </c>
      <c r="V28" s="287"/>
      <c r="W28" s="286">
        <v>0</v>
      </c>
      <c r="X28" s="287"/>
      <c r="Y28" s="286">
        <v>0</v>
      </c>
      <c r="Z28" s="288">
        <f t="shared" si="1"/>
        <v>0</v>
      </c>
      <c r="AA28" s="302"/>
      <c r="AB28" s="287">
        <v>0</v>
      </c>
      <c r="AC28" s="290"/>
      <c r="AD28" s="287">
        <v>0</v>
      </c>
      <c r="AE28" s="290"/>
      <c r="AF28" s="287">
        <v>0</v>
      </c>
      <c r="AG28" s="290"/>
      <c r="AH28" s="287">
        <v>0</v>
      </c>
      <c r="AI28" s="288">
        <f t="shared" si="2"/>
        <v>0</v>
      </c>
      <c r="AJ28" s="287"/>
      <c r="AK28" s="134">
        <v>0</v>
      </c>
      <c r="AL28" s="292">
        <f t="shared" si="3"/>
        <v>0</v>
      </c>
      <c r="AM28" s="302"/>
      <c r="AN28" s="287">
        <v>0</v>
      </c>
      <c r="AO28" s="290"/>
      <c r="AP28" s="287">
        <v>0</v>
      </c>
      <c r="AQ28" s="303">
        <f t="shared" si="4"/>
        <v>0</v>
      </c>
      <c r="AR28" s="128"/>
      <c r="AS28" s="293">
        <v>0</v>
      </c>
      <c r="AT28" s="304"/>
      <c r="AU28" s="293">
        <v>0</v>
      </c>
      <c r="AV28" s="294">
        <f t="shared" si="5"/>
        <v>0</v>
      </c>
      <c r="AW28" s="304"/>
      <c r="AX28" s="304"/>
      <c r="AY28" s="304"/>
      <c r="AZ28" s="304"/>
      <c r="BA28" s="304"/>
      <c r="BB28" s="304"/>
      <c r="BC28" s="304"/>
      <c r="BD28" s="304"/>
      <c r="BE28" s="304"/>
      <c r="BF28" s="304"/>
      <c r="BG28" s="295"/>
    </row>
    <row r="29" spans="1:59" ht="15" customHeight="1" outlineLevel="1" x14ac:dyDescent="0.2">
      <c r="A29" s="284">
        <f t="shared" si="0"/>
        <v>19</v>
      </c>
      <c r="B29" s="62">
        <v>2008</v>
      </c>
      <c r="C29" s="63" t="s">
        <v>187</v>
      </c>
      <c r="D29" s="64" t="s">
        <v>189</v>
      </c>
      <c r="E29" s="64" t="s">
        <v>188</v>
      </c>
      <c r="F29" s="62" t="s">
        <v>480</v>
      </c>
      <c r="G29" s="337" t="s">
        <v>126</v>
      </c>
      <c r="H29" s="336"/>
      <c r="I29" s="286">
        <v>0</v>
      </c>
      <c r="J29" s="335"/>
      <c r="K29" s="286">
        <v>0</v>
      </c>
      <c r="L29" s="331" t="s">
        <v>435</v>
      </c>
      <c r="M29" s="209">
        <v>0</v>
      </c>
      <c r="N29" s="287"/>
      <c r="O29" s="286">
        <v>0</v>
      </c>
      <c r="P29" s="287"/>
      <c r="Q29" s="287">
        <v>0</v>
      </c>
      <c r="R29" s="287"/>
      <c r="S29" s="286">
        <v>0</v>
      </c>
      <c r="T29" s="287"/>
      <c r="U29" s="286">
        <v>0</v>
      </c>
      <c r="V29" s="287"/>
      <c r="W29" s="287">
        <v>0</v>
      </c>
      <c r="X29" s="287"/>
      <c r="Y29" s="286">
        <v>0</v>
      </c>
      <c r="Z29" s="288">
        <f t="shared" si="1"/>
        <v>0</v>
      </c>
      <c r="AA29" s="302"/>
      <c r="AB29" s="287">
        <v>0</v>
      </c>
      <c r="AC29" s="290"/>
      <c r="AD29" s="287">
        <v>0</v>
      </c>
      <c r="AE29" s="290"/>
      <c r="AF29" s="287">
        <v>0</v>
      </c>
      <c r="AG29" s="290"/>
      <c r="AH29" s="287">
        <v>0</v>
      </c>
      <c r="AI29" s="288">
        <f t="shared" si="2"/>
        <v>0</v>
      </c>
      <c r="AJ29" s="287"/>
      <c r="AK29" s="134">
        <v>0</v>
      </c>
      <c r="AL29" s="292">
        <f t="shared" si="3"/>
        <v>0</v>
      </c>
      <c r="AM29" s="302"/>
      <c r="AN29" s="287">
        <v>0</v>
      </c>
      <c r="AO29" s="290"/>
      <c r="AP29" s="287">
        <v>0</v>
      </c>
      <c r="AQ29" s="303">
        <f t="shared" si="4"/>
        <v>0</v>
      </c>
      <c r="AR29" s="128"/>
      <c r="AS29" s="293">
        <v>0</v>
      </c>
      <c r="AT29" s="304"/>
      <c r="AU29" s="293">
        <v>0</v>
      </c>
      <c r="AV29" s="294">
        <f t="shared" si="5"/>
        <v>0</v>
      </c>
      <c r="AW29" s="304"/>
      <c r="AX29" s="304"/>
      <c r="AY29" s="304"/>
      <c r="AZ29" s="304"/>
      <c r="BA29" s="304"/>
      <c r="BB29" s="304"/>
      <c r="BC29" s="304"/>
      <c r="BD29" s="304"/>
      <c r="BE29" s="304"/>
      <c r="BF29" s="304"/>
      <c r="BG29" s="295"/>
    </row>
    <row r="30" spans="1:59" ht="15" customHeight="1" outlineLevel="1" x14ac:dyDescent="0.2">
      <c r="A30" s="284">
        <f t="shared" ref="A30:A35" si="6">RANK(AL30,$AL$10:$AL$37)</f>
        <v>1</v>
      </c>
      <c r="B30" s="62"/>
      <c r="C30" s="63"/>
      <c r="D30" s="64"/>
      <c r="E30" s="64"/>
      <c r="F30" s="62"/>
      <c r="G30" s="337"/>
      <c r="H30" s="336"/>
      <c r="I30" s="286">
        <v>0</v>
      </c>
      <c r="J30" s="335"/>
      <c r="K30" s="286">
        <v>0</v>
      </c>
      <c r="L30" s="331"/>
      <c r="M30" s="209">
        <v>0</v>
      </c>
      <c r="N30" s="287"/>
      <c r="O30" s="286">
        <v>0</v>
      </c>
      <c r="P30" s="287"/>
      <c r="Q30" s="287">
        <v>0</v>
      </c>
      <c r="R30" s="287"/>
      <c r="S30" s="286">
        <v>0</v>
      </c>
      <c r="T30" s="287"/>
      <c r="U30" s="286">
        <v>0</v>
      </c>
      <c r="V30" s="287"/>
      <c r="W30" s="287">
        <v>0</v>
      </c>
      <c r="X30" s="287"/>
      <c r="Y30" s="286">
        <v>0</v>
      </c>
      <c r="Z30" s="288">
        <f t="shared" si="1"/>
        <v>0</v>
      </c>
      <c r="AA30" s="302"/>
      <c r="AB30" s="287">
        <v>0</v>
      </c>
      <c r="AC30" s="290"/>
      <c r="AD30" s="287">
        <v>0</v>
      </c>
      <c r="AE30" s="290"/>
      <c r="AF30" s="287">
        <v>0</v>
      </c>
      <c r="AG30" s="290"/>
      <c r="AH30" s="287">
        <v>0</v>
      </c>
      <c r="AI30" s="288">
        <f t="shared" si="2"/>
        <v>0</v>
      </c>
      <c r="AJ30" s="287"/>
      <c r="AK30" s="134">
        <v>0</v>
      </c>
      <c r="AL30" s="292">
        <f t="shared" si="3"/>
        <v>0</v>
      </c>
      <c r="AM30" s="302"/>
      <c r="AN30" s="287">
        <v>0</v>
      </c>
      <c r="AO30" s="290"/>
      <c r="AP30" s="287">
        <v>0</v>
      </c>
      <c r="AQ30" s="303">
        <f t="shared" si="4"/>
        <v>0</v>
      </c>
      <c r="AR30" s="128"/>
      <c r="AS30" s="293">
        <v>0</v>
      </c>
      <c r="AT30" s="304"/>
      <c r="AU30" s="293">
        <v>0</v>
      </c>
      <c r="AV30" s="294">
        <f t="shared" si="5"/>
        <v>0</v>
      </c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295"/>
    </row>
    <row r="31" spans="1:59" ht="15" customHeight="1" outlineLevel="1" x14ac:dyDescent="0.2">
      <c r="A31" s="284">
        <f t="shared" si="6"/>
        <v>1</v>
      </c>
      <c r="B31" s="62"/>
      <c r="C31" s="63"/>
      <c r="D31" s="64"/>
      <c r="E31" s="64"/>
      <c r="F31" s="62"/>
      <c r="G31" s="337"/>
      <c r="H31" s="336"/>
      <c r="I31" s="286">
        <v>0</v>
      </c>
      <c r="J31" s="335"/>
      <c r="K31" s="286">
        <v>0</v>
      </c>
      <c r="L31" s="331"/>
      <c r="M31" s="209">
        <v>0</v>
      </c>
      <c r="N31" s="287"/>
      <c r="O31" s="286">
        <v>0</v>
      </c>
      <c r="P31" s="287"/>
      <c r="Q31" s="287">
        <v>0</v>
      </c>
      <c r="R31" s="287"/>
      <c r="S31" s="286">
        <v>0</v>
      </c>
      <c r="T31" s="287"/>
      <c r="U31" s="286">
        <v>0</v>
      </c>
      <c r="V31" s="287"/>
      <c r="W31" s="287">
        <v>0</v>
      </c>
      <c r="X31" s="287"/>
      <c r="Y31" s="286">
        <v>0</v>
      </c>
      <c r="Z31" s="288">
        <f t="shared" si="1"/>
        <v>0</v>
      </c>
      <c r="AA31" s="302"/>
      <c r="AB31" s="287">
        <v>0</v>
      </c>
      <c r="AC31" s="290"/>
      <c r="AD31" s="287">
        <v>0</v>
      </c>
      <c r="AE31" s="290"/>
      <c r="AF31" s="287">
        <v>0</v>
      </c>
      <c r="AG31" s="290"/>
      <c r="AH31" s="287">
        <v>0</v>
      </c>
      <c r="AI31" s="288">
        <f t="shared" si="2"/>
        <v>0</v>
      </c>
      <c r="AJ31" s="287"/>
      <c r="AK31" s="134">
        <v>0</v>
      </c>
      <c r="AL31" s="292">
        <f t="shared" si="3"/>
        <v>0</v>
      </c>
      <c r="AM31" s="302"/>
      <c r="AN31" s="287">
        <v>0</v>
      </c>
      <c r="AO31" s="290"/>
      <c r="AP31" s="287">
        <v>0</v>
      </c>
      <c r="AQ31" s="303">
        <f t="shared" si="4"/>
        <v>0</v>
      </c>
      <c r="AR31" s="128"/>
      <c r="AS31" s="293">
        <v>0</v>
      </c>
      <c r="AT31" s="304"/>
      <c r="AU31" s="293">
        <v>0</v>
      </c>
      <c r="AV31" s="294">
        <f t="shared" si="5"/>
        <v>0</v>
      </c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295"/>
    </row>
    <row r="32" spans="1:59" ht="15" customHeight="1" outlineLevel="1" x14ac:dyDescent="0.2">
      <c r="A32" s="284">
        <f t="shared" si="6"/>
        <v>1</v>
      </c>
      <c r="B32" s="62"/>
      <c r="C32" s="63"/>
      <c r="D32" s="64"/>
      <c r="E32" s="64"/>
      <c r="F32" s="62"/>
      <c r="G32" s="337"/>
      <c r="H32" s="336"/>
      <c r="I32" s="286">
        <v>0</v>
      </c>
      <c r="J32" s="335"/>
      <c r="K32" s="286">
        <v>0</v>
      </c>
      <c r="L32" s="331"/>
      <c r="M32" s="209">
        <v>0</v>
      </c>
      <c r="N32" s="287"/>
      <c r="O32" s="286">
        <v>0</v>
      </c>
      <c r="P32" s="287"/>
      <c r="Q32" s="287">
        <v>0</v>
      </c>
      <c r="R32" s="287"/>
      <c r="S32" s="286">
        <v>0</v>
      </c>
      <c r="T32" s="287"/>
      <c r="U32" s="286">
        <v>0</v>
      </c>
      <c r="V32" s="287"/>
      <c r="W32" s="287">
        <v>0</v>
      </c>
      <c r="X32" s="287"/>
      <c r="Y32" s="286">
        <v>0</v>
      </c>
      <c r="Z32" s="288">
        <f t="shared" si="1"/>
        <v>0</v>
      </c>
      <c r="AA32" s="302"/>
      <c r="AB32" s="287">
        <v>0</v>
      </c>
      <c r="AC32" s="290"/>
      <c r="AD32" s="287">
        <v>0</v>
      </c>
      <c r="AE32" s="290"/>
      <c r="AF32" s="287">
        <v>0</v>
      </c>
      <c r="AG32" s="290"/>
      <c r="AH32" s="287">
        <v>0</v>
      </c>
      <c r="AI32" s="288">
        <f t="shared" si="2"/>
        <v>0</v>
      </c>
      <c r="AJ32" s="287"/>
      <c r="AK32" s="134">
        <v>0</v>
      </c>
      <c r="AL32" s="292">
        <f t="shared" si="3"/>
        <v>0</v>
      </c>
      <c r="AM32" s="302"/>
      <c r="AN32" s="287">
        <v>0</v>
      </c>
      <c r="AO32" s="290"/>
      <c r="AP32" s="287">
        <v>0</v>
      </c>
      <c r="AQ32" s="303">
        <f t="shared" si="4"/>
        <v>0</v>
      </c>
      <c r="AR32" s="128"/>
      <c r="AS32" s="293">
        <v>0</v>
      </c>
      <c r="AT32" s="304"/>
      <c r="AU32" s="293">
        <v>0</v>
      </c>
      <c r="AV32" s="294">
        <f t="shared" si="5"/>
        <v>0</v>
      </c>
      <c r="AW32" s="304"/>
      <c r="AX32" s="304"/>
      <c r="AY32" s="304"/>
      <c r="AZ32" s="304"/>
      <c r="BA32" s="304"/>
      <c r="BB32" s="304"/>
      <c r="BC32" s="304"/>
      <c r="BD32" s="304"/>
      <c r="BE32" s="304"/>
      <c r="BF32" s="304"/>
      <c r="BG32" s="295"/>
    </row>
    <row r="33" spans="1:59" ht="15" customHeight="1" outlineLevel="1" x14ac:dyDescent="0.2">
      <c r="A33" s="284">
        <f t="shared" si="6"/>
        <v>1</v>
      </c>
      <c r="B33" s="62"/>
      <c r="C33" s="63"/>
      <c r="D33" s="64"/>
      <c r="E33" s="64"/>
      <c r="F33" s="62"/>
      <c r="G33" s="337"/>
      <c r="H33" s="336"/>
      <c r="I33" s="286">
        <v>0</v>
      </c>
      <c r="J33" s="335"/>
      <c r="K33" s="286">
        <v>0</v>
      </c>
      <c r="L33" s="331"/>
      <c r="M33" s="209">
        <v>0</v>
      </c>
      <c r="N33" s="287"/>
      <c r="O33" s="286">
        <v>0</v>
      </c>
      <c r="P33" s="287"/>
      <c r="Q33" s="287">
        <v>0</v>
      </c>
      <c r="R33" s="287"/>
      <c r="S33" s="286">
        <v>0</v>
      </c>
      <c r="T33" s="287"/>
      <c r="U33" s="286">
        <v>0</v>
      </c>
      <c r="V33" s="287"/>
      <c r="W33" s="287">
        <v>0</v>
      </c>
      <c r="X33" s="287"/>
      <c r="Y33" s="286">
        <v>0</v>
      </c>
      <c r="Z33" s="288">
        <f t="shared" si="1"/>
        <v>0</v>
      </c>
      <c r="AA33" s="302"/>
      <c r="AB33" s="287">
        <v>0</v>
      </c>
      <c r="AC33" s="290"/>
      <c r="AD33" s="287">
        <v>0</v>
      </c>
      <c r="AE33" s="290"/>
      <c r="AF33" s="287">
        <v>0</v>
      </c>
      <c r="AG33" s="290"/>
      <c r="AH33" s="287">
        <v>0</v>
      </c>
      <c r="AI33" s="288">
        <f t="shared" si="2"/>
        <v>0</v>
      </c>
      <c r="AJ33" s="287"/>
      <c r="AK33" s="134">
        <v>0</v>
      </c>
      <c r="AL33" s="292">
        <f t="shared" si="3"/>
        <v>0</v>
      </c>
      <c r="AM33" s="302"/>
      <c r="AN33" s="287">
        <v>0</v>
      </c>
      <c r="AO33" s="290"/>
      <c r="AP33" s="287">
        <v>0</v>
      </c>
      <c r="AQ33" s="303">
        <f t="shared" si="4"/>
        <v>0</v>
      </c>
      <c r="AR33" s="128"/>
      <c r="AS33" s="293">
        <v>0</v>
      </c>
      <c r="AT33" s="304"/>
      <c r="AU33" s="293">
        <v>0</v>
      </c>
      <c r="AV33" s="294">
        <f t="shared" si="5"/>
        <v>0</v>
      </c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295"/>
    </row>
    <row r="34" spans="1:59" ht="15" customHeight="1" outlineLevel="1" x14ac:dyDescent="0.2">
      <c r="A34" s="284">
        <f t="shared" si="6"/>
        <v>1</v>
      </c>
      <c r="B34" s="62"/>
      <c r="C34" s="63"/>
      <c r="D34" s="64"/>
      <c r="E34" s="64"/>
      <c r="F34" s="62"/>
      <c r="G34" s="337"/>
      <c r="H34" s="336"/>
      <c r="I34" s="286">
        <v>0</v>
      </c>
      <c r="J34" s="335"/>
      <c r="K34" s="286">
        <v>0</v>
      </c>
      <c r="L34" s="331"/>
      <c r="M34" s="209">
        <v>0</v>
      </c>
      <c r="N34" s="287"/>
      <c r="O34" s="286">
        <v>0</v>
      </c>
      <c r="P34" s="287"/>
      <c r="Q34" s="287">
        <v>0</v>
      </c>
      <c r="R34" s="287"/>
      <c r="S34" s="286">
        <v>0</v>
      </c>
      <c r="T34" s="287"/>
      <c r="U34" s="286">
        <v>0</v>
      </c>
      <c r="V34" s="287"/>
      <c r="W34" s="287">
        <v>0</v>
      </c>
      <c r="X34" s="287"/>
      <c r="Y34" s="286">
        <v>0</v>
      </c>
      <c r="Z34" s="288">
        <f t="shared" si="1"/>
        <v>0</v>
      </c>
      <c r="AA34" s="302"/>
      <c r="AB34" s="287">
        <v>0</v>
      </c>
      <c r="AC34" s="290"/>
      <c r="AD34" s="287">
        <v>0</v>
      </c>
      <c r="AE34" s="290"/>
      <c r="AF34" s="287">
        <v>0</v>
      </c>
      <c r="AG34" s="290"/>
      <c r="AH34" s="287">
        <v>0</v>
      </c>
      <c r="AI34" s="288">
        <f t="shared" si="2"/>
        <v>0</v>
      </c>
      <c r="AJ34" s="287"/>
      <c r="AK34" s="134">
        <v>0</v>
      </c>
      <c r="AL34" s="292">
        <f t="shared" si="3"/>
        <v>0</v>
      </c>
      <c r="AM34" s="302"/>
      <c r="AN34" s="287">
        <v>0</v>
      </c>
      <c r="AO34" s="290"/>
      <c r="AP34" s="287">
        <v>0</v>
      </c>
      <c r="AQ34" s="303">
        <f t="shared" si="4"/>
        <v>0</v>
      </c>
      <c r="AR34" s="128"/>
      <c r="AS34" s="293">
        <v>0</v>
      </c>
      <c r="AT34" s="304"/>
      <c r="AU34" s="293">
        <v>0</v>
      </c>
      <c r="AV34" s="294">
        <f t="shared" si="5"/>
        <v>0</v>
      </c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295"/>
    </row>
    <row r="35" spans="1:59" ht="15" customHeight="1" outlineLevel="1" x14ac:dyDescent="0.2">
      <c r="A35" s="284">
        <f t="shared" si="6"/>
        <v>1</v>
      </c>
      <c r="B35" s="62"/>
      <c r="C35" s="63"/>
      <c r="D35" s="64"/>
      <c r="E35" s="64"/>
      <c r="F35" s="62"/>
      <c r="G35" s="337"/>
      <c r="H35" s="336"/>
      <c r="I35" s="286">
        <v>0</v>
      </c>
      <c r="J35" s="335"/>
      <c r="K35" s="286">
        <v>0</v>
      </c>
      <c r="L35" s="331"/>
      <c r="M35" s="209">
        <v>0</v>
      </c>
      <c r="N35" s="287"/>
      <c r="O35" s="286">
        <v>0</v>
      </c>
      <c r="P35" s="287"/>
      <c r="Q35" s="287">
        <v>0</v>
      </c>
      <c r="R35" s="287"/>
      <c r="S35" s="286">
        <v>0</v>
      </c>
      <c r="T35" s="287"/>
      <c r="U35" s="286">
        <v>0</v>
      </c>
      <c r="V35" s="287"/>
      <c r="W35" s="287">
        <v>0</v>
      </c>
      <c r="X35" s="287"/>
      <c r="Y35" s="286">
        <v>0</v>
      </c>
      <c r="Z35" s="288">
        <f t="shared" si="1"/>
        <v>0</v>
      </c>
      <c r="AA35" s="308"/>
      <c r="AB35" s="309">
        <v>0</v>
      </c>
      <c r="AC35" s="310"/>
      <c r="AD35" s="309">
        <v>0</v>
      </c>
      <c r="AE35" s="310"/>
      <c r="AF35" s="309">
        <v>0</v>
      </c>
      <c r="AG35" s="310"/>
      <c r="AH35" s="309">
        <v>0</v>
      </c>
      <c r="AI35" s="288">
        <f t="shared" si="2"/>
        <v>0</v>
      </c>
      <c r="AJ35" s="309"/>
      <c r="AK35" s="340">
        <v>0</v>
      </c>
      <c r="AL35" s="341">
        <f t="shared" si="3"/>
        <v>0</v>
      </c>
      <c r="AM35" s="308"/>
      <c r="AN35" s="309">
        <v>0</v>
      </c>
      <c r="AO35" s="310"/>
      <c r="AP35" s="309">
        <v>0</v>
      </c>
      <c r="AQ35" s="311">
        <f t="shared" si="4"/>
        <v>0</v>
      </c>
      <c r="AR35" s="312"/>
      <c r="AS35" s="313">
        <v>0</v>
      </c>
      <c r="AT35" s="314"/>
      <c r="AU35" s="313">
        <v>0</v>
      </c>
      <c r="AV35" s="315">
        <f t="shared" si="5"/>
        <v>0</v>
      </c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295"/>
    </row>
    <row r="36" spans="1:59" ht="15" customHeight="1" x14ac:dyDescent="0.2">
      <c r="A36" s="316" t="s">
        <v>441</v>
      </c>
      <c r="B36" s="316"/>
      <c r="C36" s="316"/>
      <c r="D36" s="316"/>
      <c r="E36" s="316"/>
      <c r="F36" s="316"/>
      <c r="G36" s="316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42"/>
      <c r="AB36" s="343"/>
      <c r="AC36" s="344"/>
      <c r="AD36" s="343"/>
      <c r="AE36" s="344"/>
      <c r="AF36" s="343"/>
      <c r="AG36" s="344"/>
      <c r="AH36" s="343"/>
      <c r="AI36" s="343"/>
      <c r="AJ36" s="343"/>
      <c r="AK36" s="343"/>
      <c r="AL36" s="344"/>
      <c r="AM36" s="342"/>
      <c r="AN36" s="343"/>
      <c r="AO36" s="344"/>
      <c r="AP36" s="343"/>
      <c r="AQ36" s="344"/>
      <c r="AR36" s="102"/>
      <c r="AS36" s="343"/>
      <c r="AT36" s="102"/>
      <c r="AU36" s="343"/>
      <c r="AV36" s="345"/>
      <c r="AW36" s="317"/>
      <c r="AX36" s="317"/>
      <c r="AY36" s="317"/>
      <c r="AZ36" s="317"/>
      <c r="BA36" s="317"/>
      <c r="BB36" s="317"/>
      <c r="BC36" s="317"/>
      <c r="BD36" s="317"/>
      <c r="BE36" s="317"/>
      <c r="BF36" s="317"/>
    </row>
    <row r="37" spans="1:59" ht="15" customHeight="1" x14ac:dyDescent="0.2">
      <c r="A37" s="316" t="s">
        <v>442</v>
      </c>
      <c r="B37" s="316"/>
      <c r="C37" s="316"/>
      <c r="D37" s="316"/>
      <c r="E37" s="316"/>
      <c r="F37" s="316"/>
      <c r="G37" s="316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42"/>
      <c r="AB37" s="343"/>
      <c r="AC37" s="344"/>
      <c r="AD37" s="343"/>
      <c r="AE37" s="344"/>
      <c r="AF37" s="343"/>
      <c r="AG37" s="344"/>
      <c r="AH37" s="343"/>
      <c r="AI37" s="343"/>
      <c r="AJ37" s="343"/>
      <c r="AK37" s="343"/>
      <c r="AL37" s="344"/>
      <c r="AM37" s="342"/>
      <c r="AN37" s="343"/>
      <c r="AO37" s="344"/>
      <c r="AP37" s="343"/>
      <c r="AQ37" s="344"/>
      <c r="AR37" s="102"/>
      <c r="AS37" s="343"/>
      <c r="AT37" s="102"/>
      <c r="AU37" s="343"/>
      <c r="AV37" s="345"/>
      <c r="AW37" s="317"/>
      <c r="AX37" s="317"/>
      <c r="AY37" s="317"/>
      <c r="AZ37" s="317"/>
      <c r="BA37" s="317"/>
      <c r="BB37" s="317"/>
      <c r="BC37" s="317"/>
      <c r="BD37" s="317"/>
      <c r="BE37" s="317"/>
      <c r="BF37" s="317"/>
    </row>
    <row r="38" spans="1:59" ht="12.75" customHeight="1" x14ac:dyDescent="0.2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</row>
    <row r="39" spans="1:59" ht="12.75" customHeight="1" x14ac:dyDescent="0.2">
      <c r="A39" s="102"/>
      <c r="B39" s="102"/>
      <c r="C39" s="102"/>
      <c r="D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</row>
    <row r="40" spans="1:59" ht="12.75" customHeight="1" x14ac:dyDescent="0.2">
      <c r="A40" s="102"/>
      <c r="B40" s="102"/>
      <c r="C40" s="102"/>
      <c r="D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</row>
    <row r="41" spans="1:59" ht="12.75" customHeight="1" x14ac:dyDescent="0.2">
      <c r="A41" s="102"/>
      <c r="B41" s="102"/>
      <c r="C41" s="102"/>
      <c r="D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</row>
    <row r="42" spans="1:59" ht="12.75" customHeight="1" x14ac:dyDescent="0.2">
      <c r="A42" s="102"/>
      <c r="B42" s="102"/>
      <c r="C42" s="102"/>
      <c r="D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</row>
    <row r="43" spans="1:59" ht="12.75" customHeight="1" x14ac:dyDescent="0.2">
      <c r="A43" s="102"/>
      <c r="B43" s="102"/>
      <c r="C43" s="102"/>
      <c r="D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</row>
    <row r="44" spans="1:59" ht="12.75" customHeight="1" x14ac:dyDescent="0.2">
      <c r="A44" s="102"/>
      <c r="B44" s="102"/>
      <c r="C44" s="102"/>
      <c r="D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</row>
    <row r="45" spans="1:59" ht="12.75" customHeight="1" x14ac:dyDescent="0.2">
      <c r="A45" s="102"/>
      <c r="B45" s="102"/>
      <c r="C45" s="102"/>
      <c r="D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</row>
    <row r="46" spans="1:59" ht="12.75" customHeight="1" x14ac:dyDescent="0.2">
      <c r="A46" s="102"/>
      <c r="B46" s="102"/>
      <c r="C46" s="102"/>
      <c r="D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</row>
    <row r="47" spans="1:59" ht="12.75" customHeight="1" x14ac:dyDescent="0.2">
      <c r="A47" s="102"/>
      <c r="B47" s="102"/>
      <c r="C47" s="102"/>
      <c r="D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</row>
    <row r="48" spans="1:59" ht="12.75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</row>
    <row r="49" spans="1:58" ht="12.75" customHeight="1" x14ac:dyDescent="0.2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</row>
    <row r="50" spans="1:58" ht="12.75" customHeight="1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</row>
    <row r="51" spans="1:58" ht="12.75" customHeight="1" x14ac:dyDescent="0.2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</row>
    <row r="52" spans="1:58" ht="12.75" customHeight="1" x14ac:dyDescent="0.2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</row>
    <row r="53" spans="1:58" ht="12.75" customHeight="1" x14ac:dyDescent="0.2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</row>
    <row r="54" spans="1:58" ht="12.75" customHeight="1" x14ac:dyDescent="0.2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</row>
    <row r="55" spans="1:58" ht="12.75" customHeight="1" x14ac:dyDescent="0.2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</row>
    <row r="56" spans="1:58" ht="12.75" customHeight="1" x14ac:dyDescent="0.2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</row>
    <row r="57" spans="1:58" ht="12.75" customHeight="1" x14ac:dyDescent="0.2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</row>
    <row r="58" spans="1:58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</row>
    <row r="59" spans="1:58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</row>
    <row r="60" spans="1:58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</row>
    <row r="61" spans="1:58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</row>
    <row r="62" spans="1:58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</row>
    <row r="63" spans="1:58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</row>
    <row r="64" spans="1:58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</row>
    <row r="65" spans="1:58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</row>
    <row r="66" spans="1:58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</row>
    <row r="67" spans="1:58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</row>
    <row r="68" spans="1:58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</row>
    <row r="69" spans="1:58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</row>
    <row r="70" spans="1:58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</row>
    <row r="71" spans="1:58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</row>
    <row r="72" spans="1:58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</row>
    <row r="73" spans="1:58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</row>
    <row r="74" spans="1:58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</row>
    <row r="75" spans="1:58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</row>
    <row r="76" spans="1:58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</row>
    <row r="77" spans="1:58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</row>
    <row r="78" spans="1:58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</row>
    <row r="79" spans="1:58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</row>
    <row r="80" spans="1:58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</row>
    <row r="81" spans="1:58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</row>
    <row r="82" spans="1:58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</row>
    <row r="83" spans="1:58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</row>
    <row r="84" spans="1:58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</row>
    <row r="85" spans="1:58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</row>
    <row r="86" spans="1:58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</row>
    <row r="87" spans="1:58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</row>
    <row r="88" spans="1:58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</row>
    <row r="89" spans="1:58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</row>
    <row r="90" spans="1:58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</row>
    <row r="91" spans="1:58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</row>
    <row r="92" spans="1:58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</row>
    <row r="93" spans="1:58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</row>
    <row r="94" spans="1:58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</row>
    <row r="95" spans="1:58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</row>
    <row r="96" spans="1:58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</row>
    <row r="97" spans="1:58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</row>
    <row r="98" spans="1:58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</row>
    <row r="99" spans="1:58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</row>
    <row r="100" spans="1:58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</row>
    <row r="101" spans="1:58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</row>
    <row r="102" spans="1:58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</row>
    <row r="103" spans="1:58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</row>
    <row r="104" spans="1:58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</row>
    <row r="105" spans="1:58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</row>
    <row r="106" spans="1:58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</row>
    <row r="107" spans="1:58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</row>
    <row r="108" spans="1:58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</row>
    <row r="109" spans="1:58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</row>
    <row r="110" spans="1:58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</row>
    <row r="111" spans="1:58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</row>
    <row r="112" spans="1:58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</row>
    <row r="113" spans="1:58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</row>
    <row r="114" spans="1:58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</row>
    <row r="115" spans="1:58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</row>
    <row r="116" spans="1:58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</row>
    <row r="117" spans="1:58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</row>
    <row r="118" spans="1:58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</row>
    <row r="119" spans="1:58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</row>
    <row r="120" spans="1:58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</row>
    <row r="121" spans="1:58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</row>
    <row r="122" spans="1:58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</row>
    <row r="123" spans="1:58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</row>
    <row r="124" spans="1:58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</row>
    <row r="125" spans="1:58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</row>
    <row r="126" spans="1:58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</row>
    <row r="127" spans="1:58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</row>
    <row r="128" spans="1:58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</row>
    <row r="129" spans="1:58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</row>
    <row r="130" spans="1:58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</row>
    <row r="131" spans="1:58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</row>
    <row r="132" spans="1:58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</row>
    <row r="133" spans="1:58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</row>
    <row r="134" spans="1:58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</row>
    <row r="135" spans="1:58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</row>
    <row r="136" spans="1:58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</row>
    <row r="137" spans="1:58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</row>
    <row r="138" spans="1:58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</row>
    <row r="139" spans="1:58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</row>
    <row r="140" spans="1:58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</row>
    <row r="141" spans="1:58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</row>
    <row r="142" spans="1:58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</row>
    <row r="143" spans="1:58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</row>
    <row r="144" spans="1:58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</row>
    <row r="145" spans="1:58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</row>
    <row r="146" spans="1:58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</row>
    <row r="147" spans="1:58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</row>
    <row r="148" spans="1:58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</row>
    <row r="149" spans="1:58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</row>
    <row r="150" spans="1:58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</row>
    <row r="151" spans="1:58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</row>
    <row r="152" spans="1:58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</row>
    <row r="153" spans="1:58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</row>
    <row r="154" spans="1:58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</row>
    <row r="155" spans="1:58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</row>
    <row r="156" spans="1:58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</row>
    <row r="157" spans="1:58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</row>
    <row r="158" spans="1:58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</row>
    <row r="159" spans="1:58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</row>
    <row r="160" spans="1:58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</row>
    <row r="161" spans="1:58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</row>
    <row r="162" spans="1:58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</row>
    <row r="163" spans="1:58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</row>
    <row r="164" spans="1:58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</row>
    <row r="165" spans="1:58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</row>
    <row r="166" spans="1:58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</row>
    <row r="167" spans="1:58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</row>
    <row r="168" spans="1:58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</row>
    <row r="169" spans="1:58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</row>
    <row r="170" spans="1:58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</row>
    <row r="171" spans="1:58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</row>
    <row r="172" spans="1:58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</row>
    <row r="173" spans="1:58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</row>
    <row r="174" spans="1:58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</row>
    <row r="175" spans="1:58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</row>
    <row r="176" spans="1:58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</row>
    <row r="177" spans="1:58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</row>
    <row r="178" spans="1:58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</row>
    <row r="179" spans="1:58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</row>
    <row r="180" spans="1:58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</row>
    <row r="181" spans="1:58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</row>
    <row r="182" spans="1:58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</row>
    <row r="183" spans="1:58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</row>
    <row r="184" spans="1:58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</row>
    <row r="185" spans="1:58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</row>
    <row r="186" spans="1:58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</row>
    <row r="187" spans="1:58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</row>
    <row r="188" spans="1:58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</row>
    <row r="189" spans="1:58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</row>
    <row r="190" spans="1:58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</row>
    <row r="191" spans="1:58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</row>
    <row r="192" spans="1:58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</row>
    <row r="193" spans="1:58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</row>
    <row r="194" spans="1:58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</row>
    <row r="195" spans="1:58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</row>
    <row r="196" spans="1:58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</row>
    <row r="197" spans="1:58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</row>
    <row r="198" spans="1:58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</row>
    <row r="199" spans="1:58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</row>
    <row r="200" spans="1:58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</row>
    <row r="201" spans="1:58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</row>
    <row r="202" spans="1:58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</row>
    <row r="203" spans="1:58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</row>
    <row r="204" spans="1:58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</row>
    <row r="205" spans="1:58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</row>
    <row r="206" spans="1:58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</row>
    <row r="207" spans="1:58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</row>
    <row r="208" spans="1:58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</row>
    <row r="209" spans="1:58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</row>
    <row r="210" spans="1:58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</row>
    <row r="211" spans="1:58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</row>
    <row r="212" spans="1:58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</row>
    <row r="213" spans="1:58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</row>
    <row r="214" spans="1:58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</row>
    <row r="215" spans="1:58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</row>
    <row r="216" spans="1:58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</row>
    <row r="217" spans="1:58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</row>
    <row r="218" spans="1:58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</row>
    <row r="219" spans="1:58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</row>
    <row r="220" spans="1:58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</row>
    <row r="221" spans="1:58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</row>
    <row r="222" spans="1:58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</row>
    <row r="223" spans="1:58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</row>
    <row r="224" spans="1:58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</row>
    <row r="225" spans="1:58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</row>
    <row r="226" spans="1:58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</row>
    <row r="227" spans="1:58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</row>
    <row r="228" spans="1:58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</row>
    <row r="229" spans="1:58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</row>
    <row r="230" spans="1:58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</row>
    <row r="231" spans="1:58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</row>
    <row r="232" spans="1:58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</row>
    <row r="233" spans="1:58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</row>
    <row r="234" spans="1:58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</row>
    <row r="235" spans="1:58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</row>
    <row r="236" spans="1:58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</row>
    <row r="237" spans="1:58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</row>
    <row r="238" spans="1:58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</row>
    <row r="239" spans="1:58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</row>
    <row r="240" spans="1:58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</row>
    <row r="241" spans="1:58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</row>
    <row r="242" spans="1:58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</row>
    <row r="243" spans="1:58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</row>
    <row r="244" spans="1:58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</row>
    <row r="245" spans="1:58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</row>
    <row r="246" spans="1:58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</row>
    <row r="247" spans="1:58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</row>
    <row r="248" spans="1:58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</row>
    <row r="249" spans="1:58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</row>
    <row r="250" spans="1:58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</row>
    <row r="251" spans="1:58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</row>
    <row r="252" spans="1:58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</row>
    <row r="253" spans="1:58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</row>
    <row r="254" spans="1:58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</row>
    <row r="255" spans="1:58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</row>
    <row r="256" spans="1:58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</row>
    <row r="257" spans="1:58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</row>
    <row r="258" spans="1:58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</row>
    <row r="259" spans="1:58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</row>
    <row r="260" spans="1:58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</row>
    <row r="261" spans="1:58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</row>
    <row r="262" spans="1:58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</row>
    <row r="263" spans="1:58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</row>
    <row r="264" spans="1:58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</row>
    <row r="265" spans="1:58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</row>
    <row r="266" spans="1:58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</row>
    <row r="267" spans="1:58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</row>
    <row r="268" spans="1:58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</row>
    <row r="269" spans="1:58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</row>
    <row r="270" spans="1:58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</row>
    <row r="271" spans="1:58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</row>
    <row r="272" spans="1:58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</row>
    <row r="273" spans="1:58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</row>
    <row r="274" spans="1:58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</row>
    <row r="275" spans="1:58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</row>
    <row r="276" spans="1:58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</row>
    <row r="277" spans="1:58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</row>
    <row r="278" spans="1:58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</row>
    <row r="279" spans="1:58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</row>
    <row r="280" spans="1:58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</row>
    <row r="281" spans="1:58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</row>
    <row r="282" spans="1:58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</row>
    <row r="283" spans="1:58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</row>
    <row r="284" spans="1:58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</row>
    <row r="285" spans="1:58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</row>
    <row r="286" spans="1:58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</row>
    <row r="287" spans="1:58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</row>
    <row r="288" spans="1:58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</row>
    <row r="289" spans="1:58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</row>
    <row r="290" spans="1:58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</row>
    <row r="291" spans="1:58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</row>
    <row r="292" spans="1:58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</row>
    <row r="293" spans="1:58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</row>
    <row r="294" spans="1:58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</row>
    <row r="295" spans="1:58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</row>
    <row r="296" spans="1:58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</row>
    <row r="297" spans="1:58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</row>
    <row r="298" spans="1:58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</row>
    <row r="299" spans="1:58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</row>
    <row r="300" spans="1:58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</row>
    <row r="301" spans="1:58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</row>
    <row r="302" spans="1:58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</row>
    <row r="303" spans="1:58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</row>
    <row r="304" spans="1:58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</row>
    <row r="305" spans="1:58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</row>
    <row r="306" spans="1:58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</row>
    <row r="307" spans="1:58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</row>
    <row r="308" spans="1:58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</row>
    <row r="309" spans="1:58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</row>
    <row r="310" spans="1:58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</row>
    <row r="311" spans="1:58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</row>
    <row r="312" spans="1:58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</row>
    <row r="313" spans="1:58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</row>
    <row r="314" spans="1:58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</row>
    <row r="315" spans="1:58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</row>
    <row r="316" spans="1:58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</row>
    <row r="317" spans="1:58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</row>
    <row r="318" spans="1:58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</row>
    <row r="319" spans="1:58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</row>
    <row r="320" spans="1:58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</row>
    <row r="321" spans="1:58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</row>
    <row r="322" spans="1:58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</row>
    <row r="323" spans="1:58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</row>
    <row r="324" spans="1:58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</row>
    <row r="325" spans="1:58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</row>
    <row r="326" spans="1:58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</row>
    <row r="327" spans="1:58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</row>
    <row r="328" spans="1:58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</row>
    <row r="329" spans="1:58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</row>
    <row r="330" spans="1:58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</row>
    <row r="331" spans="1:58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</row>
    <row r="332" spans="1:58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</row>
    <row r="333" spans="1:58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</row>
    <row r="334" spans="1:58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</row>
    <row r="335" spans="1:58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</row>
    <row r="336" spans="1:58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</row>
    <row r="337" spans="1:58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</row>
    <row r="338" spans="1:58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</row>
    <row r="339" spans="1:58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</row>
    <row r="340" spans="1:58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</row>
    <row r="341" spans="1:58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</row>
    <row r="342" spans="1:58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</row>
    <row r="343" spans="1:58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</row>
    <row r="344" spans="1:58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</row>
    <row r="345" spans="1:58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</row>
    <row r="346" spans="1:58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</row>
    <row r="347" spans="1:58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</row>
    <row r="348" spans="1:58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</row>
    <row r="349" spans="1:58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</row>
    <row r="350" spans="1:58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</row>
    <row r="351" spans="1:58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</row>
    <row r="352" spans="1:58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</row>
    <row r="353" spans="1:58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</row>
    <row r="354" spans="1:58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</row>
    <row r="355" spans="1:58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</row>
    <row r="356" spans="1:58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</row>
    <row r="357" spans="1:58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</row>
    <row r="358" spans="1:58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</row>
    <row r="359" spans="1:58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</row>
    <row r="360" spans="1:58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</row>
    <row r="361" spans="1:58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</row>
    <row r="362" spans="1:58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</row>
    <row r="363" spans="1:58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</row>
    <row r="364" spans="1:58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</row>
    <row r="365" spans="1:58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</row>
    <row r="366" spans="1:58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</row>
    <row r="367" spans="1:58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</row>
    <row r="368" spans="1:58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</row>
    <row r="369" spans="1:58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</row>
    <row r="370" spans="1:58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</row>
    <row r="371" spans="1:58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</row>
    <row r="372" spans="1:58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</row>
    <row r="373" spans="1:58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</row>
    <row r="374" spans="1:58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</row>
    <row r="375" spans="1:58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</row>
    <row r="376" spans="1:58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</row>
    <row r="377" spans="1:58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</row>
    <row r="378" spans="1:58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</row>
    <row r="379" spans="1:58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</row>
    <row r="380" spans="1:58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</row>
    <row r="381" spans="1:58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</row>
    <row r="382" spans="1:58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</row>
    <row r="383" spans="1:58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</row>
    <row r="384" spans="1:58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</row>
    <row r="385" spans="1:58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</row>
    <row r="386" spans="1:58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</row>
    <row r="387" spans="1:58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</row>
    <row r="388" spans="1:58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</row>
    <row r="389" spans="1:58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</row>
    <row r="390" spans="1:58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</row>
    <row r="391" spans="1:58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</row>
    <row r="392" spans="1:58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</row>
    <row r="393" spans="1:58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</row>
    <row r="394" spans="1:58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</row>
    <row r="395" spans="1:58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</row>
    <row r="396" spans="1:58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</row>
    <row r="397" spans="1:58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</row>
    <row r="398" spans="1:58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</row>
    <row r="399" spans="1:58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</row>
    <row r="400" spans="1:58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</row>
    <row r="401" spans="1:58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</row>
    <row r="402" spans="1:58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</row>
    <row r="403" spans="1:58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</row>
    <row r="404" spans="1:58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</row>
    <row r="405" spans="1:58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</row>
    <row r="406" spans="1:58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</row>
    <row r="407" spans="1:58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</row>
    <row r="408" spans="1:58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</row>
    <row r="409" spans="1:58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</row>
    <row r="410" spans="1:58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</row>
    <row r="411" spans="1:58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</row>
    <row r="412" spans="1:58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</row>
    <row r="413" spans="1:58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</row>
    <row r="414" spans="1:58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</row>
    <row r="415" spans="1:58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</row>
    <row r="416" spans="1:58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</row>
    <row r="417" spans="1:58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</row>
    <row r="418" spans="1:58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</row>
    <row r="419" spans="1:58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</row>
    <row r="420" spans="1:58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</row>
    <row r="421" spans="1:58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</row>
    <row r="422" spans="1:58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</row>
    <row r="423" spans="1:58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</row>
    <row r="424" spans="1:58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</row>
    <row r="425" spans="1:58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</row>
    <row r="426" spans="1:58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</row>
    <row r="427" spans="1:58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</row>
    <row r="428" spans="1:58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</row>
    <row r="429" spans="1:58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</row>
    <row r="430" spans="1:58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</row>
    <row r="431" spans="1:58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</row>
    <row r="432" spans="1:58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</row>
    <row r="433" spans="1:58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</row>
    <row r="434" spans="1:58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</row>
    <row r="435" spans="1:58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</row>
    <row r="436" spans="1:58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</row>
    <row r="437" spans="1:58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</row>
    <row r="438" spans="1:58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</row>
    <row r="439" spans="1:58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</row>
    <row r="440" spans="1:58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</row>
    <row r="441" spans="1:58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</row>
    <row r="442" spans="1:58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</row>
    <row r="443" spans="1:58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</row>
    <row r="444" spans="1:58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</row>
    <row r="445" spans="1:58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</row>
    <row r="446" spans="1:58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</row>
    <row r="447" spans="1:58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</row>
    <row r="448" spans="1:58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</row>
    <row r="449" spans="1:58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</row>
    <row r="450" spans="1:58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</row>
    <row r="451" spans="1:58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</row>
    <row r="452" spans="1:58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</row>
    <row r="453" spans="1:58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</row>
    <row r="454" spans="1:58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</row>
    <row r="455" spans="1:58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</row>
    <row r="456" spans="1:58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</row>
    <row r="457" spans="1:58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</row>
    <row r="458" spans="1:58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</row>
    <row r="459" spans="1:58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</row>
    <row r="460" spans="1:58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</row>
    <row r="461" spans="1:58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</row>
    <row r="462" spans="1:58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</row>
    <row r="463" spans="1:58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</row>
    <row r="464" spans="1:58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</row>
    <row r="465" spans="1:58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</row>
    <row r="466" spans="1:58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</row>
    <row r="467" spans="1:58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</row>
    <row r="468" spans="1:58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</row>
    <row r="469" spans="1:58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</row>
    <row r="470" spans="1:58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</row>
    <row r="471" spans="1:58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</row>
    <row r="472" spans="1:58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</row>
    <row r="473" spans="1:58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</row>
    <row r="474" spans="1:58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</row>
    <row r="475" spans="1:58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</row>
    <row r="476" spans="1:58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</row>
    <row r="477" spans="1:58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</row>
    <row r="478" spans="1:58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</row>
    <row r="479" spans="1:58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</row>
    <row r="480" spans="1:58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</row>
    <row r="481" spans="1:58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</row>
    <row r="482" spans="1:58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</row>
    <row r="483" spans="1:58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</row>
    <row r="484" spans="1:58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</row>
    <row r="485" spans="1:58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</row>
    <row r="486" spans="1:58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</row>
    <row r="487" spans="1:58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</row>
    <row r="488" spans="1:58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</row>
    <row r="489" spans="1:58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</row>
    <row r="490" spans="1:58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</row>
    <row r="491" spans="1:58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</row>
    <row r="492" spans="1:58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</row>
    <row r="493" spans="1:58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</row>
    <row r="494" spans="1:58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</row>
    <row r="495" spans="1:58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</row>
    <row r="496" spans="1:58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</row>
    <row r="497" spans="1:58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</row>
    <row r="498" spans="1:58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</row>
    <row r="499" spans="1:58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</row>
    <row r="500" spans="1:58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</row>
    <row r="501" spans="1:58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</row>
    <row r="502" spans="1:58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</row>
    <row r="503" spans="1:58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</row>
    <row r="504" spans="1:58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</row>
    <row r="505" spans="1:58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</row>
    <row r="506" spans="1:58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</row>
    <row r="507" spans="1:58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</row>
    <row r="508" spans="1:58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</row>
    <row r="509" spans="1:58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</row>
    <row r="510" spans="1:58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</row>
    <row r="511" spans="1:58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</row>
    <row r="512" spans="1:58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</row>
    <row r="513" spans="1:58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</row>
    <row r="514" spans="1:58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</row>
    <row r="515" spans="1:58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</row>
    <row r="516" spans="1:58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</row>
    <row r="517" spans="1:58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</row>
    <row r="518" spans="1:58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</row>
    <row r="519" spans="1:58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</row>
    <row r="520" spans="1:58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</row>
    <row r="521" spans="1:58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</row>
    <row r="522" spans="1:58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</row>
    <row r="523" spans="1:58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</row>
    <row r="524" spans="1:58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</row>
    <row r="525" spans="1:58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</row>
    <row r="526" spans="1:58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</row>
    <row r="527" spans="1:58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</row>
    <row r="528" spans="1:58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</row>
    <row r="529" spans="1:58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</row>
    <row r="530" spans="1:58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</row>
    <row r="531" spans="1:58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</row>
    <row r="532" spans="1:58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</row>
    <row r="533" spans="1:58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</row>
    <row r="534" spans="1:58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</row>
    <row r="535" spans="1:58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</row>
    <row r="536" spans="1:58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</row>
    <row r="537" spans="1:58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</row>
    <row r="538" spans="1:58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</row>
    <row r="539" spans="1:58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</row>
    <row r="540" spans="1:58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</row>
    <row r="541" spans="1:58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</row>
    <row r="542" spans="1:58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</row>
    <row r="543" spans="1:58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</row>
    <row r="544" spans="1:58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</row>
    <row r="545" spans="1:58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</row>
    <row r="546" spans="1:58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</row>
    <row r="547" spans="1:58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</row>
    <row r="548" spans="1:58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</row>
    <row r="549" spans="1:58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</row>
    <row r="550" spans="1:58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</row>
    <row r="551" spans="1:58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</row>
    <row r="552" spans="1:58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</row>
    <row r="553" spans="1:58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</row>
    <row r="554" spans="1:58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</row>
    <row r="555" spans="1:58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</row>
    <row r="556" spans="1:58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</row>
    <row r="557" spans="1:58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</row>
    <row r="558" spans="1:58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</row>
    <row r="559" spans="1:58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</row>
    <row r="560" spans="1:58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</row>
    <row r="561" spans="1:58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</row>
    <row r="562" spans="1:58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</row>
    <row r="563" spans="1:58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</row>
    <row r="564" spans="1:58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</row>
    <row r="565" spans="1:58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</row>
    <row r="566" spans="1:58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</row>
    <row r="567" spans="1:58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</row>
    <row r="568" spans="1:58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</row>
    <row r="569" spans="1:58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</row>
    <row r="570" spans="1:58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</row>
    <row r="571" spans="1:58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</row>
    <row r="572" spans="1:58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</row>
    <row r="573" spans="1:58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</row>
    <row r="574" spans="1:58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</row>
    <row r="575" spans="1:58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</row>
    <row r="576" spans="1:58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</row>
    <row r="577" spans="1:58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</row>
    <row r="578" spans="1:58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</row>
    <row r="579" spans="1:58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</row>
    <row r="580" spans="1:58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</row>
    <row r="581" spans="1:58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</row>
    <row r="582" spans="1:58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</row>
    <row r="583" spans="1:58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</row>
    <row r="584" spans="1:58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</row>
    <row r="585" spans="1:58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</row>
    <row r="586" spans="1:58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</row>
    <row r="587" spans="1:58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</row>
    <row r="588" spans="1:58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</row>
    <row r="589" spans="1:58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</row>
    <row r="590" spans="1:58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</row>
    <row r="591" spans="1:58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</row>
    <row r="592" spans="1:58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</row>
    <row r="593" spans="1:58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</row>
    <row r="594" spans="1:58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</row>
    <row r="595" spans="1:58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</row>
    <row r="596" spans="1:58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</row>
    <row r="597" spans="1:58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</row>
    <row r="598" spans="1:58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</row>
    <row r="599" spans="1:58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</row>
    <row r="600" spans="1:58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</row>
    <row r="601" spans="1:58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</row>
    <row r="602" spans="1:58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</row>
    <row r="603" spans="1:58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</row>
    <row r="604" spans="1:58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</row>
    <row r="605" spans="1:58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</row>
    <row r="606" spans="1:58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</row>
    <row r="607" spans="1:58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</row>
    <row r="608" spans="1:58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</row>
    <row r="609" spans="1:58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</row>
    <row r="610" spans="1:58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</row>
    <row r="611" spans="1:58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</row>
    <row r="612" spans="1:58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</row>
    <row r="613" spans="1:58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</row>
    <row r="614" spans="1:58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</row>
    <row r="615" spans="1:58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</row>
    <row r="616" spans="1:58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</row>
    <row r="617" spans="1:58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</row>
    <row r="618" spans="1:58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</row>
    <row r="619" spans="1:58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</row>
    <row r="620" spans="1:58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</row>
    <row r="621" spans="1:58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</row>
    <row r="622" spans="1:58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</row>
    <row r="623" spans="1:58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</row>
    <row r="624" spans="1:58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</row>
    <row r="625" spans="1:58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</row>
    <row r="626" spans="1:58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</row>
    <row r="627" spans="1:58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</row>
    <row r="628" spans="1:58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</row>
    <row r="629" spans="1:58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</row>
    <row r="630" spans="1:58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</row>
    <row r="631" spans="1:58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</row>
    <row r="632" spans="1:58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</row>
    <row r="633" spans="1:58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</row>
    <row r="634" spans="1:58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</row>
    <row r="635" spans="1:58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</row>
    <row r="636" spans="1:58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</row>
    <row r="637" spans="1:58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</row>
    <row r="638" spans="1:58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</row>
    <row r="639" spans="1:58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</row>
    <row r="640" spans="1:58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</row>
    <row r="641" spans="1:58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</row>
    <row r="642" spans="1:58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</row>
    <row r="643" spans="1:58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</row>
    <row r="644" spans="1:58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</row>
    <row r="645" spans="1:58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</row>
    <row r="646" spans="1:58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</row>
    <row r="647" spans="1:58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</row>
    <row r="648" spans="1:58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</row>
    <row r="649" spans="1:58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</row>
    <row r="650" spans="1:58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</row>
    <row r="651" spans="1:58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</row>
    <row r="652" spans="1:58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</row>
    <row r="653" spans="1:58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</row>
    <row r="654" spans="1:58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</row>
    <row r="655" spans="1:58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</row>
    <row r="656" spans="1:58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</row>
    <row r="657" spans="1:58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</row>
    <row r="658" spans="1:58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</row>
    <row r="659" spans="1:58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</row>
    <row r="660" spans="1:58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</row>
    <row r="661" spans="1:58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</row>
    <row r="662" spans="1:58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</row>
    <row r="663" spans="1:58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</row>
    <row r="664" spans="1:58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</row>
    <row r="665" spans="1:58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</row>
    <row r="666" spans="1:58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</row>
    <row r="667" spans="1:58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</row>
    <row r="668" spans="1:58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</row>
    <row r="669" spans="1:58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</row>
    <row r="670" spans="1:58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</row>
    <row r="671" spans="1:58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</row>
    <row r="672" spans="1:58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</row>
    <row r="673" spans="1:58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</row>
    <row r="674" spans="1:58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</row>
    <row r="675" spans="1:58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</row>
    <row r="676" spans="1:58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</row>
    <row r="677" spans="1:58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</row>
    <row r="678" spans="1:58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</row>
    <row r="679" spans="1:58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</row>
    <row r="680" spans="1:58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</row>
    <row r="681" spans="1:58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</row>
    <row r="682" spans="1:58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</row>
    <row r="683" spans="1:58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</row>
    <row r="684" spans="1:58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</row>
    <row r="685" spans="1:58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</row>
    <row r="686" spans="1:58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</row>
    <row r="687" spans="1:58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</row>
    <row r="688" spans="1:58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</row>
    <row r="689" spans="1:58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</row>
    <row r="690" spans="1:58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</row>
    <row r="691" spans="1:58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</row>
    <row r="692" spans="1:58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</row>
    <row r="693" spans="1:58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</row>
    <row r="694" spans="1:58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</row>
    <row r="695" spans="1:58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</row>
    <row r="696" spans="1:58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</row>
    <row r="697" spans="1:58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</row>
    <row r="698" spans="1:58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</row>
    <row r="699" spans="1:58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</row>
    <row r="700" spans="1:58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</row>
    <row r="701" spans="1:58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</row>
    <row r="702" spans="1:58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</row>
    <row r="703" spans="1:58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</row>
    <row r="704" spans="1:58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</row>
    <row r="705" spans="1:58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</row>
    <row r="706" spans="1:58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</row>
    <row r="707" spans="1:58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</row>
    <row r="708" spans="1:58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</row>
    <row r="709" spans="1:58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</row>
    <row r="710" spans="1:58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</row>
    <row r="711" spans="1:58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</row>
    <row r="712" spans="1:58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</row>
    <row r="713" spans="1:58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</row>
    <row r="714" spans="1:58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</row>
    <row r="715" spans="1:58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</row>
    <row r="716" spans="1:58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</row>
    <row r="717" spans="1:58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</row>
    <row r="718" spans="1:58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</row>
    <row r="719" spans="1:58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</row>
    <row r="720" spans="1:58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</row>
    <row r="721" spans="1:58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</row>
    <row r="722" spans="1:58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</row>
    <row r="723" spans="1:58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</row>
    <row r="724" spans="1:58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</row>
    <row r="725" spans="1:58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</row>
    <row r="726" spans="1:58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</row>
    <row r="727" spans="1:58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</row>
    <row r="728" spans="1:58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</row>
    <row r="729" spans="1:58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</row>
    <row r="730" spans="1:58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</row>
    <row r="731" spans="1:58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</row>
    <row r="732" spans="1:58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</row>
    <row r="733" spans="1:58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</row>
    <row r="734" spans="1:58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</row>
    <row r="735" spans="1:58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</row>
    <row r="736" spans="1:58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</row>
    <row r="737" spans="1:58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</row>
    <row r="738" spans="1:58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</row>
    <row r="739" spans="1:58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</row>
    <row r="740" spans="1:58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</row>
    <row r="741" spans="1:58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</row>
    <row r="742" spans="1:58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</row>
    <row r="743" spans="1:58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</row>
    <row r="744" spans="1:58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</row>
    <row r="745" spans="1:58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</row>
    <row r="746" spans="1:58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</row>
    <row r="747" spans="1:58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</row>
    <row r="748" spans="1:58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</row>
    <row r="749" spans="1:58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</row>
    <row r="750" spans="1:58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</row>
    <row r="751" spans="1:58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</row>
    <row r="752" spans="1:58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</row>
    <row r="753" spans="1:58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</row>
    <row r="754" spans="1:58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</row>
    <row r="755" spans="1:58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</row>
    <row r="756" spans="1:58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</row>
    <row r="757" spans="1:58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</row>
    <row r="758" spans="1:58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</row>
    <row r="759" spans="1:58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</row>
    <row r="760" spans="1:58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</row>
    <row r="761" spans="1:58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</row>
    <row r="762" spans="1:58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</row>
    <row r="763" spans="1:58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</row>
    <row r="764" spans="1:58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</row>
    <row r="765" spans="1:58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</row>
    <row r="766" spans="1:58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</row>
    <row r="767" spans="1:58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</row>
    <row r="768" spans="1:58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</row>
    <row r="769" spans="1:58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</row>
    <row r="770" spans="1:58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</row>
    <row r="771" spans="1:58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</row>
    <row r="772" spans="1:58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</row>
    <row r="773" spans="1:58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</row>
    <row r="774" spans="1:58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</row>
    <row r="775" spans="1:58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</row>
    <row r="776" spans="1:58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</row>
    <row r="777" spans="1:58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</row>
    <row r="778" spans="1:58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</row>
    <row r="779" spans="1:58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</row>
    <row r="780" spans="1:58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</row>
    <row r="781" spans="1:58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</row>
    <row r="782" spans="1:58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</row>
    <row r="783" spans="1:58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</row>
    <row r="784" spans="1:58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</row>
    <row r="785" spans="1:58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</row>
    <row r="786" spans="1:58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</row>
    <row r="787" spans="1:58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</row>
    <row r="788" spans="1:58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</row>
    <row r="789" spans="1:58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</row>
    <row r="790" spans="1:58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</row>
    <row r="791" spans="1:58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</row>
    <row r="792" spans="1:58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</row>
    <row r="793" spans="1:58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</row>
    <row r="794" spans="1:58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</row>
    <row r="795" spans="1:58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</row>
    <row r="796" spans="1:58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</row>
    <row r="797" spans="1:58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</row>
    <row r="798" spans="1:58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</row>
    <row r="799" spans="1:58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</row>
    <row r="800" spans="1:58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</row>
    <row r="801" spans="1:58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</row>
    <row r="802" spans="1:58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</row>
    <row r="803" spans="1:58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</row>
    <row r="804" spans="1:58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</row>
    <row r="805" spans="1:58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</row>
    <row r="806" spans="1:58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</row>
    <row r="807" spans="1:58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</row>
    <row r="808" spans="1:58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</row>
    <row r="809" spans="1:58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</row>
    <row r="810" spans="1:58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</row>
    <row r="811" spans="1:58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</row>
    <row r="812" spans="1:58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</row>
    <row r="813" spans="1:58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</row>
    <row r="814" spans="1:58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</row>
    <row r="815" spans="1:58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</row>
    <row r="816" spans="1:58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</row>
    <row r="817" spans="1:58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</row>
    <row r="818" spans="1:58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</row>
    <row r="819" spans="1:58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</row>
    <row r="820" spans="1:58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</row>
    <row r="821" spans="1:58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</row>
    <row r="822" spans="1:58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</row>
    <row r="823" spans="1:58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</row>
    <row r="824" spans="1:58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</row>
    <row r="825" spans="1:58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</row>
    <row r="826" spans="1:58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</row>
    <row r="827" spans="1:58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</row>
    <row r="828" spans="1:58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</row>
    <row r="829" spans="1:58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</row>
    <row r="830" spans="1:58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</row>
    <row r="831" spans="1:58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</row>
    <row r="832" spans="1:58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</row>
    <row r="833" spans="1:58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</row>
    <row r="834" spans="1:58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</row>
    <row r="835" spans="1:58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</row>
    <row r="836" spans="1:58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</row>
    <row r="837" spans="1:58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</row>
    <row r="838" spans="1:58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</row>
    <row r="839" spans="1:58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</row>
    <row r="840" spans="1:58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</row>
    <row r="841" spans="1:58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</row>
    <row r="842" spans="1:58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</row>
    <row r="843" spans="1:58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</row>
    <row r="844" spans="1:58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</row>
    <row r="845" spans="1:58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</row>
    <row r="846" spans="1:58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</row>
    <row r="847" spans="1:58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</row>
    <row r="848" spans="1:58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</row>
    <row r="849" spans="1:58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</row>
    <row r="850" spans="1:58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</row>
    <row r="851" spans="1:58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</row>
    <row r="852" spans="1:58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</row>
    <row r="853" spans="1:58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</row>
    <row r="854" spans="1:58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</row>
    <row r="855" spans="1:58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</row>
    <row r="856" spans="1:58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</row>
    <row r="857" spans="1:58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</row>
    <row r="858" spans="1:58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</row>
    <row r="859" spans="1:58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</row>
    <row r="860" spans="1:58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</row>
    <row r="861" spans="1:58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</row>
    <row r="862" spans="1:58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</row>
    <row r="863" spans="1:58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</row>
    <row r="864" spans="1:58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</row>
    <row r="865" spans="1:58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</row>
    <row r="866" spans="1:58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</row>
    <row r="867" spans="1:58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</row>
    <row r="868" spans="1:58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</row>
    <row r="869" spans="1:58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</row>
    <row r="870" spans="1:58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</row>
    <row r="871" spans="1:58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</row>
    <row r="872" spans="1:58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</row>
    <row r="873" spans="1:58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</row>
    <row r="874" spans="1:58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</row>
    <row r="875" spans="1:58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</row>
    <row r="876" spans="1:58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</row>
    <row r="877" spans="1:58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</row>
    <row r="878" spans="1:58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</row>
    <row r="879" spans="1:58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</row>
    <row r="880" spans="1:58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</row>
    <row r="881" spans="1:58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</row>
    <row r="882" spans="1:58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</row>
    <row r="883" spans="1:58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</row>
    <row r="884" spans="1:58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</row>
    <row r="885" spans="1:58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</row>
    <row r="886" spans="1:58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</row>
    <row r="887" spans="1:58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</row>
    <row r="888" spans="1:58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</row>
    <row r="889" spans="1:58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</row>
    <row r="890" spans="1:58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</row>
    <row r="891" spans="1:58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</row>
    <row r="892" spans="1:58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</row>
    <row r="893" spans="1:58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</row>
    <row r="894" spans="1:58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</row>
    <row r="895" spans="1:58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</row>
    <row r="896" spans="1:58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</row>
    <row r="897" spans="1:58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</row>
    <row r="898" spans="1:58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</row>
    <row r="899" spans="1:58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</row>
    <row r="900" spans="1:58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</row>
    <row r="901" spans="1:58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</row>
    <row r="902" spans="1:58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</row>
    <row r="903" spans="1:58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</row>
    <row r="904" spans="1:58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</row>
    <row r="905" spans="1:58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</row>
    <row r="906" spans="1:58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</row>
    <row r="907" spans="1:58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</row>
    <row r="908" spans="1:58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</row>
    <row r="909" spans="1:58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</row>
    <row r="910" spans="1:58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</row>
    <row r="911" spans="1:58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</row>
    <row r="912" spans="1:58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</row>
    <row r="913" spans="1:58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</row>
    <row r="914" spans="1:58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</row>
    <row r="915" spans="1:58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</row>
    <row r="916" spans="1:58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</row>
    <row r="917" spans="1:58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</row>
    <row r="918" spans="1:58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</row>
    <row r="919" spans="1:58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</row>
    <row r="920" spans="1:58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</row>
    <row r="921" spans="1:58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</row>
    <row r="922" spans="1:58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</row>
    <row r="923" spans="1:58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</row>
    <row r="924" spans="1:58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</row>
    <row r="925" spans="1:58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</row>
    <row r="926" spans="1:58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</row>
    <row r="927" spans="1:58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</row>
    <row r="928" spans="1:58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</row>
    <row r="929" spans="1:58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</row>
    <row r="930" spans="1:58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</row>
    <row r="931" spans="1:58" ht="12.75" customHeight="1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</row>
    <row r="932" spans="1:58" ht="12.75" customHeight="1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</row>
    <row r="933" spans="1:58" ht="12.75" customHeight="1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</row>
    <row r="934" spans="1:58" ht="12.75" customHeight="1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</row>
    <row r="935" spans="1:58" ht="12.75" customHeight="1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</row>
    <row r="936" spans="1:58" ht="12.75" customHeight="1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</row>
    <row r="937" spans="1:58" ht="12.75" customHeight="1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</row>
    <row r="938" spans="1:58" ht="12.75" customHeight="1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</row>
    <row r="939" spans="1:58" ht="12.75" customHeight="1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</row>
    <row r="940" spans="1:58" ht="12.75" customHeight="1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</row>
    <row r="941" spans="1:58" ht="12.75" customHeight="1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</row>
    <row r="942" spans="1:58" ht="12.75" customHeight="1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</row>
    <row r="943" spans="1:58" ht="12.75" customHeight="1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</row>
    <row r="944" spans="1:58" ht="12.75" customHeight="1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</row>
    <row r="945" spans="1:58" ht="12.75" customHeight="1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</row>
    <row r="946" spans="1:58" ht="12.75" customHeight="1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</row>
    <row r="947" spans="1:58" ht="12.75" customHeight="1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</row>
    <row r="948" spans="1:58" ht="12.75" customHeight="1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</row>
    <row r="949" spans="1:58" ht="12.75" customHeight="1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</row>
    <row r="950" spans="1:58" ht="12.75" customHeight="1" x14ac:dyDescent="0.2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</row>
    <row r="951" spans="1:58" ht="12.75" customHeight="1" x14ac:dyDescent="0.2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</row>
    <row r="952" spans="1:58" ht="12.75" customHeight="1" x14ac:dyDescent="0.2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</row>
    <row r="953" spans="1:58" ht="12.75" customHeight="1" x14ac:dyDescent="0.2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</row>
    <row r="954" spans="1:58" ht="12.75" customHeight="1" x14ac:dyDescent="0.2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</row>
    <row r="955" spans="1:58" ht="12.75" customHeight="1" x14ac:dyDescent="0.2">
      <c r="A955" s="102"/>
      <c r="B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</row>
    <row r="956" spans="1:58" ht="12.75" customHeight="1" x14ac:dyDescent="0.2">
      <c r="A956" s="102"/>
      <c r="B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</row>
    <row r="957" spans="1:58" ht="12.75" customHeight="1" x14ac:dyDescent="0.2">
      <c r="A957" s="102"/>
      <c r="B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</row>
    <row r="958" spans="1:58" ht="12.75" customHeight="1" x14ac:dyDescent="0.2">
      <c r="A958" s="102"/>
      <c r="B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</row>
    <row r="959" spans="1:58" ht="12.75" customHeight="1" x14ac:dyDescent="0.2">
      <c r="A959" s="102"/>
      <c r="B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</row>
    <row r="960" spans="1:58" ht="12.75" customHeight="1" x14ac:dyDescent="0.2">
      <c r="A960" s="102"/>
      <c r="B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</row>
    <row r="961" spans="1:58" ht="12.75" customHeight="1" x14ac:dyDescent="0.2">
      <c r="A961" s="102"/>
      <c r="B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</row>
    <row r="962" spans="1:58" ht="12.75" customHeight="1" x14ac:dyDescent="0.2">
      <c r="A962" s="102"/>
      <c r="B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</row>
    <row r="963" spans="1:58" ht="12.75" customHeight="1" x14ac:dyDescent="0.2">
      <c r="A963" s="102"/>
      <c r="B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</row>
    <row r="964" spans="1:58" ht="12.75" customHeight="1" x14ac:dyDescent="0.2">
      <c r="A964" s="102"/>
      <c r="B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</row>
    <row r="965" spans="1:58" ht="12.75" customHeight="1" x14ac:dyDescent="0.2">
      <c r="A965" s="102"/>
      <c r="B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</row>
    <row r="966" spans="1:58" ht="12.75" customHeight="1" x14ac:dyDescent="0.2">
      <c r="A966" s="102"/>
      <c r="B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</row>
    <row r="967" spans="1:58" ht="12.75" customHeight="1" x14ac:dyDescent="0.2">
      <c r="A967" s="102"/>
      <c r="B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</row>
    <row r="968" spans="1:58" ht="12.75" customHeight="1" x14ac:dyDescent="0.2">
      <c r="A968" s="102"/>
      <c r="B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</row>
    <row r="969" spans="1:58" ht="12.75" customHeight="1" x14ac:dyDescent="0.2">
      <c r="A969" s="102"/>
      <c r="B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</row>
    <row r="970" spans="1:58" ht="12.75" customHeight="1" x14ac:dyDescent="0.2">
      <c r="A970" s="102"/>
      <c r="B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</row>
    <row r="971" spans="1:58" ht="12.75" customHeight="1" x14ac:dyDescent="0.2">
      <c r="A971" s="102"/>
      <c r="B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</row>
    <row r="972" spans="1:58" ht="12.75" customHeight="1" x14ac:dyDescent="0.2">
      <c r="A972" s="102"/>
      <c r="B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</row>
    <row r="973" spans="1:58" ht="12.75" customHeight="1" x14ac:dyDescent="0.2">
      <c r="A973" s="102"/>
      <c r="B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</row>
    <row r="974" spans="1:58" ht="12.75" customHeight="1" x14ac:dyDescent="0.2">
      <c r="A974" s="102"/>
      <c r="B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</row>
    <row r="975" spans="1:58" ht="12.75" customHeight="1" x14ac:dyDescent="0.2">
      <c r="A975" s="102"/>
      <c r="B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</row>
    <row r="976" spans="1:58" ht="12.75" customHeight="1" x14ac:dyDescent="0.2">
      <c r="A976" s="102"/>
      <c r="B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</row>
    <row r="977" spans="1:58" ht="12.75" customHeight="1" x14ac:dyDescent="0.2">
      <c r="A977" s="102"/>
      <c r="B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</row>
    <row r="978" spans="1:58" ht="12.75" customHeight="1" x14ac:dyDescent="0.2">
      <c r="A978" s="102"/>
      <c r="B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</row>
    <row r="979" spans="1:58" ht="12.75" customHeight="1" x14ac:dyDescent="0.2">
      <c r="A979" s="102"/>
      <c r="B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</row>
    <row r="980" spans="1:58" ht="12.75" customHeight="1" x14ac:dyDescent="0.2">
      <c r="A980" s="102"/>
      <c r="B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</row>
    <row r="981" spans="1:58" ht="12.75" customHeight="1" x14ac:dyDescent="0.2">
      <c r="A981" s="102"/>
      <c r="B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</row>
    <row r="982" spans="1:58" ht="12.75" customHeight="1" x14ac:dyDescent="0.2">
      <c r="A982" s="102"/>
      <c r="B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</row>
    <row r="983" spans="1:58" ht="12.75" customHeight="1" x14ac:dyDescent="0.2">
      <c r="A983" s="102"/>
      <c r="B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</row>
    <row r="984" spans="1:58" ht="12.75" customHeight="1" x14ac:dyDescent="0.2">
      <c r="A984" s="102"/>
      <c r="B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</row>
    <row r="985" spans="1:58" ht="12.75" customHeight="1" x14ac:dyDescent="0.2">
      <c r="A985" s="102"/>
      <c r="B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</row>
    <row r="986" spans="1:58" ht="12.75" customHeight="1" x14ac:dyDescent="0.2">
      <c r="A986" s="102"/>
      <c r="B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</row>
    <row r="987" spans="1:58" ht="12.75" customHeight="1" x14ac:dyDescent="0.2">
      <c r="A987" s="102"/>
      <c r="B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</row>
    <row r="988" spans="1:58" ht="12.75" customHeight="1" x14ac:dyDescent="0.2">
      <c r="A988" s="102"/>
      <c r="B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</row>
    <row r="989" spans="1:58" ht="12.75" customHeight="1" x14ac:dyDescent="0.2">
      <c r="A989" s="102"/>
      <c r="B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</row>
    <row r="990" spans="1:58" ht="12.75" customHeight="1" x14ac:dyDescent="0.2">
      <c r="A990" s="102"/>
      <c r="B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</row>
    <row r="991" spans="1:58" ht="12.75" customHeight="1" x14ac:dyDescent="0.2">
      <c r="A991" s="102"/>
      <c r="B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</row>
    <row r="992" spans="1:58" ht="12.75" customHeight="1" x14ac:dyDescent="0.2">
      <c r="A992" s="102"/>
      <c r="B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</row>
    <row r="993" spans="1:58" ht="12.75" customHeight="1" x14ac:dyDescent="0.2">
      <c r="A993" s="102"/>
      <c r="B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</row>
    <row r="994" spans="1:58" ht="12.75" customHeight="1" x14ac:dyDescent="0.2">
      <c r="A994" s="102"/>
      <c r="B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</row>
    <row r="995" spans="1:58" ht="12.75" customHeight="1" x14ac:dyDescent="0.2">
      <c r="A995" s="102"/>
      <c r="B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</row>
    <row r="996" spans="1:58" ht="12.75" customHeight="1" x14ac:dyDescent="0.2">
      <c r="A996" s="102"/>
      <c r="B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</row>
  </sheetData>
  <autoFilter ref="A9:AL35" xr:uid="{00000000-0009-0000-0000-000007000000}">
    <sortState xmlns:xlrd2="http://schemas.microsoft.com/office/spreadsheetml/2017/richdata2" ref="A13:AL35">
      <sortCondition ref="M9:M35"/>
      <sortCondition ref="A9:A35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</mergeCells>
  <conditionalFormatting sqref="C10:C37">
    <cfRule type="expression" dxfId="6" priority="1">
      <formula>COUNTIF(C10:C1006,C10)&gt;1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G99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8" width="11.3984375" customWidth="1"/>
  </cols>
  <sheetData>
    <row r="1" spans="1:59" ht="18.75" customHeight="1" x14ac:dyDescent="0.25">
      <c r="A1" s="760"/>
      <c r="B1" s="761"/>
      <c r="C1" s="762" t="s">
        <v>341</v>
      </c>
      <c r="D1" s="763"/>
      <c r="E1" s="764" t="s">
        <v>342</v>
      </c>
      <c r="F1" s="763"/>
      <c r="G1" s="763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7"/>
      <c r="AA1" s="768" t="s">
        <v>343</v>
      </c>
      <c r="AB1" s="769"/>
      <c r="AC1" s="769"/>
      <c r="AD1" s="769"/>
      <c r="AE1" s="769"/>
      <c r="AF1" s="769"/>
      <c r="AG1" s="769"/>
      <c r="AH1" s="769"/>
      <c r="AI1" s="770"/>
      <c r="AJ1" s="768" t="s">
        <v>344</v>
      </c>
      <c r="AK1" s="769"/>
      <c r="AL1" s="770"/>
      <c r="AM1" s="768" t="s">
        <v>345</v>
      </c>
      <c r="AN1" s="769"/>
      <c r="AO1" s="769"/>
      <c r="AP1" s="769"/>
      <c r="AQ1" s="770"/>
      <c r="AR1" s="775" t="s">
        <v>346</v>
      </c>
      <c r="AS1" s="776"/>
      <c r="AT1" s="777" t="s">
        <v>347</v>
      </c>
      <c r="AU1" s="735"/>
      <c r="AV1" s="260" t="s">
        <v>22</v>
      </c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9" ht="18.75" customHeight="1" x14ac:dyDescent="0.25">
      <c r="A2" s="742"/>
      <c r="B2" s="689"/>
      <c r="C2" s="780" t="s">
        <v>481</v>
      </c>
      <c r="D2" s="781"/>
      <c r="E2" s="782" t="s">
        <v>482</v>
      </c>
      <c r="F2" s="781"/>
      <c r="G2" s="781"/>
      <c r="H2" s="791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7"/>
      <c r="AA2" s="783" t="s">
        <v>350</v>
      </c>
      <c r="AB2" s="784"/>
      <c r="AC2" s="784"/>
      <c r="AD2" s="784"/>
      <c r="AE2" s="784"/>
      <c r="AF2" s="784"/>
      <c r="AG2" s="784"/>
      <c r="AH2" s="784"/>
      <c r="AI2" s="785"/>
      <c r="AJ2" s="783" t="s">
        <v>351</v>
      </c>
      <c r="AK2" s="784"/>
      <c r="AL2" s="785"/>
      <c r="AM2" s="783" t="s">
        <v>351</v>
      </c>
      <c r="AN2" s="784"/>
      <c r="AO2" s="784"/>
      <c r="AP2" s="784"/>
      <c r="AQ2" s="785"/>
      <c r="AR2" s="786" t="s">
        <v>352</v>
      </c>
      <c r="AS2" s="735"/>
      <c r="AT2" s="777" t="s">
        <v>352</v>
      </c>
      <c r="AU2" s="735"/>
      <c r="AV2" s="261"/>
      <c r="AW2" s="262"/>
      <c r="AX2" s="262"/>
      <c r="AY2" s="262"/>
      <c r="AZ2" s="262"/>
      <c r="BA2" s="262"/>
      <c r="BB2" s="262"/>
      <c r="BC2" s="262"/>
      <c r="BD2" s="262"/>
      <c r="BE2" s="262"/>
      <c r="BF2" s="262"/>
    </row>
    <row r="3" spans="1:59" ht="20.25" customHeight="1" x14ac:dyDescent="0.2">
      <c r="A3" s="742"/>
      <c r="B3" s="689"/>
      <c r="C3" s="780" t="s">
        <v>353</v>
      </c>
      <c r="D3" s="781"/>
      <c r="E3" s="787" t="s">
        <v>354</v>
      </c>
      <c r="F3" s="781"/>
      <c r="G3" s="788"/>
      <c r="H3" s="771" t="s">
        <v>355</v>
      </c>
      <c r="I3" s="772"/>
      <c r="J3" s="771" t="s">
        <v>355</v>
      </c>
      <c r="K3" s="772"/>
      <c r="L3" s="771" t="s">
        <v>355</v>
      </c>
      <c r="M3" s="772"/>
      <c r="N3" s="789" t="s">
        <v>356</v>
      </c>
      <c r="O3" s="772"/>
      <c r="P3" s="790" t="s">
        <v>356</v>
      </c>
      <c r="Q3" s="772"/>
      <c r="R3" s="790" t="s">
        <v>356</v>
      </c>
      <c r="S3" s="772"/>
      <c r="T3" s="774" t="s">
        <v>357</v>
      </c>
      <c r="U3" s="733"/>
      <c r="V3" s="774" t="s">
        <v>357</v>
      </c>
      <c r="W3" s="733"/>
      <c r="X3" s="774" t="s">
        <v>357</v>
      </c>
      <c r="Y3" s="733"/>
      <c r="Z3" s="263" t="s">
        <v>21</v>
      </c>
      <c r="AA3" s="792" t="s">
        <v>358</v>
      </c>
      <c r="AB3" s="772"/>
      <c r="AC3" s="771" t="s">
        <v>358</v>
      </c>
      <c r="AD3" s="772"/>
      <c r="AE3" s="771" t="s">
        <v>358</v>
      </c>
      <c r="AF3" s="772"/>
      <c r="AG3" s="771" t="s">
        <v>358</v>
      </c>
      <c r="AH3" s="767"/>
      <c r="AI3" s="264" t="s">
        <v>21</v>
      </c>
      <c r="AJ3" s="771" t="s">
        <v>359</v>
      </c>
      <c r="AK3" s="767"/>
      <c r="AL3" s="264" t="s">
        <v>21</v>
      </c>
      <c r="AM3" s="792" t="s">
        <v>360</v>
      </c>
      <c r="AN3" s="772"/>
      <c r="AO3" s="771" t="s">
        <v>360</v>
      </c>
      <c r="AP3" s="767"/>
      <c r="AQ3" s="264" t="s">
        <v>21</v>
      </c>
      <c r="AR3" s="778"/>
      <c r="AS3" s="735"/>
      <c r="AT3" s="779"/>
      <c r="AU3" s="735"/>
      <c r="AV3" s="261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59" ht="15.75" customHeight="1" x14ac:dyDescent="0.2">
      <c r="A4" s="741" t="s">
        <v>361</v>
      </c>
      <c r="B4" s="689"/>
      <c r="C4" s="689"/>
      <c r="D4" s="689"/>
      <c r="E4" s="689"/>
      <c r="F4" s="689"/>
      <c r="G4" s="735"/>
      <c r="H4" s="744" t="s">
        <v>362</v>
      </c>
      <c r="I4" s="745"/>
      <c r="J4" s="744" t="s">
        <v>362</v>
      </c>
      <c r="K4" s="745"/>
      <c r="L4" s="744" t="s">
        <v>362</v>
      </c>
      <c r="M4" s="745"/>
      <c r="N4" s="746" t="s">
        <v>447</v>
      </c>
      <c r="O4" s="701"/>
      <c r="P4" s="751" t="s">
        <v>447</v>
      </c>
      <c r="Q4" s="701"/>
      <c r="R4" s="751" t="s">
        <v>447</v>
      </c>
      <c r="S4" s="701"/>
      <c r="T4" s="744"/>
      <c r="U4" s="745"/>
      <c r="V4" s="744"/>
      <c r="W4" s="745"/>
      <c r="X4" s="744"/>
      <c r="Y4" s="745"/>
      <c r="Z4" s="265"/>
      <c r="AA4" s="756"/>
      <c r="AB4" s="701"/>
      <c r="AC4" s="773"/>
      <c r="AD4" s="701"/>
      <c r="AE4" s="773"/>
      <c r="AF4" s="701"/>
      <c r="AG4" s="757"/>
      <c r="AH4" s="735"/>
      <c r="AI4" s="266"/>
      <c r="AJ4" s="757" t="s">
        <v>483</v>
      </c>
      <c r="AK4" s="735"/>
      <c r="AL4" s="266"/>
      <c r="AM4" s="756" t="s">
        <v>484</v>
      </c>
      <c r="AN4" s="701"/>
      <c r="AO4" s="757" t="s">
        <v>485</v>
      </c>
      <c r="AP4" s="735"/>
      <c r="AQ4" s="265"/>
      <c r="AR4" s="734">
        <v>2023</v>
      </c>
      <c r="AS4" s="735"/>
      <c r="AT4" s="736">
        <v>2023</v>
      </c>
      <c r="AU4" s="735"/>
      <c r="AV4" s="261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59" ht="15.75" customHeight="1" x14ac:dyDescent="0.2">
      <c r="A5" s="742"/>
      <c r="B5" s="689"/>
      <c r="C5" s="689"/>
      <c r="D5" s="689"/>
      <c r="E5" s="689"/>
      <c r="F5" s="689"/>
      <c r="G5" s="735"/>
      <c r="H5" s="750">
        <v>2022</v>
      </c>
      <c r="I5" s="701"/>
      <c r="J5" s="750">
        <v>2022</v>
      </c>
      <c r="K5" s="701"/>
      <c r="L5" s="750">
        <v>2022</v>
      </c>
      <c r="M5" s="701"/>
      <c r="N5" s="746">
        <v>2022</v>
      </c>
      <c r="O5" s="701"/>
      <c r="P5" s="751">
        <v>2022</v>
      </c>
      <c r="Q5" s="701"/>
      <c r="R5" s="751">
        <v>2022</v>
      </c>
      <c r="S5" s="701"/>
      <c r="T5" s="750"/>
      <c r="U5" s="701"/>
      <c r="V5" s="750"/>
      <c r="W5" s="701"/>
      <c r="X5" s="750"/>
      <c r="Y5" s="701"/>
      <c r="Z5" s="265"/>
      <c r="AA5" s="758">
        <v>2022</v>
      </c>
      <c r="AB5" s="701"/>
      <c r="AC5" s="759">
        <v>2022</v>
      </c>
      <c r="AD5" s="701"/>
      <c r="AE5" s="759">
        <v>2022</v>
      </c>
      <c r="AF5" s="701"/>
      <c r="AG5" s="750">
        <v>2023</v>
      </c>
      <c r="AH5" s="735"/>
      <c r="AI5" s="266"/>
      <c r="AJ5" s="750">
        <v>2023</v>
      </c>
      <c r="AK5" s="735"/>
      <c r="AL5" s="266"/>
      <c r="AM5" s="758">
        <v>2022</v>
      </c>
      <c r="AN5" s="701"/>
      <c r="AO5" s="750">
        <v>2023</v>
      </c>
      <c r="AP5" s="735"/>
      <c r="AQ5" s="265"/>
      <c r="AR5" s="752"/>
      <c r="AS5" s="735"/>
      <c r="AT5" s="753"/>
      <c r="AU5" s="735"/>
      <c r="AV5" s="261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9" ht="13.5" customHeight="1" x14ac:dyDescent="0.2">
      <c r="A6" s="742"/>
      <c r="B6" s="689"/>
      <c r="C6" s="689"/>
      <c r="D6" s="689"/>
      <c r="E6" s="689"/>
      <c r="F6" s="689"/>
      <c r="G6" s="735"/>
      <c r="H6" s="747" t="s">
        <v>451</v>
      </c>
      <c r="I6" s="701"/>
      <c r="J6" s="747" t="s">
        <v>451</v>
      </c>
      <c r="K6" s="701"/>
      <c r="L6" s="747" t="s">
        <v>451</v>
      </c>
      <c r="M6" s="701"/>
      <c r="N6" s="749" t="s">
        <v>370</v>
      </c>
      <c r="O6" s="701"/>
      <c r="P6" s="748" t="s">
        <v>370</v>
      </c>
      <c r="Q6" s="701"/>
      <c r="R6" s="748" t="s">
        <v>370</v>
      </c>
      <c r="S6" s="701"/>
      <c r="T6" s="747"/>
      <c r="U6" s="701"/>
      <c r="V6" s="747"/>
      <c r="W6" s="701"/>
      <c r="X6" s="747"/>
      <c r="Y6" s="701"/>
      <c r="Z6" s="265"/>
      <c r="AA6" s="754" t="s">
        <v>370</v>
      </c>
      <c r="AB6" s="701"/>
      <c r="AC6" s="755" t="s">
        <v>371</v>
      </c>
      <c r="AD6" s="701"/>
      <c r="AE6" s="755" t="s">
        <v>371</v>
      </c>
      <c r="AF6" s="701"/>
      <c r="AG6" s="747" t="s">
        <v>372</v>
      </c>
      <c r="AH6" s="735"/>
      <c r="AI6" s="266"/>
      <c r="AJ6" s="747" t="s">
        <v>372</v>
      </c>
      <c r="AK6" s="735"/>
      <c r="AL6" s="266"/>
      <c r="AM6" s="754" t="s">
        <v>371</v>
      </c>
      <c r="AN6" s="701"/>
      <c r="AO6" s="747" t="s">
        <v>374</v>
      </c>
      <c r="AP6" s="735"/>
      <c r="AQ6" s="265"/>
      <c r="AR6" s="752"/>
      <c r="AS6" s="735"/>
      <c r="AT6" s="753"/>
      <c r="AU6" s="735"/>
      <c r="AV6" s="261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59" ht="12.75" customHeight="1" x14ac:dyDescent="0.2">
      <c r="A7" s="742"/>
      <c r="B7" s="689"/>
      <c r="C7" s="689"/>
      <c r="D7" s="689"/>
      <c r="E7" s="689"/>
      <c r="F7" s="689"/>
      <c r="G7" s="735"/>
      <c r="H7" s="747" t="s">
        <v>375</v>
      </c>
      <c r="I7" s="701"/>
      <c r="J7" s="747" t="s">
        <v>375</v>
      </c>
      <c r="K7" s="701"/>
      <c r="L7" s="747" t="s">
        <v>375</v>
      </c>
      <c r="M7" s="701"/>
      <c r="N7" s="749" t="s">
        <v>376</v>
      </c>
      <c r="O7" s="701"/>
      <c r="P7" s="748" t="s">
        <v>376</v>
      </c>
      <c r="Q7" s="701"/>
      <c r="R7" s="748" t="s">
        <v>376</v>
      </c>
      <c r="S7" s="701"/>
      <c r="T7" s="747"/>
      <c r="U7" s="701"/>
      <c r="V7" s="747"/>
      <c r="W7" s="701"/>
      <c r="X7" s="747"/>
      <c r="Y7" s="701"/>
      <c r="Z7" s="265"/>
      <c r="AA7" s="754"/>
      <c r="AB7" s="701"/>
      <c r="AC7" s="755"/>
      <c r="AD7" s="701"/>
      <c r="AE7" s="755"/>
      <c r="AF7" s="701"/>
      <c r="AG7" s="747"/>
      <c r="AH7" s="735"/>
      <c r="AI7" s="266"/>
      <c r="AJ7" s="747"/>
      <c r="AK7" s="735"/>
      <c r="AL7" s="266"/>
      <c r="AM7" s="754" t="s">
        <v>486</v>
      </c>
      <c r="AN7" s="701"/>
      <c r="AO7" s="747" t="s">
        <v>487</v>
      </c>
      <c r="AP7" s="735"/>
      <c r="AQ7" s="265"/>
      <c r="AR7" s="752"/>
      <c r="AS7" s="735"/>
      <c r="AT7" s="753"/>
      <c r="AU7" s="735"/>
      <c r="AV7" s="261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59" ht="12.75" customHeight="1" x14ac:dyDescent="0.2">
      <c r="A8" s="743"/>
      <c r="B8" s="671"/>
      <c r="C8" s="671"/>
      <c r="D8" s="671"/>
      <c r="E8" s="671"/>
      <c r="F8" s="671"/>
      <c r="G8" s="731"/>
      <c r="H8" s="737" t="s">
        <v>380</v>
      </c>
      <c r="I8" s="733"/>
      <c r="J8" s="737" t="s">
        <v>381</v>
      </c>
      <c r="K8" s="733"/>
      <c r="L8" s="737" t="s">
        <v>382</v>
      </c>
      <c r="M8" s="733"/>
      <c r="N8" s="738" t="s">
        <v>380</v>
      </c>
      <c r="O8" s="739"/>
      <c r="P8" s="740" t="s">
        <v>381</v>
      </c>
      <c r="Q8" s="739"/>
      <c r="R8" s="737" t="s">
        <v>382</v>
      </c>
      <c r="S8" s="733"/>
      <c r="T8" s="737" t="s">
        <v>380</v>
      </c>
      <c r="U8" s="733"/>
      <c r="V8" s="737" t="s">
        <v>381</v>
      </c>
      <c r="W8" s="733"/>
      <c r="X8" s="737" t="s">
        <v>382</v>
      </c>
      <c r="Y8" s="733"/>
      <c r="Z8" s="265"/>
      <c r="AA8" s="732" t="s">
        <v>382</v>
      </c>
      <c r="AB8" s="733"/>
      <c r="AC8" s="737" t="s">
        <v>382</v>
      </c>
      <c r="AD8" s="733"/>
      <c r="AE8" s="737" t="s">
        <v>381</v>
      </c>
      <c r="AF8" s="733"/>
      <c r="AG8" s="730" t="s">
        <v>381</v>
      </c>
      <c r="AH8" s="731"/>
      <c r="AI8" s="268"/>
      <c r="AJ8" s="730" t="s">
        <v>382</v>
      </c>
      <c r="AK8" s="731"/>
      <c r="AL8" s="268"/>
      <c r="AM8" s="732" t="s">
        <v>381</v>
      </c>
      <c r="AN8" s="733"/>
      <c r="AO8" s="730" t="s">
        <v>381</v>
      </c>
      <c r="AP8" s="731"/>
      <c r="AQ8" s="269"/>
      <c r="AR8" s="734" t="s">
        <v>382</v>
      </c>
      <c r="AS8" s="735"/>
      <c r="AT8" s="736" t="s">
        <v>382</v>
      </c>
      <c r="AU8" s="735"/>
      <c r="AV8" s="261"/>
      <c r="AW8" s="262"/>
      <c r="AX8" s="262"/>
      <c r="AY8" s="262"/>
      <c r="AZ8" s="262"/>
      <c r="BA8" s="262"/>
      <c r="BB8" s="262"/>
      <c r="BC8" s="262"/>
      <c r="BD8" s="262"/>
      <c r="BE8" s="262"/>
      <c r="BF8" s="262"/>
    </row>
    <row r="9" spans="1:59" ht="30.75" customHeight="1" x14ac:dyDescent="0.2">
      <c r="A9" s="270" t="s">
        <v>383</v>
      </c>
      <c r="B9" s="271" t="s">
        <v>384</v>
      </c>
      <c r="C9" s="271" t="s">
        <v>385</v>
      </c>
      <c r="D9" s="271" t="s">
        <v>386</v>
      </c>
      <c r="E9" s="271" t="s">
        <v>387</v>
      </c>
      <c r="F9" s="271" t="s">
        <v>17</v>
      </c>
      <c r="G9" s="272" t="s">
        <v>18</v>
      </c>
      <c r="H9" s="277" t="s">
        <v>19</v>
      </c>
      <c r="I9" s="277" t="s">
        <v>20</v>
      </c>
      <c r="J9" s="277" t="s">
        <v>19</v>
      </c>
      <c r="K9" s="271" t="s">
        <v>20</v>
      </c>
      <c r="L9" s="275" t="s">
        <v>19</v>
      </c>
      <c r="M9" s="276" t="s">
        <v>20</v>
      </c>
      <c r="N9" s="277" t="s">
        <v>19</v>
      </c>
      <c r="O9" s="277" t="s">
        <v>20</v>
      </c>
      <c r="P9" s="277" t="s">
        <v>19</v>
      </c>
      <c r="Q9" s="271" t="s">
        <v>20</v>
      </c>
      <c r="R9" s="275" t="s">
        <v>19</v>
      </c>
      <c r="S9" s="276" t="s">
        <v>20</v>
      </c>
      <c r="T9" s="277" t="s">
        <v>19</v>
      </c>
      <c r="U9" s="277" t="s">
        <v>20</v>
      </c>
      <c r="V9" s="277" t="s">
        <v>19</v>
      </c>
      <c r="W9" s="271" t="s">
        <v>20</v>
      </c>
      <c r="X9" s="275" t="s">
        <v>19</v>
      </c>
      <c r="Y9" s="276" t="s">
        <v>20</v>
      </c>
      <c r="Z9" s="279"/>
      <c r="AA9" s="270" t="s">
        <v>19</v>
      </c>
      <c r="AB9" s="271" t="s">
        <v>20</v>
      </c>
      <c r="AC9" s="275" t="s">
        <v>19</v>
      </c>
      <c r="AD9" s="271" t="s">
        <v>20</v>
      </c>
      <c r="AE9" s="275" t="s">
        <v>19</v>
      </c>
      <c r="AF9" s="271" t="s">
        <v>20</v>
      </c>
      <c r="AG9" s="271" t="s">
        <v>19</v>
      </c>
      <c r="AH9" s="272" t="s">
        <v>20</v>
      </c>
      <c r="AI9" s="279"/>
      <c r="AJ9" s="271" t="s">
        <v>19</v>
      </c>
      <c r="AK9" s="272" t="s">
        <v>20</v>
      </c>
      <c r="AL9" s="279"/>
      <c r="AM9" s="270" t="s">
        <v>19</v>
      </c>
      <c r="AN9" s="271" t="s">
        <v>20</v>
      </c>
      <c r="AO9" s="271" t="s">
        <v>19</v>
      </c>
      <c r="AP9" s="272" t="s">
        <v>20</v>
      </c>
      <c r="AQ9" s="279"/>
      <c r="AR9" s="280" t="s">
        <v>19</v>
      </c>
      <c r="AS9" s="281" t="s">
        <v>20</v>
      </c>
      <c r="AT9" s="280" t="s">
        <v>19</v>
      </c>
      <c r="AU9" s="281" t="s">
        <v>20</v>
      </c>
      <c r="AV9" s="260" t="s">
        <v>22</v>
      </c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3"/>
    </row>
    <row r="10" spans="1:59" ht="15" customHeight="1" outlineLevel="1" x14ac:dyDescent="0.2">
      <c r="A10" s="284">
        <f t="shared" ref="A10:A29" si="0">RANK(AV10,$AV$10:$AV$37)</f>
        <v>1</v>
      </c>
      <c r="B10" s="67">
        <v>2006</v>
      </c>
      <c r="C10" s="190" t="s">
        <v>263</v>
      </c>
      <c r="D10" s="191" t="s">
        <v>151</v>
      </c>
      <c r="E10" s="191" t="s">
        <v>264</v>
      </c>
      <c r="F10" s="67" t="s">
        <v>390</v>
      </c>
      <c r="G10" s="298" t="s">
        <v>63</v>
      </c>
      <c r="H10" s="286" t="s">
        <v>389</v>
      </c>
      <c r="I10" s="286">
        <v>500</v>
      </c>
      <c r="J10" s="286" t="s">
        <v>389</v>
      </c>
      <c r="K10" s="286">
        <v>400</v>
      </c>
      <c r="L10" s="287" t="s">
        <v>389</v>
      </c>
      <c r="M10" s="134">
        <v>300</v>
      </c>
      <c r="N10" s="286"/>
      <c r="O10" s="287">
        <v>0</v>
      </c>
      <c r="P10" s="286"/>
      <c r="Q10" s="287">
        <v>0</v>
      </c>
      <c r="R10" s="287"/>
      <c r="S10" s="287">
        <v>0</v>
      </c>
      <c r="T10" s="286"/>
      <c r="U10" s="287">
        <v>0</v>
      </c>
      <c r="V10" s="286"/>
      <c r="W10" s="287">
        <v>0</v>
      </c>
      <c r="X10" s="287"/>
      <c r="Y10" s="287">
        <v>0</v>
      </c>
      <c r="Z10" s="288">
        <f t="shared" ref="Z10:Z37" si="1">LARGE(H10:Y10,1)+LARGE(H10:Y10,2)+LARGE(H10:Y10,3)+LARGE(H10:Y10,4)+LARGE(H10:Y10,5)+LARGE(H10:Y10,6)</f>
        <v>1200</v>
      </c>
      <c r="AA10" s="289"/>
      <c r="AB10" s="287">
        <v>0</v>
      </c>
      <c r="AC10" s="290"/>
      <c r="AD10" s="287">
        <v>0</v>
      </c>
      <c r="AE10" s="290"/>
      <c r="AF10" s="287">
        <v>0</v>
      </c>
      <c r="AG10" s="290"/>
      <c r="AH10" s="287">
        <v>0</v>
      </c>
      <c r="AI10" s="288">
        <f t="shared" ref="AI10:AI37" si="2">LARGE(AB10:AH10,1)+LARGE(AB10:AH10, 2)+LARGE(AB10:AH10, 3)</f>
        <v>0</v>
      </c>
      <c r="AJ10" s="291"/>
      <c r="AK10" s="134">
        <v>0</v>
      </c>
      <c r="AL10" s="292">
        <f t="shared" ref="AL10:AL37" si="3">AK10</f>
        <v>0</v>
      </c>
      <c r="AM10" s="289"/>
      <c r="AN10" s="287">
        <v>0</v>
      </c>
      <c r="AO10" s="290"/>
      <c r="AP10" s="287">
        <v>0</v>
      </c>
      <c r="AQ10" s="292">
        <f t="shared" ref="AQ10:AQ37" si="4">LARGE(AM10:AP10,1)</f>
        <v>0</v>
      </c>
      <c r="AR10" s="45"/>
      <c r="AS10" s="293">
        <v>0</v>
      </c>
      <c r="AT10" s="45"/>
      <c r="AU10" s="293">
        <v>0</v>
      </c>
      <c r="AV10" s="294">
        <f t="shared" ref="AV10:AV37" si="5">Z10+AI10+AL10+AQ10+AS10+AU10</f>
        <v>1200</v>
      </c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295"/>
    </row>
    <row r="11" spans="1:59" ht="15" customHeight="1" outlineLevel="1" x14ac:dyDescent="0.2">
      <c r="A11" s="284">
        <f t="shared" si="0"/>
        <v>2</v>
      </c>
      <c r="B11" s="27">
        <v>2006</v>
      </c>
      <c r="C11" s="205" t="s">
        <v>216</v>
      </c>
      <c r="D11" s="29" t="s">
        <v>218</v>
      </c>
      <c r="E11" s="29" t="s">
        <v>217</v>
      </c>
      <c r="F11" s="27" t="s">
        <v>433</v>
      </c>
      <c r="G11" s="285" t="s">
        <v>27</v>
      </c>
      <c r="H11" s="286" t="s">
        <v>428</v>
      </c>
      <c r="I11" s="286">
        <v>75</v>
      </c>
      <c r="J11" s="287"/>
      <c r="K11" s="287">
        <v>0</v>
      </c>
      <c r="L11" s="287" t="s">
        <v>400</v>
      </c>
      <c r="M11" s="134">
        <v>100</v>
      </c>
      <c r="N11" s="286"/>
      <c r="O11" s="287">
        <v>0</v>
      </c>
      <c r="P11" s="287"/>
      <c r="Q11" s="287">
        <v>0</v>
      </c>
      <c r="R11" s="287"/>
      <c r="S11" s="287">
        <v>0</v>
      </c>
      <c r="T11" s="286"/>
      <c r="U11" s="287">
        <v>0</v>
      </c>
      <c r="V11" s="287"/>
      <c r="W11" s="287">
        <v>0</v>
      </c>
      <c r="X11" s="287"/>
      <c r="Y11" s="287">
        <v>0</v>
      </c>
      <c r="Z11" s="288">
        <f t="shared" si="1"/>
        <v>175</v>
      </c>
      <c r="AA11" s="289"/>
      <c r="AB11" s="287">
        <v>0</v>
      </c>
      <c r="AC11" s="290"/>
      <c r="AD11" s="287">
        <v>0</v>
      </c>
      <c r="AE11" s="290"/>
      <c r="AF11" s="287">
        <v>0</v>
      </c>
      <c r="AG11" s="297"/>
      <c r="AH11" s="287">
        <v>0</v>
      </c>
      <c r="AI11" s="288">
        <f t="shared" si="2"/>
        <v>0</v>
      </c>
      <c r="AJ11" s="291"/>
      <c r="AK11" s="134">
        <v>0</v>
      </c>
      <c r="AL11" s="292">
        <f t="shared" si="3"/>
        <v>0</v>
      </c>
      <c r="AM11" s="289"/>
      <c r="AN11" s="287">
        <v>0</v>
      </c>
      <c r="AO11" s="297"/>
      <c r="AP11" s="287">
        <v>0</v>
      </c>
      <c r="AQ11" s="292">
        <f t="shared" si="4"/>
        <v>0</v>
      </c>
      <c r="AR11" s="45"/>
      <c r="AS11" s="293">
        <v>0</v>
      </c>
      <c r="AT11" s="45"/>
      <c r="AU11" s="293">
        <v>0</v>
      </c>
      <c r="AV11" s="294">
        <f t="shared" si="5"/>
        <v>175</v>
      </c>
      <c r="AW11" s="304"/>
      <c r="AX11" s="304"/>
      <c r="AY11" s="304"/>
      <c r="AZ11" s="304"/>
      <c r="BA11" s="304"/>
      <c r="BB11" s="304"/>
      <c r="BC11" s="304"/>
      <c r="BD11" s="304"/>
      <c r="BE11" s="304"/>
      <c r="BF11" s="304"/>
      <c r="BG11" s="295"/>
    </row>
    <row r="12" spans="1:59" ht="15" customHeight="1" outlineLevel="1" x14ac:dyDescent="0.2">
      <c r="A12" s="284">
        <f t="shared" si="0"/>
        <v>3</v>
      </c>
      <c r="B12" s="62">
        <v>2007</v>
      </c>
      <c r="C12" s="63" t="s">
        <v>247</v>
      </c>
      <c r="D12" s="64" t="s">
        <v>249</v>
      </c>
      <c r="E12" s="64" t="s">
        <v>248</v>
      </c>
      <c r="F12" s="62" t="s">
        <v>250</v>
      </c>
      <c r="G12" s="301" t="s">
        <v>27</v>
      </c>
      <c r="H12" s="287"/>
      <c r="I12" s="287">
        <v>0</v>
      </c>
      <c r="J12" s="287" t="s">
        <v>402</v>
      </c>
      <c r="K12" s="287">
        <v>100</v>
      </c>
      <c r="L12" s="287"/>
      <c r="M12" s="134">
        <v>0</v>
      </c>
      <c r="N12" s="287"/>
      <c r="O12" s="287">
        <v>0</v>
      </c>
      <c r="P12" s="287"/>
      <c r="Q12" s="287">
        <v>0</v>
      </c>
      <c r="R12" s="287"/>
      <c r="S12" s="134">
        <v>0</v>
      </c>
      <c r="T12" s="287"/>
      <c r="U12" s="287">
        <v>0</v>
      </c>
      <c r="V12" s="287"/>
      <c r="W12" s="287">
        <v>0</v>
      </c>
      <c r="X12" s="287"/>
      <c r="Y12" s="134">
        <v>0</v>
      </c>
      <c r="Z12" s="288">
        <f t="shared" si="1"/>
        <v>100</v>
      </c>
      <c r="AA12" s="289"/>
      <c r="AB12" s="287">
        <v>0</v>
      </c>
      <c r="AC12" s="290"/>
      <c r="AD12" s="287">
        <v>0</v>
      </c>
      <c r="AE12" s="290"/>
      <c r="AF12" s="287">
        <v>0</v>
      </c>
      <c r="AG12" s="290"/>
      <c r="AH12" s="287">
        <v>0</v>
      </c>
      <c r="AI12" s="288">
        <f t="shared" si="2"/>
        <v>0</v>
      </c>
      <c r="AJ12" s="291"/>
      <c r="AK12" s="134">
        <v>0</v>
      </c>
      <c r="AL12" s="292">
        <f t="shared" si="3"/>
        <v>0</v>
      </c>
      <c r="AM12" s="289"/>
      <c r="AN12" s="287">
        <v>0</v>
      </c>
      <c r="AO12" s="290"/>
      <c r="AP12" s="287">
        <v>0</v>
      </c>
      <c r="AQ12" s="292">
        <f t="shared" si="4"/>
        <v>0</v>
      </c>
      <c r="AR12" s="45"/>
      <c r="AS12" s="293">
        <v>0</v>
      </c>
      <c r="AT12" s="45"/>
      <c r="AU12" s="293">
        <v>0</v>
      </c>
      <c r="AV12" s="294">
        <f t="shared" si="5"/>
        <v>100</v>
      </c>
      <c r="AW12" s="304"/>
      <c r="AX12" s="304"/>
      <c r="AY12" s="304"/>
      <c r="AZ12" s="304"/>
      <c r="BA12" s="304"/>
      <c r="BB12" s="304"/>
      <c r="BC12" s="304"/>
      <c r="BD12" s="304"/>
      <c r="BE12" s="304"/>
      <c r="BF12" s="304"/>
      <c r="BG12" s="295"/>
    </row>
    <row r="13" spans="1:59" ht="15" customHeight="1" outlineLevel="1" x14ac:dyDescent="0.2">
      <c r="A13" s="284">
        <f t="shared" si="0"/>
        <v>3</v>
      </c>
      <c r="B13" s="67">
        <v>2009</v>
      </c>
      <c r="C13" s="190" t="s">
        <v>212</v>
      </c>
      <c r="D13" s="191" t="s">
        <v>214</v>
      </c>
      <c r="E13" s="191" t="s">
        <v>213</v>
      </c>
      <c r="F13" s="62" t="s">
        <v>390</v>
      </c>
      <c r="G13" s="337" t="s">
        <v>63</v>
      </c>
      <c r="H13" s="287"/>
      <c r="I13" s="287">
        <v>0</v>
      </c>
      <c r="J13" s="287"/>
      <c r="K13" s="287">
        <v>0</v>
      </c>
      <c r="L13" s="287" t="s">
        <v>400</v>
      </c>
      <c r="M13" s="134">
        <v>100</v>
      </c>
      <c r="N13" s="287"/>
      <c r="O13" s="287">
        <v>0</v>
      </c>
      <c r="P13" s="287"/>
      <c r="Q13" s="287">
        <v>0</v>
      </c>
      <c r="R13" s="287"/>
      <c r="S13" s="287">
        <v>0</v>
      </c>
      <c r="T13" s="287"/>
      <c r="U13" s="287">
        <v>0</v>
      </c>
      <c r="V13" s="287"/>
      <c r="W13" s="287">
        <v>0</v>
      </c>
      <c r="X13" s="287"/>
      <c r="Y13" s="287">
        <v>0</v>
      </c>
      <c r="Z13" s="288">
        <f t="shared" si="1"/>
        <v>100</v>
      </c>
      <c r="AA13" s="289"/>
      <c r="AB13" s="287">
        <v>0</v>
      </c>
      <c r="AC13" s="290"/>
      <c r="AD13" s="287">
        <v>0</v>
      </c>
      <c r="AE13" s="290"/>
      <c r="AF13" s="287">
        <v>0</v>
      </c>
      <c r="AG13" s="290"/>
      <c r="AH13" s="287">
        <v>0</v>
      </c>
      <c r="AI13" s="288">
        <f t="shared" si="2"/>
        <v>0</v>
      </c>
      <c r="AJ13" s="291"/>
      <c r="AK13" s="134">
        <v>0</v>
      </c>
      <c r="AL13" s="292">
        <f t="shared" si="3"/>
        <v>0</v>
      </c>
      <c r="AM13" s="289"/>
      <c r="AN13" s="287">
        <v>0</v>
      </c>
      <c r="AO13" s="290"/>
      <c r="AP13" s="287">
        <v>0</v>
      </c>
      <c r="AQ13" s="292">
        <f t="shared" si="4"/>
        <v>0</v>
      </c>
      <c r="AR13" s="45"/>
      <c r="AS13" s="293">
        <v>0</v>
      </c>
      <c r="AT13" s="45"/>
      <c r="AU13" s="293">
        <v>0</v>
      </c>
      <c r="AV13" s="294">
        <f t="shared" si="5"/>
        <v>100</v>
      </c>
      <c r="AW13" s="304"/>
      <c r="AX13" s="304"/>
      <c r="AY13" s="304"/>
      <c r="AZ13" s="304"/>
      <c r="BA13" s="304"/>
      <c r="BB13" s="304"/>
      <c r="BC13" s="304"/>
      <c r="BD13" s="304"/>
      <c r="BE13" s="304"/>
      <c r="BF13" s="304"/>
      <c r="BG13" s="295"/>
    </row>
    <row r="14" spans="1:59" ht="15" customHeight="1" outlineLevel="1" x14ac:dyDescent="0.2">
      <c r="A14" s="284">
        <f t="shared" si="0"/>
        <v>5</v>
      </c>
      <c r="B14" s="62">
        <v>2007</v>
      </c>
      <c r="C14" s="63" t="s">
        <v>488</v>
      </c>
      <c r="D14" s="64" t="s">
        <v>272</v>
      </c>
      <c r="E14" s="64" t="s">
        <v>489</v>
      </c>
      <c r="F14" s="62" t="s">
        <v>390</v>
      </c>
      <c r="G14" s="337" t="s">
        <v>63</v>
      </c>
      <c r="H14" s="287"/>
      <c r="I14" s="287">
        <v>0</v>
      </c>
      <c r="J14" s="287" t="s">
        <v>404</v>
      </c>
      <c r="K14" s="287">
        <v>50</v>
      </c>
      <c r="L14" s="287" t="s">
        <v>410</v>
      </c>
      <c r="M14" s="134">
        <v>25</v>
      </c>
      <c r="N14" s="287"/>
      <c r="O14" s="287">
        <v>0</v>
      </c>
      <c r="P14" s="287"/>
      <c r="Q14" s="287">
        <v>0</v>
      </c>
      <c r="R14" s="287"/>
      <c r="S14" s="134">
        <v>0</v>
      </c>
      <c r="T14" s="287"/>
      <c r="U14" s="287">
        <v>0</v>
      </c>
      <c r="V14" s="287"/>
      <c r="W14" s="287">
        <v>0</v>
      </c>
      <c r="X14" s="287"/>
      <c r="Y14" s="134">
        <v>0</v>
      </c>
      <c r="Z14" s="288">
        <f t="shared" si="1"/>
        <v>75</v>
      </c>
      <c r="AA14" s="289"/>
      <c r="AB14" s="287">
        <v>0</v>
      </c>
      <c r="AC14" s="290"/>
      <c r="AD14" s="287">
        <v>0</v>
      </c>
      <c r="AE14" s="290"/>
      <c r="AF14" s="287">
        <v>0</v>
      </c>
      <c r="AG14" s="297"/>
      <c r="AH14" s="287">
        <v>0</v>
      </c>
      <c r="AI14" s="288">
        <f t="shared" si="2"/>
        <v>0</v>
      </c>
      <c r="AJ14" s="291"/>
      <c r="AK14" s="134">
        <v>0</v>
      </c>
      <c r="AL14" s="292">
        <f t="shared" si="3"/>
        <v>0</v>
      </c>
      <c r="AM14" s="289"/>
      <c r="AN14" s="287">
        <v>0</v>
      </c>
      <c r="AO14" s="297"/>
      <c r="AP14" s="287">
        <v>0</v>
      </c>
      <c r="AQ14" s="292">
        <f t="shared" si="4"/>
        <v>0</v>
      </c>
      <c r="AR14" s="45"/>
      <c r="AS14" s="293">
        <v>0</v>
      </c>
      <c r="AT14" s="45"/>
      <c r="AU14" s="293">
        <v>0</v>
      </c>
      <c r="AV14" s="294">
        <f t="shared" si="5"/>
        <v>75</v>
      </c>
      <c r="AW14" s="304"/>
      <c r="AX14" s="304"/>
      <c r="AY14" s="304"/>
      <c r="AZ14" s="304"/>
      <c r="BA14" s="304"/>
      <c r="BB14" s="304"/>
      <c r="BC14" s="304"/>
      <c r="BD14" s="304"/>
      <c r="BE14" s="304"/>
      <c r="BF14" s="304"/>
      <c r="BG14" s="295"/>
    </row>
    <row r="15" spans="1:59" ht="15" customHeight="1" outlineLevel="1" x14ac:dyDescent="0.2">
      <c r="A15" s="284">
        <f t="shared" si="0"/>
        <v>6</v>
      </c>
      <c r="B15" s="62">
        <v>2006</v>
      </c>
      <c r="C15" s="63" t="s">
        <v>228</v>
      </c>
      <c r="D15" s="64" t="s">
        <v>139</v>
      </c>
      <c r="E15" s="64" t="s">
        <v>229</v>
      </c>
      <c r="F15" s="62" t="s">
        <v>390</v>
      </c>
      <c r="G15" s="337" t="s">
        <v>63</v>
      </c>
      <c r="H15" s="287"/>
      <c r="I15" s="287">
        <v>0</v>
      </c>
      <c r="J15" s="287" t="s">
        <v>432</v>
      </c>
      <c r="K15" s="287">
        <v>50</v>
      </c>
      <c r="L15" s="287"/>
      <c r="M15" s="134">
        <v>0</v>
      </c>
      <c r="N15" s="287"/>
      <c r="O15" s="287">
        <v>0</v>
      </c>
      <c r="P15" s="287"/>
      <c r="Q15" s="287">
        <v>0</v>
      </c>
      <c r="R15" s="287"/>
      <c r="S15" s="134">
        <v>0</v>
      </c>
      <c r="T15" s="287"/>
      <c r="U15" s="287">
        <v>0</v>
      </c>
      <c r="V15" s="287"/>
      <c r="W15" s="287">
        <v>0</v>
      </c>
      <c r="X15" s="287"/>
      <c r="Y15" s="134">
        <v>0</v>
      </c>
      <c r="Z15" s="288">
        <f t="shared" si="1"/>
        <v>50</v>
      </c>
      <c r="AA15" s="289"/>
      <c r="AB15" s="287">
        <v>0</v>
      </c>
      <c r="AC15" s="290"/>
      <c r="AD15" s="287">
        <v>0</v>
      </c>
      <c r="AE15" s="290"/>
      <c r="AF15" s="287">
        <v>0</v>
      </c>
      <c r="AG15" s="290"/>
      <c r="AH15" s="287">
        <v>0</v>
      </c>
      <c r="AI15" s="288">
        <f t="shared" si="2"/>
        <v>0</v>
      </c>
      <c r="AJ15" s="291"/>
      <c r="AK15" s="134">
        <v>0</v>
      </c>
      <c r="AL15" s="292">
        <f t="shared" si="3"/>
        <v>0</v>
      </c>
      <c r="AM15" s="289"/>
      <c r="AN15" s="287">
        <v>0</v>
      </c>
      <c r="AO15" s="290"/>
      <c r="AP15" s="287">
        <v>0</v>
      </c>
      <c r="AQ15" s="292">
        <f t="shared" si="4"/>
        <v>0</v>
      </c>
      <c r="AR15" s="45"/>
      <c r="AS15" s="293">
        <v>0</v>
      </c>
      <c r="AT15" s="45"/>
      <c r="AU15" s="293">
        <v>0</v>
      </c>
      <c r="AV15" s="294">
        <f t="shared" si="5"/>
        <v>50</v>
      </c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295"/>
    </row>
    <row r="16" spans="1:59" ht="15" customHeight="1" outlineLevel="1" x14ac:dyDescent="0.2">
      <c r="A16" s="284">
        <f t="shared" si="0"/>
        <v>6</v>
      </c>
      <c r="B16" s="67">
        <v>2008</v>
      </c>
      <c r="C16" s="190" t="s">
        <v>202</v>
      </c>
      <c r="D16" s="191" t="s">
        <v>66</v>
      </c>
      <c r="E16" s="191" t="s">
        <v>203</v>
      </c>
      <c r="F16" s="67" t="s">
        <v>397</v>
      </c>
      <c r="G16" s="296" t="s">
        <v>27</v>
      </c>
      <c r="H16" s="287"/>
      <c r="I16" s="287">
        <v>0</v>
      </c>
      <c r="J16" s="287"/>
      <c r="K16" s="287">
        <v>0</v>
      </c>
      <c r="L16" s="287" t="s">
        <v>391</v>
      </c>
      <c r="M16" s="134">
        <v>50</v>
      </c>
      <c r="N16" s="287"/>
      <c r="O16" s="287">
        <v>0</v>
      </c>
      <c r="P16" s="287"/>
      <c r="Q16" s="287">
        <v>0</v>
      </c>
      <c r="R16" s="287"/>
      <c r="S16" s="134">
        <v>0</v>
      </c>
      <c r="T16" s="287"/>
      <c r="U16" s="287">
        <v>0</v>
      </c>
      <c r="V16" s="287"/>
      <c r="W16" s="287">
        <v>0</v>
      </c>
      <c r="X16" s="287"/>
      <c r="Y16" s="134">
        <v>0</v>
      </c>
      <c r="Z16" s="288">
        <f t="shared" si="1"/>
        <v>50</v>
      </c>
      <c r="AA16" s="289"/>
      <c r="AB16" s="287">
        <v>0</v>
      </c>
      <c r="AC16" s="290"/>
      <c r="AD16" s="287">
        <v>0</v>
      </c>
      <c r="AE16" s="290"/>
      <c r="AF16" s="287">
        <v>0</v>
      </c>
      <c r="AG16" s="290"/>
      <c r="AH16" s="287">
        <v>0</v>
      </c>
      <c r="AI16" s="288">
        <f t="shared" si="2"/>
        <v>0</v>
      </c>
      <c r="AJ16" s="291"/>
      <c r="AK16" s="134">
        <v>0</v>
      </c>
      <c r="AL16" s="292">
        <f t="shared" si="3"/>
        <v>0</v>
      </c>
      <c r="AM16" s="289"/>
      <c r="AN16" s="287">
        <v>0</v>
      </c>
      <c r="AO16" s="290"/>
      <c r="AP16" s="287">
        <v>0</v>
      </c>
      <c r="AQ16" s="292">
        <f t="shared" si="4"/>
        <v>0</v>
      </c>
      <c r="AR16" s="45"/>
      <c r="AS16" s="293">
        <v>0</v>
      </c>
      <c r="AT16" s="45"/>
      <c r="AU16" s="293">
        <v>0</v>
      </c>
      <c r="AV16" s="294">
        <f t="shared" si="5"/>
        <v>50</v>
      </c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295"/>
    </row>
    <row r="17" spans="1:59" ht="15" customHeight="1" outlineLevel="1" x14ac:dyDescent="0.2">
      <c r="A17" s="284">
        <f t="shared" si="0"/>
        <v>6</v>
      </c>
      <c r="B17" s="67">
        <v>2008</v>
      </c>
      <c r="C17" s="190" t="s">
        <v>490</v>
      </c>
      <c r="D17" s="191" t="s">
        <v>491</v>
      </c>
      <c r="E17" s="191" t="s">
        <v>492</v>
      </c>
      <c r="F17" s="62" t="s">
        <v>390</v>
      </c>
      <c r="G17" s="301" t="s">
        <v>63</v>
      </c>
      <c r="H17" s="287"/>
      <c r="I17" s="287">
        <v>0</v>
      </c>
      <c r="J17" s="287"/>
      <c r="K17" s="287">
        <v>0</v>
      </c>
      <c r="L17" s="287" t="s">
        <v>398</v>
      </c>
      <c r="M17" s="134">
        <v>50</v>
      </c>
      <c r="N17" s="287"/>
      <c r="O17" s="287">
        <v>0</v>
      </c>
      <c r="P17" s="287"/>
      <c r="Q17" s="287">
        <v>0</v>
      </c>
      <c r="R17" s="287"/>
      <c r="S17" s="134">
        <v>0</v>
      </c>
      <c r="T17" s="287"/>
      <c r="U17" s="287">
        <v>0</v>
      </c>
      <c r="V17" s="287"/>
      <c r="W17" s="287">
        <v>0</v>
      </c>
      <c r="X17" s="287"/>
      <c r="Y17" s="134">
        <v>0</v>
      </c>
      <c r="Z17" s="288">
        <f t="shared" si="1"/>
        <v>50</v>
      </c>
      <c r="AA17" s="289"/>
      <c r="AB17" s="287">
        <v>0</v>
      </c>
      <c r="AC17" s="290"/>
      <c r="AD17" s="287">
        <v>0</v>
      </c>
      <c r="AE17" s="290"/>
      <c r="AF17" s="287">
        <v>0</v>
      </c>
      <c r="AG17" s="290"/>
      <c r="AH17" s="287">
        <v>0</v>
      </c>
      <c r="AI17" s="288">
        <f t="shared" si="2"/>
        <v>0</v>
      </c>
      <c r="AJ17" s="291"/>
      <c r="AK17" s="134">
        <v>0</v>
      </c>
      <c r="AL17" s="292">
        <f t="shared" si="3"/>
        <v>0</v>
      </c>
      <c r="AM17" s="289"/>
      <c r="AN17" s="287">
        <v>0</v>
      </c>
      <c r="AO17" s="290"/>
      <c r="AP17" s="287">
        <v>0</v>
      </c>
      <c r="AQ17" s="292">
        <f t="shared" si="4"/>
        <v>0</v>
      </c>
      <c r="AR17" s="45"/>
      <c r="AS17" s="293">
        <v>0</v>
      </c>
      <c r="AT17" s="45"/>
      <c r="AU17" s="293">
        <v>0</v>
      </c>
      <c r="AV17" s="294">
        <f t="shared" si="5"/>
        <v>50</v>
      </c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295"/>
    </row>
    <row r="18" spans="1:59" ht="15" customHeight="1" outlineLevel="1" x14ac:dyDescent="0.2">
      <c r="A18" s="284">
        <f t="shared" si="0"/>
        <v>6</v>
      </c>
      <c r="B18" s="67">
        <v>2009</v>
      </c>
      <c r="C18" s="190" t="s">
        <v>493</v>
      </c>
      <c r="D18" s="306" t="s">
        <v>494</v>
      </c>
      <c r="E18" s="306" t="s">
        <v>495</v>
      </c>
      <c r="F18" s="82" t="s">
        <v>390</v>
      </c>
      <c r="G18" s="82" t="s">
        <v>63</v>
      </c>
      <c r="H18" s="287"/>
      <c r="I18" s="287">
        <v>0</v>
      </c>
      <c r="J18" s="287"/>
      <c r="K18" s="287">
        <v>0</v>
      </c>
      <c r="L18" s="287" t="s">
        <v>402</v>
      </c>
      <c r="M18" s="134">
        <v>50</v>
      </c>
      <c r="N18" s="287"/>
      <c r="O18" s="287">
        <v>0</v>
      </c>
      <c r="P18" s="287"/>
      <c r="Q18" s="287">
        <v>0</v>
      </c>
      <c r="R18" s="287"/>
      <c r="S18" s="134">
        <v>0</v>
      </c>
      <c r="T18" s="287"/>
      <c r="U18" s="287">
        <v>0</v>
      </c>
      <c r="V18" s="287"/>
      <c r="W18" s="287">
        <v>0</v>
      </c>
      <c r="X18" s="287"/>
      <c r="Y18" s="134">
        <v>0</v>
      </c>
      <c r="Z18" s="288">
        <f t="shared" si="1"/>
        <v>50</v>
      </c>
      <c r="AA18" s="289"/>
      <c r="AB18" s="287">
        <v>0</v>
      </c>
      <c r="AC18" s="290"/>
      <c r="AD18" s="287">
        <v>0</v>
      </c>
      <c r="AE18" s="290"/>
      <c r="AF18" s="287">
        <v>0</v>
      </c>
      <c r="AG18" s="290"/>
      <c r="AH18" s="287">
        <v>0</v>
      </c>
      <c r="AI18" s="288">
        <f t="shared" si="2"/>
        <v>0</v>
      </c>
      <c r="AJ18" s="291"/>
      <c r="AK18" s="134">
        <v>0</v>
      </c>
      <c r="AL18" s="292">
        <f t="shared" si="3"/>
        <v>0</v>
      </c>
      <c r="AM18" s="289"/>
      <c r="AN18" s="287">
        <v>0</v>
      </c>
      <c r="AO18" s="290"/>
      <c r="AP18" s="287">
        <v>0</v>
      </c>
      <c r="AQ18" s="292">
        <f t="shared" si="4"/>
        <v>0</v>
      </c>
      <c r="AR18" s="45"/>
      <c r="AS18" s="293">
        <v>0</v>
      </c>
      <c r="AT18" s="45"/>
      <c r="AU18" s="293">
        <v>0</v>
      </c>
      <c r="AV18" s="294">
        <f t="shared" si="5"/>
        <v>50</v>
      </c>
      <c r="AW18" s="304"/>
      <c r="AX18" s="304"/>
      <c r="AY18" s="304"/>
      <c r="AZ18" s="304"/>
      <c r="BA18" s="304"/>
      <c r="BB18" s="304"/>
      <c r="BC18" s="304"/>
      <c r="BD18" s="304"/>
      <c r="BE18" s="304"/>
      <c r="BF18" s="304"/>
      <c r="BG18" s="295"/>
    </row>
    <row r="19" spans="1:59" ht="15" customHeight="1" outlineLevel="1" x14ac:dyDescent="0.2">
      <c r="A19" s="284">
        <f t="shared" si="0"/>
        <v>10</v>
      </c>
      <c r="B19" s="67">
        <v>2006</v>
      </c>
      <c r="C19" s="190" t="s">
        <v>255</v>
      </c>
      <c r="D19" s="306" t="s">
        <v>257</v>
      </c>
      <c r="E19" s="306" t="s">
        <v>256</v>
      </c>
      <c r="F19" s="307" t="s">
        <v>390</v>
      </c>
      <c r="G19" s="307" t="s">
        <v>63</v>
      </c>
      <c r="H19" s="287"/>
      <c r="I19" s="287">
        <v>0</v>
      </c>
      <c r="J19" s="287"/>
      <c r="K19" s="287">
        <v>0</v>
      </c>
      <c r="L19" s="287" t="s">
        <v>415</v>
      </c>
      <c r="M19" s="134">
        <v>25</v>
      </c>
      <c r="N19" s="287"/>
      <c r="O19" s="287">
        <v>0</v>
      </c>
      <c r="P19" s="287"/>
      <c r="Q19" s="287">
        <v>0</v>
      </c>
      <c r="R19" s="287"/>
      <c r="S19" s="134">
        <v>0</v>
      </c>
      <c r="T19" s="287"/>
      <c r="U19" s="287">
        <v>0</v>
      </c>
      <c r="V19" s="287"/>
      <c r="W19" s="287">
        <v>0</v>
      </c>
      <c r="X19" s="287"/>
      <c r="Y19" s="134">
        <v>0</v>
      </c>
      <c r="Z19" s="288">
        <f t="shared" si="1"/>
        <v>25</v>
      </c>
      <c r="AA19" s="289"/>
      <c r="AB19" s="287">
        <v>0</v>
      </c>
      <c r="AC19" s="290"/>
      <c r="AD19" s="287">
        <v>0</v>
      </c>
      <c r="AE19" s="290"/>
      <c r="AF19" s="287">
        <v>0</v>
      </c>
      <c r="AG19" s="290"/>
      <c r="AH19" s="287">
        <v>0</v>
      </c>
      <c r="AI19" s="288">
        <f t="shared" si="2"/>
        <v>0</v>
      </c>
      <c r="AJ19" s="291"/>
      <c r="AK19" s="134">
        <v>0</v>
      </c>
      <c r="AL19" s="292">
        <f t="shared" si="3"/>
        <v>0</v>
      </c>
      <c r="AM19" s="289"/>
      <c r="AN19" s="287">
        <v>0</v>
      </c>
      <c r="AO19" s="290"/>
      <c r="AP19" s="287">
        <v>0</v>
      </c>
      <c r="AQ19" s="292">
        <f t="shared" si="4"/>
        <v>0</v>
      </c>
      <c r="AR19" s="45"/>
      <c r="AS19" s="293">
        <v>0</v>
      </c>
      <c r="AT19" s="45"/>
      <c r="AU19" s="293">
        <v>0</v>
      </c>
      <c r="AV19" s="294">
        <f t="shared" si="5"/>
        <v>25</v>
      </c>
      <c r="AW19" s="304"/>
      <c r="AX19" s="304"/>
      <c r="AY19" s="304"/>
      <c r="AZ19" s="304"/>
      <c r="BA19" s="304"/>
      <c r="BB19" s="304"/>
      <c r="BC19" s="304"/>
      <c r="BD19" s="304"/>
      <c r="BE19" s="304"/>
      <c r="BF19" s="304"/>
      <c r="BG19" s="295"/>
    </row>
    <row r="20" spans="1:59" ht="15" customHeight="1" outlineLevel="1" x14ac:dyDescent="0.2">
      <c r="A20" s="284">
        <f t="shared" si="0"/>
        <v>10</v>
      </c>
      <c r="B20" s="67">
        <v>2007</v>
      </c>
      <c r="C20" s="190" t="s">
        <v>496</v>
      </c>
      <c r="D20" s="191" t="s">
        <v>497</v>
      </c>
      <c r="E20" s="191" t="s">
        <v>498</v>
      </c>
      <c r="F20" s="307" t="s">
        <v>219</v>
      </c>
      <c r="G20" s="307" t="s">
        <v>27</v>
      </c>
      <c r="H20" s="287"/>
      <c r="I20" s="287">
        <v>0</v>
      </c>
      <c r="J20" s="287"/>
      <c r="K20" s="287">
        <v>0</v>
      </c>
      <c r="L20" s="287" t="s">
        <v>428</v>
      </c>
      <c r="M20" s="134">
        <v>25</v>
      </c>
      <c r="N20" s="287"/>
      <c r="O20" s="287">
        <v>0</v>
      </c>
      <c r="P20" s="287"/>
      <c r="Q20" s="287">
        <v>0</v>
      </c>
      <c r="R20" s="287"/>
      <c r="S20" s="134">
        <v>0</v>
      </c>
      <c r="T20" s="287"/>
      <c r="U20" s="287">
        <v>0</v>
      </c>
      <c r="V20" s="287"/>
      <c r="W20" s="287">
        <v>0</v>
      </c>
      <c r="X20" s="287"/>
      <c r="Y20" s="134">
        <v>0</v>
      </c>
      <c r="Z20" s="288">
        <f t="shared" si="1"/>
        <v>25</v>
      </c>
      <c r="AA20" s="289"/>
      <c r="AB20" s="287">
        <v>0</v>
      </c>
      <c r="AC20" s="290"/>
      <c r="AD20" s="287">
        <v>0</v>
      </c>
      <c r="AE20" s="290"/>
      <c r="AF20" s="287">
        <v>0</v>
      </c>
      <c r="AG20" s="290"/>
      <c r="AH20" s="287">
        <v>0</v>
      </c>
      <c r="AI20" s="288">
        <f t="shared" si="2"/>
        <v>0</v>
      </c>
      <c r="AJ20" s="291"/>
      <c r="AK20" s="134">
        <v>0</v>
      </c>
      <c r="AL20" s="292">
        <f t="shared" si="3"/>
        <v>0</v>
      </c>
      <c r="AM20" s="289"/>
      <c r="AN20" s="287">
        <v>0</v>
      </c>
      <c r="AO20" s="290"/>
      <c r="AP20" s="287">
        <v>0</v>
      </c>
      <c r="AQ20" s="292">
        <f t="shared" si="4"/>
        <v>0</v>
      </c>
      <c r="AR20" s="45"/>
      <c r="AS20" s="293">
        <v>0</v>
      </c>
      <c r="AT20" s="45"/>
      <c r="AU20" s="293">
        <v>0</v>
      </c>
      <c r="AV20" s="294">
        <f t="shared" si="5"/>
        <v>25</v>
      </c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295"/>
    </row>
    <row r="21" spans="1:59" ht="15" customHeight="1" outlineLevel="1" x14ac:dyDescent="0.2">
      <c r="A21" s="284">
        <f t="shared" si="0"/>
        <v>10</v>
      </c>
      <c r="B21" s="67">
        <v>2007</v>
      </c>
      <c r="C21" s="190" t="s">
        <v>222</v>
      </c>
      <c r="D21" s="191" t="s">
        <v>223</v>
      </c>
      <c r="E21" s="191" t="s">
        <v>208</v>
      </c>
      <c r="F21" s="62" t="s">
        <v>390</v>
      </c>
      <c r="G21" s="301" t="s">
        <v>63</v>
      </c>
      <c r="H21" s="287"/>
      <c r="I21" s="287">
        <v>0</v>
      </c>
      <c r="J21" s="287"/>
      <c r="K21" s="287">
        <v>0</v>
      </c>
      <c r="L21" s="287" t="s">
        <v>404</v>
      </c>
      <c r="M21" s="134">
        <v>25</v>
      </c>
      <c r="N21" s="287"/>
      <c r="O21" s="287">
        <v>0</v>
      </c>
      <c r="P21" s="287"/>
      <c r="Q21" s="287">
        <v>0</v>
      </c>
      <c r="R21" s="287"/>
      <c r="S21" s="134">
        <v>0</v>
      </c>
      <c r="T21" s="287"/>
      <c r="U21" s="287">
        <v>0</v>
      </c>
      <c r="V21" s="287"/>
      <c r="W21" s="287">
        <v>0</v>
      </c>
      <c r="X21" s="287"/>
      <c r="Y21" s="134">
        <v>0</v>
      </c>
      <c r="Z21" s="288">
        <f t="shared" si="1"/>
        <v>25</v>
      </c>
      <c r="AA21" s="289"/>
      <c r="AB21" s="287">
        <v>0</v>
      </c>
      <c r="AC21" s="290"/>
      <c r="AD21" s="287">
        <v>0</v>
      </c>
      <c r="AE21" s="290"/>
      <c r="AF21" s="287">
        <v>0</v>
      </c>
      <c r="AG21" s="290"/>
      <c r="AH21" s="287">
        <v>0</v>
      </c>
      <c r="AI21" s="288">
        <f t="shared" si="2"/>
        <v>0</v>
      </c>
      <c r="AJ21" s="291"/>
      <c r="AK21" s="134">
        <v>0</v>
      </c>
      <c r="AL21" s="292">
        <f t="shared" si="3"/>
        <v>0</v>
      </c>
      <c r="AM21" s="289"/>
      <c r="AN21" s="287">
        <v>0</v>
      </c>
      <c r="AO21" s="290"/>
      <c r="AP21" s="287">
        <v>0</v>
      </c>
      <c r="AQ21" s="292">
        <f t="shared" si="4"/>
        <v>0</v>
      </c>
      <c r="AR21" s="45"/>
      <c r="AS21" s="293">
        <v>0</v>
      </c>
      <c r="AT21" s="45"/>
      <c r="AU21" s="293">
        <v>0</v>
      </c>
      <c r="AV21" s="294">
        <f t="shared" si="5"/>
        <v>25</v>
      </c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295"/>
    </row>
    <row r="22" spans="1:59" ht="15" customHeight="1" outlineLevel="1" x14ac:dyDescent="0.2">
      <c r="A22" s="284">
        <f t="shared" si="0"/>
        <v>10</v>
      </c>
      <c r="B22" s="67">
        <v>2008</v>
      </c>
      <c r="C22" s="190" t="s">
        <v>232</v>
      </c>
      <c r="D22" s="191" t="s">
        <v>78</v>
      </c>
      <c r="E22" s="191" t="s">
        <v>233</v>
      </c>
      <c r="F22" s="307" t="s">
        <v>397</v>
      </c>
      <c r="G22" s="307" t="s">
        <v>27</v>
      </c>
      <c r="H22" s="287"/>
      <c r="I22" s="287">
        <v>0</v>
      </c>
      <c r="J22" s="287"/>
      <c r="K22" s="287">
        <v>0</v>
      </c>
      <c r="L22" s="287" t="s">
        <v>405</v>
      </c>
      <c r="M22" s="134">
        <v>25</v>
      </c>
      <c r="N22" s="287"/>
      <c r="O22" s="287">
        <v>0</v>
      </c>
      <c r="P22" s="287"/>
      <c r="Q22" s="287">
        <v>0</v>
      </c>
      <c r="R22" s="287"/>
      <c r="S22" s="134">
        <v>0</v>
      </c>
      <c r="T22" s="287"/>
      <c r="U22" s="287">
        <v>0</v>
      </c>
      <c r="V22" s="287"/>
      <c r="W22" s="287">
        <v>0</v>
      </c>
      <c r="X22" s="287"/>
      <c r="Y22" s="134">
        <v>0</v>
      </c>
      <c r="Z22" s="288">
        <f t="shared" si="1"/>
        <v>25</v>
      </c>
      <c r="AA22" s="289"/>
      <c r="AB22" s="287">
        <v>0</v>
      </c>
      <c r="AC22" s="290"/>
      <c r="AD22" s="287">
        <v>0</v>
      </c>
      <c r="AE22" s="290"/>
      <c r="AF22" s="287">
        <v>0</v>
      </c>
      <c r="AG22" s="290"/>
      <c r="AH22" s="287">
        <v>0</v>
      </c>
      <c r="AI22" s="288">
        <f t="shared" si="2"/>
        <v>0</v>
      </c>
      <c r="AJ22" s="291"/>
      <c r="AK22" s="134">
        <v>0</v>
      </c>
      <c r="AL22" s="292">
        <f t="shared" si="3"/>
        <v>0</v>
      </c>
      <c r="AM22" s="289"/>
      <c r="AN22" s="287">
        <v>0</v>
      </c>
      <c r="AO22" s="290"/>
      <c r="AP22" s="287">
        <v>0</v>
      </c>
      <c r="AQ22" s="292">
        <f t="shared" si="4"/>
        <v>0</v>
      </c>
      <c r="AR22" s="45"/>
      <c r="AS22" s="293">
        <v>0</v>
      </c>
      <c r="AT22" s="45"/>
      <c r="AU22" s="293">
        <v>0</v>
      </c>
      <c r="AV22" s="294">
        <f t="shared" si="5"/>
        <v>25</v>
      </c>
      <c r="AW22" s="304"/>
      <c r="AX22" s="304"/>
      <c r="AY22" s="304"/>
      <c r="AZ22" s="304"/>
      <c r="BA22" s="304"/>
      <c r="BB22" s="304"/>
      <c r="BC22" s="304"/>
      <c r="BD22" s="304"/>
      <c r="BE22" s="304"/>
      <c r="BF22" s="304"/>
      <c r="BG22" s="295"/>
    </row>
    <row r="23" spans="1:59" ht="15" customHeight="1" outlineLevel="1" x14ac:dyDescent="0.2">
      <c r="A23" s="284">
        <f t="shared" si="0"/>
        <v>10</v>
      </c>
      <c r="B23" s="67">
        <v>2006</v>
      </c>
      <c r="C23" s="190" t="s">
        <v>499</v>
      </c>
      <c r="D23" s="191" t="s">
        <v>500</v>
      </c>
      <c r="E23" s="191" t="s">
        <v>501</v>
      </c>
      <c r="F23" s="307" t="s">
        <v>502</v>
      </c>
      <c r="G23" s="307" t="s">
        <v>88</v>
      </c>
      <c r="H23" s="287"/>
      <c r="I23" s="287">
        <v>0</v>
      </c>
      <c r="J23" s="287"/>
      <c r="K23" s="287">
        <v>0</v>
      </c>
      <c r="L23" s="287" t="s">
        <v>394</v>
      </c>
      <c r="M23" s="134">
        <v>25</v>
      </c>
      <c r="N23" s="287"/>
      <c r="O23" s="287">
        <v>0</v>
      </c>
      <c r="P23" s="287"/>
      <c r="Q23" s="287">
        <v>0</v>
      </c>
      <c r="R23" s="287"/>
      <c r="S23" s="134">
        <v>0</v>
      </c>
      <c r="T23" s="287"/>
      <c r="U23" s="287">
        <v>0</v>
      </c>
      <c r="V23" s="287"/>
      <c r="W23" s="287">
        <v>0</v>
      </c>
      <c r="X23" s="287"/>
      <c r="Y23" s="134">
        <v>0</v>
      </c>
      <c r="Z23" s="288">
        <f t="shared" si="1"/>
        <v>25</v>
      </c>
      <c r="AA23" s="289"/>
      <c r="AB23" s="287">
        <v>0</v>
      </c>
      <c r="AC23" s="290"/>
      <c r="AD23" s="287">
        <v>0</v>
      </c>
      <c r="AE23" s="290"/>
      <c r="AF23" s="287">
        <v>0</v>
      </c>
      <c r="AG23" s="290"/>
      <c r="AH23" s="287">
        <v>0</v>
      </c>
      <c r="AI23" s="288">
        <f t="shared" si="2"/>
        <v>0</v>
      </c>
      <c r="AJ23" s="291"/>
      <c r="AK23" s="134">
        <v>0</v>
      </c>
      <c r="AL23" s="292">
        <f t="shared" si="3"/>
        <v>0</v>
      </c>
      <c r="AM23" s="289"/>
      <c r="AN23" s="287">
        <v>0</v>
      </c>
      <c r="AO23" s="290"/>
      <c r="AP23" s="287">
        <v>0</v>
      </c>
      <c r="AQ23" s="292">
        <f t="shared" si="4"/>
        <v>0</v>
      </c>
      <c r="AR23" s="45"/>
      <c r="AS23" s="293">
        <v>0</v>
      </c>
      <c r="AT23" s="45"/>
      <c r="AU23" s="293">
        <v>0</v>
      </c>
      <c r="AV23" s="294">
        <f t="shared" si="5"/>
        <v>25</v>
      </c>
      <c r="AW23" s="304"/>
      <c r="AX23" s="304"/>
      <c r="AY23" s="304"/>
      <c r="AZ23" s="304"/>
      <c r="BA23" s="304"/>
      <c r="BB23" s="304"/>
      <c r="BC23" s="304"/>
      <c r="BD23" s="304"/>
      <c r="BE23" s="304"/>
      <c r="BF23" s="304"/>
      <c r="BG23" s="295"/>
    </row>
    <row r="24" spans="1:59" ht="15" customHeight="1" outlineLevel="1" x14ac:dyDescent="0.2">
      <c r="A24" s="284">
        <f t="shared" si="0"/>
        <v>10</v>
      </c>
      <c r="B24" s="305">
        <v>2006</v>
      </c>
      <c r="C24" s="190" t="s">
        <v>503</v>
      </c>
      <c r="D24" s="306" t="s">
        <v>504</v>
      </c>
      <c r="E24" s="306" t="s">
        <v>505</v>
      </c>
      <c r="F24" s="82" t="s">
        <v>390</v>
      </c>
      <c r="G24" s="82" t="s">
        <v>63</v>
      </c>
      <c r="H24" s="287"/>
      <c r="I24" s="287">
        <v>0</v>
      </c>
      <c r="J24" s="287"/>
      <c r="K24" s="287">
        <v>0</v>
      </c>
      <c r="L24" s="287" t="s">
        <v>432</v>
      </c>
      <c r="M24" s="134">
        <v>25</v>
      </c>
      <c r="N24" s="287"/>
      <c r="O24" s="287">
        <v>0</v>
      </c>
      <c r="P24" s="287"/>
      <c r="Q24" s="287">
        <v>0</v>
      </c>
      <c r="R24" s="287"/>
      <c r="S24" s="134">
        <v>0</v>
      </c>
      <c r="T24" s="287"/>
      <c r="U24" s="287">
        <v>0</v>
      </c>
      <c r="V24" s="287"/>
      <c r="W24" s="287">
        <v>0</v>
      </c>
      <c r="X24" s="287"/>
      <c r="Y24" s="134">
        <v>0</v>
      </c>
      <c r="Z24" s="288">
        <f t="shared" si="1"/>
        <v>25</v>
      </c>
      <c r="AA24" s="289"/>
      <c r="AB24" s="287">
        <v>0</v>
      </c>
      <c r="AC24" s="290"/>
      <c r="AD24" s="287">
        <v>0</v>
      </c>
      <c r="AE24" s="290"/>
      <c r="AF24" s="287">
        <v>0</v>
      </c>
      <c r="AG24" s="290"/>
      <c r="AH24" s="287">
        <v>0</v>
      </c>
      <c r="AI24" s="288">
        <f t="shared" si="2"/>
        <v>0</v>
      </c>
      <c r="AJ24" s="291"/>
      <c r="AK24" s="134">
        <v>0</v>
      </c>
      <c r="AL24" s="292">
        <f t="shared" si="3"/>
        <v>0</v>
      </c>
      <c r="AM24" s="289"/>
      <c r="AN24" s="287">
        <v>0</v>
      </c>
      <c r="AO24" s="290"/>
      <c r="AP24" s="287">
        <v>0</v>
      </c>
      <c r="AQ24" s="292">
        <f t="shared" si="4"/>
        <v>0</v>
      </c>
      <c r="AR24" s="45"/>
      <c r="AS24" s="293">
        <v>0</v>
      </c>
      <c r="AT24" s="45"/>
      <c r="AU24" s="293">
        <v>0</v>
      </c>
      <c r="AV24" s="294">
        <f t="shared" si="5"/>
        <v>25</v>
      </c>
      <c r="AW24" s="304"/>
      <c r="AX24" s="304"/>
      <c r="AY24" s="304"/>
      <c r="AZ24" s="304"/>
      <c r="BA24" s="304"/>
      <c r="BB24" s="304"/>
      <c r="BC24" s="304"/>
      <c r="BD24" s="304"/>
      <c r="BE24" s="304"/>
      <c r="BF24" s="304"/>
      <c r="BG24" s="295"/>
    </row>
    <row r="25" spans="1:59" ht="15" customHeight="1" outlineLevel="1" x14ac:dyDescent="0.2">
      <c r="A25" s="284">
        <f t="shared" si="0"/>
        <v>16</v>
      </c>
      <c r="B25" s="67">
        <v>2006</v>
      </c>
      <c r="C25" s="190" t="s">
        <v>259</v>
      </c>
      <c r="D25" s="191" t="s">
        <v>261</v>
      </c>
      <c r="E25" s="191" t="s">
        <v>260</v>
      </c>
      <c r="F25" s="67" t="s">
        <v>397</v>
      </c>
      <c r="G25" s="298" t="s">
        <v>27</v>
      </c>
      <c r="H25" s="287"/>
      <c r="I25" s="287">
        <v>0</v>
      </c>
      <c r="J25" s="287"/>
      <c r="K25" s="287">
        <v>0</v>
      </c>
      <c r="L25" s="287" t="s">
        <v>506</v>
      </c>
      <c r="M25" s="134">
        <v>0</v>
      </c>
      <c r="N25" s="287"/>
      <c r="O25" s="287">
        <v>0</v>
      </c>
      <c r="P25" s="287"/>
      <c r="Q25" s="287">
        <v>0</v>
      </c>
      <c r="R25" s="287"/>
      <c r="S25" s="134">
        <v>0</v>
      </c>
      <c r="T25" s="287"/>
      <c r="U25" s="287">
        <v>0</v>
      </c>
      <c r="V25" s="287"/>
      <c r="W25" s="287">
        <v>0</v>
      </c>
      <c r="X25" s="287"/>
      <c r="Y25" s="134">
        <v>0</v>
      </c>
      <c r="Z25" s="288">
        <f t="shared" si="1"/>
        <v>0</v>
      </c>
      <c r="AA25" s="289"/>
      <c r="AB25" s="287">
        <v>0</v>
      </c>
      <c r="AC25" s="290"/>
      <c r="AD25" s="287">
        <v>0</v>
      </c>
      <c r="AE25" s="290"/>
      <c r="AF25" s="287">
        <v>0</v>
      </c>
      <c r="AG25" s="290"/>
      <c r="AH25" s="287">
        <v>0</v>
      </c>
      <c r="AI25" s="288">
        <f t="shared" si="2"/>
        <v>0</v>
      </c>
      <c r="AJ25" s="291"/>
      <c r="AK25" s="134">
        <v>0</v>
      </c>
      <c r="AL25" s="292">
        <f t="shared" si="3"/>
        <v>0</v>
      </c>
      <c r="AM25" s="289"/>
      <c r="AN25" s="287">
        <v>0</v>
      </c>
      <c r="AO25" s="290"/>
      <c r="AP25" s="287">
        <v>0</v>
      </c>
      <c r="AQ25" s="292">
        <f t="shared" si="4"/>
        <v>0</v>
      </c>
      <c r="AR25" s="45"/>
      <c r="AS25" s="293">
        <v>0</v>
      </c>
      <c r="AT25" s="45"/>
      <c r="AU25" s="293">
        <v>0</v>
      </c>
      <c r="AV25" s="294">
        <f t="shared" si="5"/>
        <v>0</v>
      </c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295"/>
    </row>
    <row r="26" spans="1:59" ht="15" customHeight="1" outlineLevel="1" x14ac:dyDescent="0.2">
      <c r="A26" s="284">
        <f t="shared" si="0"/>
        <v>16</v>
      </c>
      <c r="B26" s="67">
        <v>2006</v>
      </c>
      <c r="C26" s="190" t="s">
        <v>507</v>
      </c>
      <c r="D26" s="191" t="s">
        <v>508</v>
      </c>
      <c r="E26" s="191" t="s">
        <v>509</v>
      </c>
      <c r="F26" s="307" t="s">
        <v>397</v>
      </c>
      <c r="G26" s="307" t="s">
        <v>27</v>
      </c>
      <c r="H26" s="287"/>
      <c r="I26" s="287">
        <v>0</v>
      </c>
      <c r="J26" s="287"/>
      <c r="K26" s="287">
        <v>0</v>
      </c>
      <c r="L26" s="287" t="s">
        <v>510</v>
      </c>
      <c r="M26" s="134">
        <v>0</v>
      </c>
      <c r="N26" s="287"/>
      <c r="O26" s="287">
        <v>0</v>
      </c>
      <c r="P26" s="287"/>
      <c r="Q26" s="287">
        <v>0</v>
      </c>
      <c r="R26" s="287"/>
      <c r="S26" s="134">
        <v>0</v>
      </c>
      <c r="T26" s="287"/>
      <c r="U26" s="287">
        <v>0</v>
      </c>
      <c r="V26" s="287"/>
      <c r="W26" s="287">
        <v>0</v>
      </c>
      <c r="X26" s="287"/>
      <c r="Y26" s="134">
        <v>0</v>
      </c>
      <c r="Z26" s="288">
        <f t="shared" si="1"/>
        <v>0</v>
      </c>
      <c r="AA26" s="302"/>
      <c r="AB26" s="287">
        <v>0</v>
      </c>
      <c r="AC26" s="290"/>
      <c r="AD26" s="287">
        <v>0</v>
      </c>
      <c r="AE26" s="290"/>
      <c r="AF26" s="287">
        <v>0</v>
      </c>
      <c r="AG26" s="290"/>
      <c r="AH26" s="287">
        <v>0</v>
      </c>
      <c r="AI26" s="288">
        <f t="shared" si="2"/>
        <v>0</v>
      </c>
      <c r="AJ26" s="287"/>
      <c r="AK26" s="134">
        <v>0</v>
      </c>
      <c r="AL26" s="292">
        <f t="shared" si="3"/>
        <v>0</v>
      </c>
      <c r="AM26" s="302"/>
      <c r="AN26" s="287">
        <v>0</v>
      </c>
      <c r="AO26" s="290"/>
      <c r="AP26" s="287">
        <v>0</v>
      </c>
      <c r="AQ26" s="303">
        <f t="shared" si="4"/>
        <v>0</v>
      </c>
      <c r="AR26" s="128"/>
      <c r="AS26" s="293">
        <v>0</v>
      </c>
      <c r="AT26" s="304"/>
      <c r="AU26" s="293">
        <v>0</v>
      </c>
      <c r="AV26" s="294">
        <f t="shared" si="5"/>
        <v>0</v>
      </c>
      <c r="AW26" s="304"/>
      <c r="AX26" s="304"/>
      <c r="AY26" s="304"/>
      <c r="AZ26" s="304"/>
      <c r="BA26" s="304"/>
      <c r="BB26" s="304"/>
      <c r="BC26" s="304"/>
      <c r="BD26" s="304"/>
      <c r="BE26" s="304"/>
      <c r="BF26" s="304"/>
      <c r="BG26" s="295"/>
    </row>
    <row r="27" spans="1:59" ht="15" customHeight="1" outlineLevel="1" x14ac:dyDescent="0.2">
      <c r="A27" s="284">
        <f t="shared" si="0"/>
        <v>16</v>
      </c>
      <c r="B27" s="67">
        <v>2006</v>
      </c>
      <c r="C27" s="190" t="s">
        <v>240</v>
      </c>
      <c r="D27" s="191" t="s">
        <v>511</v>
      </c>
      <c r="E27" s="191" t="s">
        <v>512</v>
      </c>
      <c r="F27" s="67" t="s">
        <v>397</v>
      </c>
      <c r="G27" s="298" t="s">
        <v>27</v>
      </c>
      <c r="H27" s="287"/>
      <c r="I27" s="287">
        <v>0</v>
      </c>
      <c r="J27" s="287"/>
      <c r="K27" s="287">
        <v>0</v>
      </c>
      <c r="L27" s="287" t="s">
        <v>513</v>
      </c>
      <c r="M27" s="134">
        <v>0</v>
      </c>
      <c r="N27" s="287"/>
      <c r="O27" s="287">
        <v>0</v>
      </c>
      <c r="P27" s="287"/>
      <c r="Q27" s="287">
        <v>0</v>
      </c>
      <c r="R27" s="287"/>
      <c r="S27" s="134">
        <v>0</v>
      </c>
      <c r="T27" s="287"/>
      <c r="U27" s="287">
        <v>0</v>
      </c>
      <c r="V27" s="287"/>
      <c r="W27" s="287">
        <v>0</v>
      </c>
      <c r="X27" s="287"/>
      <c r="Y27" s="134">
        <v>0</v>
      </c>
      <c r="Z27" s="288">
        <f t="shared" si="1"/>
        <v>0</v>
      </c>
      <c r="AA27" s="302"/>
      <c r="AB27" s="287">
        <v>0</v>
      </c>
      <c r="AC27" s="290"/>
      <c r="AD27" s="287">
        <v>0</v>
      </c>
      <c r="AE27" s="290"/>
      <c r="AF27" s="287">
        <v>0</v>
      </c>
      <c r="AG27" s="290"/>
      <c r="AH27" s="287">
        <v>0</v>
      </c>
      <c r="AI27" s="288">
        <f t="shared" si="2"/>
        <v>0</v>
      </c>
      <c r="AJ27" s="287"/>
      <c r="AK27" s="134">
        <v>0</v>
      </c>
      <c r="AL27" s="292">
        <f t="shared" si="3"/>
        <v>0</v>
      </c>
      <c r="AM27" s="302"/>
      <c r="AN27" s="287">
        <v>0</v>
      </c>
      <c r="AO27" s="290"/>
      <c r="AP27" s="287">
        <v>0</v>
      </c>
      <c r="AQ27" s="303">
        <f t="shared" si="4"/>
        <v>0</v>
      </c>
      <c r="AR27" s="128"/>
      <c r="AS27" s="293">
        <v>0</v>
      </c>
      <c r="AT27" s="304"/>
      <c r="AU27" s="293">
        <v>0</v>
      </c>
      <c r="AV27" s="294">
        <f t="shared" si="5"/>
        <v>0</v>
      </c>
      <c r="AW27" s="304"/>
      <c r="AX27" s="304"/>
      <c r="AY27" s="304"/>
      <c r="AZ27" s="304"/>
      <c r="BA27" s="304"/>
      <c r="BB27" s="304"/>
      <c r="BC27" s="304"/>
      <c r="BD27" s="304"/>
      <c r="BE27" s="304"/>
      <c r="BF27" s="304"/>
      <c r="BG27" s="295"/>
    </row>
    <row r="28" spans="1:59" ht="15" customHeight="1" outlineLevel="1" x14ac:dyDescent="0.2">
      <c r="A28" s="284">
        <f t="shared" si="0"/>
        <v>16</v>
      </c>
      <c r="B28" s="67">
        <v>2007</v>
      </c>
      <c r="C28" s="190" t="s">
        <v>514</v>
      </c>
      <c r="D28" s="191" t="s">
        <v>244</v>
      </c>
      <c r="E28" s="191" t="s">
        <v>515</v>
      </c>
      <c r="F28" s="67" t="s">
        <v>388</v>
      </c>
      <c r="G28" s="298" t="s">
        <v>27</v>
      </c>
      <c r="H28" s="287"/>
      <c r="I28" s="287">
        <v>0</v>
      </c>
      <c r="J28" s="287"/>
      <c r="K28" s="287">
        <v>0</v>
      </c>
      <c r="L28" s="287" t="s">
        <v>516</v>
      </c>
      <c r="M28" s="134">
        <v>0</v>
      </c>
      <c r="N28" s="287"/>
      <c r="O28" s="287">
        <v>0</v>
      </c>
      <c r="P28" s="287"/>
      <c r="Q28" s="287">
        <v>0</v>
      </c>
      <c r="R28" s="287"/>
      <c r="S28" s="134">
        <v>0</v>
      </c>
      <c r="T28" s="287"/>
      <c r="U28" s="287">
        <v>0</v>
      </c>
      <c r="V28" s="287"/>
      <c r="W28" s="287">
        <v>0</v>
      </c>
      <c r="X28" s="287"/>
      <c r="Y28" s="134">
        <v>0</v>
      </c>
      <c r="Z28" s="288">
        <f t="shared" si="1"/>
        <v>0</v>
      </c>
      <c r="AA28" s="302"/>
      <c r="AB28" s="287">
        <v>0</v>
      </c>
      <c r="AC28" s="290"/>
      <c r="AD28" s="287">
        <v>0</v>
      </c>
      <c r="AE28" s="290"/>
      <c r="AF28" s="287">
        <v>0</v>
      </c>
      <c r="AG28" s="290"/>
      <c r="AH28" s="287">
        <v>0</v>
      </c>
      <c r="AI28" s="288">
        <f t="shared" si="2"/>
        <v>0</v>
      </c>
      <c r="AJ28" s="287"/>
      <c r="AK28" s="134">
        <v>0</v>
      </c>
      <c r="AL28" s="292">
        <f t="shared" si="3"/>
        <v>0</v>
      </c>
      <c r="AM28" s="302"/>
      <c r="AN28" s="287">
        <v>0</v>
      </c>
      <c r="AO28" s="290"/>
      <c r="AP28" s="287">
        <v>0</v>
      </c>
      <c r="AQ28" s="303">
        <f t="shared" si="4"/>
        <v>0</v>
      </c>
      <c r="AR28" s="128"/>
      <c r="AS28" s="293">
        <v>0</v>
      </c>
      <c r="AT28" s="304"/>
      <c r="AU28" s="293">
        <v>0</v>
      </c>
      <c r="AV28" s="294">
        <f t="shared" si="5"/>
        <v>0</v>
      </c>
      <c r="AW28" s="304"/>
      <c r="AX28" s="304"/>
      <c r="AY28" s="304"/>
      <c r="AZ28" s="304"/>
      <c r="BA28" s="304"/>
      <c r="BB28" s="304"/>
      <c r="BC28" s="304"/>
      <c r="BD28" s="304"/>
      <c r="BE28" s="304"/>
      <c r="BF28" s="304"/>
      <c r="BG28" s="295"/>
    </row>
    <row r="29" spans="1:59" ht="15" customHeight="1" outlineLevel="1" x14ac:dyDescent="0.2">
      <c r="A29" s="284">
        <f t="shared" si="0"/>
        <v>16</v>
      </c>
      <c r="B29" s="67">
        <v>2007</v>
      </c>
      <c r="C29" s="190" t="s">
        <v>517</v>
      </c>
      <c r="D29" s="191" t="s">
        <v>139</v>
      </c>
      <c r="E29" s="191" t="s">
        <v>518</v>
      </c>
      <c r="F29" s="307" t="s">
        <v>519</v>
      </c>
      <c r="G29" s="307" t="s">
        <v>27</v>
      </c>
      <c r="H29" s="287"/>
      <c r="I29" s="287">
        <v>0</v>
      </c>
      <c r="J29" s="287"/>
      <c r="K29" s="287">
        <v>0</v>
      </c>
      <c r="L29" s="287" t="s">
        <v>520</v>
      </c>
      <c r="M29" s="134">
        <v>0</v>
      </c>
      <c r="N29" s="287"/>
      <c r="O29" s="287">
        <v>0</v>
      </c>
      <c r="P29" s="287"/>
      <c r="Q29" s="287">
        <v>0</v>
      </c>
      <c r="R29" s="287"/>
      <c r="S29" s="134">
        <v>0</v>
      </c>
      <c r="T29" s="287"/>
      <c r="U29" s="287">
        <v>0</v>
      </c>
      <c r="V29" s="287"/>
      <c r="W29" s="287">
        <v>0</v>
      </c>
      <c r="X29" s="287"/>
      <c r="Y29" s="134">
        <v>0</v>
      </c>
      <c r="Z29" s="288">
        <f t="shared" si="1"/>
        <v>0</v>
      </c>
      <c r="AA29" s="302"/>
      <c r="AB29" s="287">
        <v>0</v>
      </c>
      <c r="AC29" s="290"/>
      <c r="AD29" s="287">
        <v>0</v>
      </c>
      <c r="AE29" s="290"/>
      <c r="AF29" s="287">
        <v>0</v>
      </c>
      <c r="AG29" s="290"/>
      <c r="AH29" s="287">
        <v>0</v>
      </c>
      <c r="AI29" s="288">
        <f t="shared" si="2"/>
        <v>0</v>
      </c>
      <c r="AJ29" s="287"/>
      <c r="AK29" s="134">
        <v>0</v>
      </c>
      <c r="AL29" s="292">
        <f t="shared" si="3"/>
        <v>0</v>
      </c>
      <c r="AM29" s="302"/>
      <c r="AN29" s="287">
        <v>0</v>
      </c>
      <c r="AO29" s="290"/>
      <c r="AP29" s="287">
        <v>0</v>
      </c>
      <c r="AQ29" s="303">
        <f t="shared" si="4"/>
        <v>0</v>
      </c>
      <c r="AR29" s="128"/>
      <c r="AS29" s="293">
        <v>0</v>
      </c>
      <c r="AT29" s="304"/>
      <c r="AU29" s="293">
        <v>0</v>
      </c>
      <c r="AV29" s="294">
        <f t="shared" si="5"/>
        <v>0</v>
      </c>
      <c r="AW29" s="304"/>
      <c r="AX29" s="304"/>
      <c r="AY29" s="304"/>
      <c r="AZ29" s="304"/>
      <c r="BA29" s="304"/>
      <c r="BB29" s="304"/>
      <c r="BC29" s="304"/>
      <c r="BD29" s="304"/>
      <c r="BE29" s="304"/>
      <c r="BF29" s="304"/>
      <c r="BG29" s="295"/>
    </row>
    <row r="30" spans="1:59" ht="15" customHeight="1" outlineLevel="1" x14ac:dyDescent="0.2">
      <c r="A30" s="284">
        <f t="shared" ref="A30:A37" si="6">RANK(AL30,$AL$10:$AL$37)</f>
        <v>1</v>
      </c>
      <c r="B30" s="67"/>
      <c r="C30" s="190"/>
      <c r="D30" s="191"/>
      <c r="E30" s="191"/>
      <c r="F30" s="67"/>
      <c r="G30" s="298"/>
      <c r="H30" s="287"/>
      <c r="I30" s="287">
        <v>0</v>
      </c>
      <c r="J30" s="287"/>
      <c r="K30" s="287">
        <v>0</v>
      </c>
      <c r="L30" s="287"/>
      <c r="M30" s="134">
        <v>0</v>
      </c>
      <c r="N30" s="287"/>
      <c r="O30" s="287">
        <v>0</v>
      </c>
      <c r="P30" s="287"/>
      <c r="Q30" s="287">
        <v>0</v>
      </c>
      <c r="R30" s="287"/>
      <c r="S30" s="134">
        <v>0</v>
      </c>
      <c r="T30" s="287"/>
      <c r="U30" s="287">
        <v>0</v>
      </c>
      <c r="V30" s="287"/>
      <c r="W30" s="287">
        <v>0</v>
      </c>
      <c r="X30" s="287"/>
      <c r="Y30" s="134">
        <v>0</v>
      </c>
      <c r="Z30" s="288">
        <f t="shared" si="1"/>
        <v>0</v>
      </c>
      <c r="AA30" s="302"/>
      <c r="AB30" s="287">
        <v>0</v>
      </c>
      <c r="AC30" s="290"/>
      <c r="AD30" s="287">
        <v>0</v>
      </c>
      <c r="AE30" s="290"/>
      <c r="AF30" s="287">
        <v>0</v>
      </c>
      <c r="AG30" s="290"/>
      <c r="AH30" s="287">
        <v>0</v>
      </c>
      <c r="AI30" s="288">
        <f t="shared" si="2"/>
        <v>0</v>
      </c>
      <c r="AJ30" s="287"/>
      <c r="AK30" s="134">
        <v>0</v>
      </c>
      <c r="AL30" s="292">
        <f t="shared" si="3"/>
        <v>0</v>
      </c>
      <c r="AM30" s="302"/>
      <c r="AN30" s="287">
        <v>0</v>
      </c>
      <c r="AO30" s="290"/>
      <c r="AP30" s="287">
        <v>0</v>
      </c>
      <c r="AQ30" s="303">
        <f t="shared" si="4"/>
        <v>0</v>
      </c>
      <c r="AR30" s="128"/>
      <c r="AS30" s="293">
        <v>0</v>
      </c>
      <c r="AT30" s="304"/>
      <c r="AU30" s="293">
        <v>0</v>
      </c>
      <c r="AV30" s="294">
        <f t="shared" si="5"/>
        <v>0</v>
      </c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295"/>
    </row>
    <row r="31" spans="1:59" ht="15" customHeight="1" outlineLevel="1" x14ac:dyDescent="0.2">
      <c r="A31" s="284">
        <f t="shared" si="6"/>
        <v>1</v>
      </c>
      <c r="B31" s="67"/>
      <c r="C31" s="190"/>
      <c r="D31" s="191"/>
      <c r="E31" s="191"/>
      <c r="F31" s="67"/>
      <c r="G31" s="298"/>
      <c r="H31" s="287"/>
      <c r="I31" s="287">
        <v>0</v>
      </c>
      <c r="J31" s="287"/>
      <c r="K31" s="287">
        <v>0</v>
      </c>
      <c r="L31" s="287"/>
      <c r="M31" s="134">
        <v>0</v>
      </c>
      <c r="N31" s="287"/>
      <c r="O31" s="287">
        <v>0</v>
      </c>
      <c r="P31" s="287"/>
      <c r="Q31" s="287">
        <v>0</v>
      </c>
      <c r="R31" s="287"/>
      <c r="S31" s="134">
        <v>0</v>
      </c>
      <c r="T31" s="287"/>
      <c r="U31" s="287">
        <v>0</v>
      </c>
      <c r="V31" s="287"/>
      <c r="W31" s="287">
        <v>0</v>
      </c>
      <c r="X31" s="287"/>
      <c r="Y31" s="134">
        <v>0</v>
      </c>
      <c r="Z31" s="288">
        <f t="shared" si="1"/>
        <v>0</v>
      </c>
      <c r="AA31" s="302"/>
      <c r="AB31" s="287">
        <v>0</v>
      </c>
      <c r="AC31" s="290"/>
      <c r="AD31" s="287">
        <v>0</v>
      </c>
      <c r="AE31" s="290"/>
      <c r="AF31" s="287">
        <v>0</v>
      </c>
      <c r="AG31" s="290"/>
      <c r="AH31" s="287">
        <v>0</v>
      </c>
      <c r="AI31" s="288">
        <f t="shared" si="2"/>
        <v>0</v>
      </c>
      <c r="AJ31" s="287"/>
      <c r="AK31" s="134">
        <v>0</v>
      </c>
      <c r="AL31" s="292">
        <f t="shared" si="3"/>
        <v>0</v>
      </c>
      <c r="AM31" s="302"/>
      <c r="AN31" s="287">
        <v>0</v>
      </c>
      <c r="AO31" s="290"/>
      <c r="AP31" s="287">
        <v>0</v>
      </c>
      <c r="AQ31" s="303">
        <f t="shared" si="4"/>
        <v>0</v>
      </c>
      <c r="AR31" s="128"/>
      <c r="AS31" s="293">
        <v>0</v>
      </c>
      <c r="AT31" s="304"/>
      <c r="AU31" s="293">
        <v>0</v>
      </c>
      <c r="AV31" s="294">
        <f t="shared" si="5"/>
        <v>0</v>
      </c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295"/>
    </row>
    <row r="32" spans="1:59" ht="15" customHeight="1" outlineLevel="1" x14ac:dyDescent="0.2">
      <c r="A32" s="284">
        <f t="shared" si="6"/>
        <v>1</v>
      </c>
      <c r="B32" s="67"/>
      <c r="C32" s="190"/>
      <c r="D32" s="191"/>
      <c r="E32" s="191"/>
      <c r="F32" s="67"/>
      <c r="G32" s="298"/>
      <c r="H32" s="287"/>
      <c r="I32" s="287">
        <v>0</v>
      </c>
      <c r="J32" s="287"/>
      <c r="K32" s="287">
        <v>0</v>
      </c>
      <c r="L32" s="287"/>
      <c r="M32" s="134">
        <v>0</v>
      </c>
      <c r="N32" s="287"/>
      <c r="O32" s="287">
        <v>0</v>
      </c>
      <c r="P32" s="287"/>
      <c r="Q32" s="287">
        <v>0</v>
      </c>
      <c r="R32" s="287"/>
      <c r="S32" s="134">
        <v>0</v>
      </c>
      <c r="T32" s="287"/>
      <c r="U32" s="287">
        <v>0</v>
      </c>
      <c r="V32" s="287"/>
      <c r="W32" s="287">
        <v>0</v>
      </c>
      <c r="X32" s="287"/>
      <c r="Y32" s="134">
        <v>0</v>
      </c>
      <c r="Z32" s="288">
        <f t="shared" si="1"/>
        <v>0</v>
      </c>
      <c r="AA32" s="302"/>
      <c r="AB32" s="287">
        <v>0</v>
      </c>
      <c r="AC32" s="290"/>
      <c r="AD32" s="287">
        <v>0</v>
      </c>
      <c r="AE32" s="290"/>
      <c r="AF32" s="287">
        <v>0</v>
      </c>
      <c r="AG32" s="290"/>
      <c r="AH32" s="287">
        <v>0</v>
      </c>
      <c r="AI32" s="288">
        <f t="shared" si="2"/>
        <v>0</v>
      </c>
      <c r="AJ32" s="287"/>
      <c r="AK32" s="134">
        <v>0</v>
      </c>
      <c r="AL32" s="292">
        <f t="shared" si="3"/>
        <v>0</v>
      </c>
      <c r="AM32" s="302"/>
      <c r="AN32" s="287">
        <v>0</v>
      </c>
      <c r="AO32" s="290"/>
      <c r="AP32" s="287">
        <v>0</v>
      </c>
      <c r="AQ32" s="303">
        <f t="shared" si="4"/>
        <v>0</v>
      </c>
      <c r="AR32" s="128"/>
      <c r="AS32" s="293">
        <v>0</v>
      </c>
      <c r="AT32" s="304"/>
      <c r="AU32" s="293">
        <v>0</v>
      </c>
      <c r="AV32" s="294">
        <f t="shared" si="5"/>
        <v>0</v>
      </c>
      <c r="AW32" s="304"/>
      <c r="AX32" s="304"/>
      <c r="AY32" s="304"/>
      <c r="AZ32" s="304"/>
      <c r="BA32" s="304"/>
      <c r="BB32" s="304"/>
      <c r="BC32" s="304"/>
      <c r="BD32" s="304"/>
      <c r="BE32" s="304"/>
      <c r="BF32" s="304"/>
      <c r="BG32" s="295"/>
    </row>
    <row r="33" spans="1:59" ht="15" customHeight="1" outlineLevel="1" x14ac:dyDescent="0.2">
      <c r="A33" s="284">
        <f t="shared" si="6"/>
        <v>1</v>
      </c>
      <c r="B33" s="67"/>
      <c r="C33" s="190"/>
      <c r="D33" s="191"/>
      <c r="E33" s="191"/>
      <c r="F33" s="67"/>
      <c r="G33" s="298"/>
      <c r="H33" s="287"/>
      <c r="I33" s="287">
        <v>0</v>
      </c>
      <c r="J33" s="287"/>
      <c r="K33" s="287">
        <v>0</v>
      </c>
      <c r="L33" s="287"/>
      <c r="M33" s="134">
        <v>0</v>
      </c>
      <c r="N33" s="287"/>
      <c r="O33" s="287">
        <v>0</v>
      </c>
      <c r="P33" s="287"/>
      <c r="Q33" s="287">
        <v>0</v>
      </c>
      <c r="R33" s="287"/>
      <c r="S33" s="134">
        <v>0</v>
      </c>
      <c r="T33" s="287"/>
      <c r="U33" s="287">
        <v>0</v>
      </c>
      <c r="V33" s="287"/>
      <c r="W33" s="287">
        <v>0</v>
      </c>
      <c r="X33" s="287"/>
      <c r="Y33" s="134">
        <v>0</v>
      </c>
      <c r="Z33" s="288">
        <f t="shared" si="1"/>
        <v>0</v>
      </c>
      <c r="AA33" s="302"/>
      <c r="AB33" s="287">
        <v>0</v>
      </c>
      <c r="AC33" s="290"/>
      <c r="AD33" s="287">
        <v>0</v>
      </c>
      <c r="AE33" s="290"/>
      <c r="AF33" s="287">
        <v>0</v>
      </c>
      <c r="AG33" s="290"/>
      <c r="AH33" s="287">
        <v>0</v>
      </c>
      <c r="AI33" s="288">
        <f t="shared" si="2"/>
        <v>0</v>
      </c>
      <c r="AJ33" s="287"/>
      <c r="AK33" s="134">
        <v>0</v>
      </c>
      <c r="AL33" s="292">
        <f t="shared" si="3"/>
        <v>0</v>
      </c>
      <c r="AM33" s="302"/>
      <c r="AN33" s="287">
        <v>0</v>
      </c>
      <c r="AO33" s="290"/>
      <c r="AP33" s="287">
        <v>0</v>
      </c>
      <c r="AQ33" s="303">
        <f t="shared" si="4"/>
        <v>0</v>
      </c>
      <c r="AR33" s="128"/>
      <c r="AS33" s="293">
        <v>0</v>
      </c>
      <c r="AT33" s="304"/>
      <c r="AU33" s="293">
        <v>0</v>
      </c>
      <c r="AV33" s="294">
        <f t="shared" si="5"/>
        <v>0</v>
      </c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295"/>
    </row>
    <row r="34" spans="1:59" ht="15" customHeight="1" outlineLevel="1" x14ac:dyDescent="0.2">
      <c r="A34" s="284">
        <f t="shared" si="6"/>
        <v>1</v>
      </c>
      <c r="B34" s="67"/>
      <c r="C34" s="190"/>
      <c r="D34" s="191"/>
      <c r="E34" s="191"/>
      <c r="F34" s="67"/>
      <c r="G34" s="298"/>
      <c r="H34" s="287"/>
      <c r="I34" s="287">
        <v>0</v>
      </c>
      <c r="J34" s="287"/>
      <c r="K34" s="287">
        <v>0</v>
      </c>
      <c r="L34" s="287"/>
      <c r="M34" s="134">
        <v>0</v>
      </c>
      <c r="N34" s="287"/>
      <c r="O34" s="287">
        <v>0</v>
      </c>
      <c r="P34" s="287"/>
      <c r="Q34" s="287">
        <v>0</v>
      </c>
      <c r="R34" s="287"/>
      <c r="S34" s="134">
        <v>0</v>
      </c>
      <c r="T34" s="287"/>
      <c r="U34" s="287">
        <v>0</v>
      </c>
      <c r="V34" s="287"/>
      <c r="W34" s="287">
        <v>0</v>
      </c>
      <c r="X34" s="287"/>
      <c r="Y34" s="134">
        <v>0</v>
      </c>
      <c r="Z34" s="288">
        <f t="shared" si="1"/>
        <v>0</v>
      </c>
      <c r="AA34" s="302"/>
      <c r="AB34" s="287">
        <v>0</v>
      </c>
      <c r="AC34" s="290"/>
      <c r="AD34" s="287">
        <v>0</v>
      </c>
      <c r="AE34" s="290"/>
      <c r="AF34" s="287">
        <v>0</v>
      </c>
      <c r="AG34" s="290"/>
      <c r="AH34" s="287">
        <v>0</v>
      </c>
      <c r="AI34" s="288">
        <f t="shared" si="2"/>
        <v>0</v>
      </c>
      <c r="AJ34" s="287"/>
      <c r="AK34" s="134">
        <v>0</v>
      </c>
      <c r="AL34" s="292">
        <f t="shared" si="3"/>
        <v>0</v>
      </c>
      <c r="AM34" s="302"/>
      <c r="AN34" s="287">
        <v>0</v>
      </c>
      <c r="AO34" s="290"/>
      <c r="AP34" s="287">
        <v>0</v>
      </c>
      <c r="AQ34" s="303">
        <f t="shared" si="4"/>
        <v>0</v>
      </c>
      <c r="AR34" s="128"/>
      <c r="AS34" s="293">
        <v>0</v>
      </c>
      <c r="AT34" s="304"/>
      <c r="AU34" s="293">
        <v>0</v>
      </c>
      <c r="AV34" s="294">
        <f t="shared" si="5"/>
        <v>0</v>
      </c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295"/>
    </row>
    <row r="35" spans="1:59" ht="15" customHeight="1" outlineLevel="1" x14ac:dyDescent="0.2">
      <c r="A35" s="284">
        <f t="shared" si="6"/>
        <v>1</v>
      </c>
      <c r="B35" s="67"/>
      <c r="C35" s="190"/>
      <c r="D35" s="191"/>
      <c r="E35" s="191"/>
      <c r="F35" s="67"/>
      <c r="G35" s="298"/>
      <c r="H35" s="287"/>
      <c r="I35" s="287">
        <v>0</v>
      </c>
      <c r="J35" s="287"/>
      <c r="K35" s="287">
        <v>0</v>
      </c>
      <c r="L35" s="287"/>
      <c r="M35" s="134">
        <v>0</v>
      </c>
      <c r="N35" s="287"/>
      <c r="O35" s="287">
        <v>0</v>
      </c>
      <c r="P35" s="287"/>
      <c r="Q35" s="287">
        <v>0</v>
      </c>
      <c r="R35" s="287"/>
      <c r="S35" s="134">
        <v>0</v>
      </c>
      <c r="T35" s="287"/>
      <c r="U35" s="287">
        <v>0</v>
      </c>
      <c r="V35" s="287"/>
      <c r="W35" s="287">
        <v>0</v>
      </c>
      <c r="X35" s="287"/>
      <c r="Y35" s="134">
        <v>0</v>
      </c>
      <c r="Z35" s="288">
        <f t="shared" si="1"/>
        <v>0</v>
      </c>
      <c r="AA35" s="302"/>
      <c r="AB35" s="287">
        <v>0</v>
      </c>
      <c r="AC35" s="290"/>
      <c r="AD35" s="287">
        <v>0</v>
      </c>
      <c r="AE35" s="290"/>
      <c r="AF35" s="287">
        <v>0</v>
      </c>
      <c r="AG35" s="290"/>
      <c r="AH35" s="287">
        <v>0</v>
      </c>
      <c r="AI35" s="288">
        <f t="shared" si="2"/>
        <v>0</v>
      </c>
      <c r="AJ35" s="287"/>
      <c r="AK35" s="134">
        <v>0</v>
      </c>
      <c r="AL35" s="292">
        <f t="shared" si="3"/>
        <v>0</v>
      </c>
      <c r="AM35" s="302"/>
      <c r="AN35" s="287">
        <v>0</v>
      </c>
      <c r="AO35" s="290"/>
      <c r="AP35" s="287">
        <v>0</v>
      </c>
      <c r="AQ35" s="303">
        <f t="shared" si="4"/>
        <v>0</v>
      </c>
      <c r="AR35" s="128"/>
      <c r="AS35" s="293">
        <v>0</v>
      </c>
      <c r="AT35" s="304"/>
      <c r="AU35" s="293">
        <v>0</v>
      </c>
      <c r="AV35" s="294">
        <f t="shared" si="5"/>
        <v>0</v>
      </c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295"/>
    </row>
    <row r="36" spans="1:59" ht="15" customHeight="1" outlineLevel="1" x14ac:dyDescent="0.2">
      <c r="A36" s="284">
        <f t="shared" si="6"/>
        <v>1</v>
      </c>
      <c r="B36" s="67"/>
      <c r="C36" s="190"/>
      <c r="D36" s="191"/>
      <c r="E36" s="191"/>
      <c r="F36" s="67"/>
      <c r="G36" s="298"/>
      <c r="H36" s="287"/>
      <c r="I36" s="287">
        <v>0</v>
      </c>
      <c r="J36" s="287"/>
      <c r="K36" s="287">
        <v>0</v>
      </c>
      <c r="L36" s="287"/>
      <c r="M36" s="134">
        <v>0</v>
      </c>
      <c r="N36" s="287"/>
      <c r="O36" s="287">
        <v>0</v>
      </c>
      <c r="P36" s="287"/>
      <c r="Q36" s="287">
        <v>0</v>
      </c>
      <c r="R36" s="287"/>
      <c r="S36" s="134">
        <v>0</v>
      </c>
      <c r="T36" s="287"/>
      <c r="U36" s="287">
        <v>0</v>
      </c>
      <c r="V36" s="287"/>
      <c r="W36" s="287">
        <v>0</v>
      </c>
      <c r="X36" s="287"/>
      <c r="Y36" s="134">
        <v>0</v>
      </c>
      <c r="Z36" s="288">
        <f t="shared" si="1"/>
        <v>0</v>
      </c>
      <c r="AA36" s="302"/>
      <c r="AB36" s="287">
        <v>0</v>
      </c>
      <c r="AC36" s="290"/>
      <c r="AD36" s="287">
        <v>0</v>
      </c>
      <c r="AE36" s="290"/>
      <c r="AF36" s="287">
        <v>0</v>
      </c>
      <c r="AG36" s="290"/>
      <c r="AH36" s="287">
        <v>0</v>
      </c>
      <c r="AI36" s="288">
        <f t="shared" si="2"/>
        <v>0</v>
      </c>
      <c r="AJ36" s="287"/>
      <c r="AK36" s="134">
        <v>0</v>
      </c>
      <c r="AL36" s="292">
        <f t="shared" si="3"/>
        <v>0</v>
      </c>
      <c r="AM36" s="302"/>
      <c r="AN36" s="287">
        <v>0</v>
      </c>
      <c r="AO36" s="290"/>
      <c r="AP36" s="287">
        <v>0</v>
      </c>
      <c r="AQ36" s="303">
        <f t="shared" si="4"/>
        <v>0</v>
      </c>
      <c r="AR36" s="128"/>
      <c r="AS36" s="293">
        <v>0</v>
      </c>
      <c r="AT36" s="304"/>
      <c r="AU36" s="293">
        <v>0</v>
      </c>
      <c r="AV36" s="294">
        <f t="shared" si="5"/>
        <v>0</v>
      </c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295"/>
    </row>
    <row r="37" spans="1:59" ht="15" customHeight="1" outlineLevel="1" x14ac:dyDescent="0.2">
      <c r="A37" s="284">
        <f t="shared" si="6"/>
        <v>1</v>
      </c>
      <c r="B37" s="67"/>
      <c r="C37" s="190"/>
      <c r="D37" s="191"/>
      <c r="E37" s="191"/>
      <c r="F37" s="67"/>
      <c r="G37" s="298"/>
      <c r="H37" s="287"/>
      <c r="I37" s="287">
        <v>0</v>
      </c>
      <c r="J37" s="287"/>
      <c r="K37" s="287">
        <v>0</v>
      </c>
      <c r="L37" s="287"/>
      <c r="M37" s="134">
        <v>0</v>
      </c>
      <c r="N37" s="287"/>
      <c r="O37" s="287">
        <v>0</v>
      </c>
      <c r="P37" s="287"/>
      <c r="Q37" s="287">
        <v>0</v>
      </c>
      <c r="R37" s="287"/>
      <c r="S37" s="134">
        <v>0</v>
      </c>
      <c r="T37" s="287"/>
      <c r="U37" s="287">
        <v>0</v>
      </c>
      <c r="V37" s="287"/>
      <c r="W37" s="287">
        <v>0</v>
      </c>
      <c r="X37" s="287"/>
      <c r="Y37" s="134">
        <v>0</v>
      </c>
      <c r="Z37" s="288">
        <f t="shared" si="1"/>
        <v>0</v>
      </c>
      <c r="AA37" s="346"/>
      <c r="AB37" s="347">
        <v>0</v>
      </c>
      <c r="AC37" s="348"/>
      <c r="AD37" s="347">
        <v>0</v>
      </c>
      <c r="AE37" s="348"/>
      <c r="AF37" s="347">
        <v>0</v>
      </c>
      <c r="AG37" s="348"/>
      <c r="AH37" s="347">
        <v>0</v>
      </c>
      <c r="AI37" s="349">
        <f t="shared" si="2"/>
        <v>0</v>
      </c>
      <c r="AJ37" s="347"/>
      <c r="AK37" s="144">
        <v>0</v>
      </c>
      <c r="AL37" s="350">
        <f t="shared" si="3"/>
        <v>0</v>
      </c>
      <c r="AM37" s="346"/>
      <c r="AN37" s="347">
        <v>0</v>
      </c>
      <c r="AO37" s="348"/>
      <c r="AP37" s="347">
        <v>0</v>
      </c>
      <c r="AQ37" s="351">
        <f t="shared" si="4"/>
        <v>0</v>
      </c>
      <c r="AR37" s="147"/>
      <c r="AS37" s="352">
        <v>0</v>
      </c>
      <c r="AT37" s="353"/>
      <c r="AU37" s="352">
        <v>0</v>
      </c>
      <c r="AV37" s="354">
        <f t="shared" si="5"/>
        <v>0</v>
      </c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295"/>
    </row>
    <row r="38" spans="1:59" ht="15" customHeight="1" x14ac:dyDescent="0.2">
      <c r="A38" s="316" t="s">
        <v>441</v>
      </c>
      <c r="B38" s="316"/>
      <c r="C38" s="316"/>
      <c r="D38" s="316"/>
      <c r="E38" s="316"/>
      <c r="F38" s="316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55"/>
      <c r="AB38" s="356"/>
      <c r="AC38" s="357"/>
      <c r="AD38" s="356"/>
      <c r="AE38" s="357"/>
      <c r="AF38" s="356"/>
      <c r="AG38" s="357"/>
      <c r="AH38" s="356"/>
      <c r="AI38" s="356"/>
      <c r="AJ38" s="356"/>
      <c r="AK38" s="356"/>
      <c r="AL38" s="357"/>
      <c r="AM38" s="355"/>
      <c r="AN38" s="356"/>
      <c r="AO38" s="357"/>
      <c r="AP38" s="356"/>
      <c r="AQ38" s="357"/>
      <c r="AR38" s="358"/>
      <c r="AS38" s="356"/>
      <c r="AT38" s="358"/>
      <c r="AU38" s="356"/>
      <c r="AV38" s="359"/>
      <c r="AW38" s="317"/>
      <c r="AX38" s="317"/>
      <c r="AY38" s="317"/>
      <c r="AZ38" s="317"/>
      <c r="BA38" s="317"/>
      <c r="BB38" s="317"/>
      <c r="BC38" s="317"/>
      <c r="BD38" s="317"/>
      <c r="BE38" s="317"/>
      <c r="BF38" s="317"/>
    </row>
    <row r="39" spans="1:59" ht="15" customHeight="1" x14ac:dyDescent="0.2">
      <c r="A39" s="316" t="s">
        <v>442</v>
      </c>
      <c r="B39" s="316"/>
      <c r="C39" s="316"/>
      <c r="D39" s="316"/>
      <c r="E39" s="316"/>
      <c r="F39" s="316"/>
      <c r="G39" s="316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</row>
    <row r="40" spans="1:59" ht="12.75" customHeight="1" x14ac:dyDescent="0.2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</row>
    <row r="41" spans="1:59" ht="12.75" customHeight="1" x14ac:dyDescent="0.2">
      <c r="A41" s="102"/>
      <c r="B41" s="102"/>
      <c r="C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</row>
    <row r="42" spans="1:59" ht="12.75" customHeight="1" x14ac:dyDescent="0.2">
      <c r="A42" s="102"/>
      <c r="B42" s="102"/>
      <c r="C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</row>
    <row r="43" spans="1:59" ht="12.75" customHeight="1" x14ac:dyDescent="0.2">
      <c r="A43" s="102"/>
      <c r="B43" s="102"/>
      <c r="C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</row>
    <row r="44" spans="1:59" ht="12.75" customHeight="1" x14ac:dyDescent="0.2">
      <c r="A44" s="102"/>
      <c r="B44" s="102"/>
      <c r="C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</row>
    <row r="45" spans="1:59" ht="12.75" customHeight="1" x14ac:dyDescent="0.2">
      <c r="A45" s="102"/>
      <c r="B45" s="102"/>
      <c r="C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</row>
    <row r="46" spans="1:59" ht="12.75" customHeight="1" x14ac:dyDescent="0.2">
      <c r="A46" s="102"/>
      <c r="B46" s="102"/>
      <c r="C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</row>
    <row r="47" spans="1:59" ht="12.75" customHeight="1" x14ac:dyDescent="0.2">
      <c r="A47" s="102"/>
      <c r="B47" s="102"/>
      <c r="C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</row>
    <row r="48" spans="1:59" ht="12.75" customHeight="1" x14ac:dyDescent="0.2">
      <c r="A48" s="102"/>
      <c r="B48" s="102"/>
      <c r="C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</row>
    <row r="49" spans="1:58" ht="12.75" customHeight="1" x14ac:dyDescent="0.2">
      <c r="A49" s="102"/>
      <c r="B49" s="102"/>
      <c r="C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</row>
    <row r="50" spans="1:58" ht="12.75" customHeight="1" x14ac:dyDescent="0.2">
      <c r="A50" s="102"/>
      <c r="B50" s="102"/>
      <c r="C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</row>
    <row r="51" spans="1:58" ht="12.75" customHeight="1" x14ac:dyDescent="0.2">
      <c r="A51" s="102"/>
      <c r="B51" s="102"/>
      <c r="C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</row>
    <row r="52" spans="1:58" ht="12.75" customHeight="1" x14ac:dyDescent="0.2">
      <c r="A52" s="102"/>
      <c r="B52" s="102"/>
      <c r="C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</row>
    <row r="53" spans="1:58" ht="12.75" customHeight="1" x14ac:dyDescent="0.2">
      <c r="A53" s="102"/>
      <c r="B53" s="102"/>
      <c r="C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</row>
    <row r="54" spans="1:58" ht="12.75" customHeight="1" x14ac:dyDescent="0.2">
      <c r="A54" s="102"/>
      <c r="B54" s="102"/>
      <c r="C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</row>
    <row r="55" spans="1:58" ht="12.75" customHeight="1" x14ac:dyDescent="0.2">
      <c r="A55" s="102"/>
      <c r="B55" s="102"/>
      <c r="C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</row>
    <row r="56" spans="1:58" ht="12.75" customHeight="1" x14ac:dyDescent="0.2">
      <c r="A56" s="102"/>
      <c r="B56" s="102"/>
      <c r="C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</row>
    <row r="57" spans="1:58" ht="12.75" customHeight="1" x14ac:dyDescent="0.2">
      <c r="A57" s="102"/>
      <c r="B57" s="102"/>
      <c r="C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</row>
    <row r="58" spans="1:58" ht="12.75" customHeight="1" x14ac:dyDescent="0.2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</row>
    <row r="59" spans="1:58" ht="12.75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</row>
    <row r="60" spans="1:58" ht="12.75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</row>
    <row r="61" spans="1:58" ht="12.75" customHeight="1" x14ac:dyDescent="0.2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</row>
    <row r="62" spans="1:58" ht="12.75" customHeight="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</row>
    <row r="63" spans="1:58" ht="12.75" customHeight="1" x14ac:dyDescent="0.2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</row>
    <row r="64" spans="1:58" ht="12.75" customHeight="1" x14ac:dyDescent="0.2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</row>
    <row r="65" spans="1:58" ht="12.75" customHeight="1" x14ac:dyDescent="0.2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</row>
    <row r="66" spans="1:58" ht="12.75" customHeight="1" x14ac:dyDescent="0.2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</row>
    <row r="67" spans="1:58" ht="12.75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</row>
    <row r="68" spans="1:58" ht="12.75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</row>
    <row r="69" spans="1:58" ht="12.75" customHeight="1" x14ac:dyDescent="0.2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</row>
    <row r="70" spans="1:58" ht="12.75" customHeight="1" x14ac:dyDescent="0.2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</row>
    <row r="71" spans="1:58" ht="12.75" customHeight="1" x14ac:dyDescent="0.2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</row>
    <row r="72" spans="1:58" ht="12.75" customHeight="1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</row>
    <row r="73" spans="1:58" ht="12.75" customHeight="1" x14ac:dyDescent="0.2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</row>
    <row r="74" spans="1:58" ht="12.75" customHeight="1" x14ac:dyDescent="0.2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</row>
    <row r="75" spans="1:58" ht="12.75" customHeight="1" x14ac:dyDescent="0.2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</row>
    <row r="76" spans="1:58" ht="12.75" customHeight="1" x14ac:dyDescent="0.2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</row>
    <row r="77" spans="1:58" ht="12.75" customHeight="1" x14ac:dyDescent="0.2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</row>
    <row r="78" spans="1:58" ht="12.75" customHeight="1" x14ac:dyDescent="0.2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</row>
    <row r="79" spans="1:58" ht="12.75" customHeight="1" x14ac:dyDescent="0.2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</row>
    <row r="80" spans="1:58" ht="12.75" customHeight="1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</row>
    <row r="81" spans="1:58" ht="12.75" customHeight="1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</row>
    <row r="82" spans="1:58" ht="12.75" customHeight="1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</row>
    <row r="83" spans="1:58" ht="12.75" customHeight="1" x14ac:dyDescent="0.2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</row>
    <row r="84" spans="1:58" ht="12.75" customHeight="1" x14ac:dyDescent="0.2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</row>
    <row r="85" spans="1:58" ht="12.75" customHeight="1" x14ac:dyDescent="0.2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</row>
    <row r="86" spans="1:58" ht="12.75" customHeight="1" x14ac:dyDescent="0.2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</row>
    <row r="87" spans="1:58" ht="12.75" customHeight="1" x14ac:dyDescent="0.2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</row>
    <row r="88" spans="1:58" ht="12.75" customHeight="1" x14ac:dyDescent="0.2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</row>
    <row r="89" spans="1:58" ht="12.75" customHeight="1" x14ac:dyDescent="0.2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</row>
    <row r="90" spans="1:58" ht="12.75" customHeight="1" x14ac:dyDescent="0.2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</row>
    <row r="91" spans="1:58" ht="12.75" customHeight="1" x14ac:dyDescent="0.2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</row>
    <row r="92" spans="1:58" ht="12.75" customHeight="1" x14ac:dyDescent="0.2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</row>
    <row r="93" spans="1:58" ht="12.75" customHeight="1" x14ac:dyDescent="0.2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</row>
    <row r="94" spans="1:58" ht="12.75" customHeight="1" x14ac:dyDescent="0.2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</row>
    <row r="95" spans="1:58" ht="12.75" customHeight="1" x14ac:dyDescent="0.2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</row>
    <row r="96" spans="1:58" ht="12.75" customHeight="1" x14ac:dyDescent="0.2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</row>
    <row r="97" spans="1:58" ht="12.75" customHeight="1" x14ac:dyDescent="0.2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</row>
    <row r="98" spans="1:58" ht="12.75" customHeight="1" x14ac:dyDescent="0.2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</row>
    <row r="99" spans="1:58" ht="12.75" customHeight="1" x14ac:dyDescent="0.2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</row>
    <row r="100" spans="1:58" ht="12.75" customHeight="1" x14ac:dyDescent="0.2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</row>
    <row r="101" spans="1:58" ht="12.75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</row>
    <row r="102" spans="1:58" ht="12.75" customHeight="1" x14ac:dyDescent="0.2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</row>
    <row r="103" spans="1:58" ht="12.75" customHeight="1" x14ac:dyDescent="0.2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</row>
    <row r="104" spans="1:58" ht="12.75" customHeight="1" x14ac:dyDescent="0.2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</row>
    <row r="105" spans="1:58" ht="12.75" customHeight="1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</row>
    <row r="106" spans="1:58" ht="12.75" customHeight="1" x14ac:dyDescent="0.2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</row>
    <row r="107" spans="1:58" ht="12.75" customHeight="1" x14ac:dyDescent="0.2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</row>
    <row r="108" spans="1:58" ht="12.75" customHeight="1" x14ac:dyDescent="0.2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</row>
    <row r="109" spans="1:58" ht="12.75" customHeight="1" x14ac:dyDescent="0.2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</row>
    <row r="110" spans="1:58" ht="12.75" customHeight="1" x14ac:dyDescent="0.2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</row>
    <row r="111" spans="1:58" ht="12.75" customHeight="1" x14ac:dyDescent="0.2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</row>
    <row r="112" spans="1:58" ht="12.75" customHeight="1" x14ac:dyDescent="0.2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</row>
    <row r="113" spans="1:58" ht="12.75" customHeight="1" x14ac:dyDescent="0.2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</row>
    <row r="114" spans="1:58" ht="12.75" customHeight="1" x14ac:dyDescent="0.2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</row>
    <row r="115" spans="1:58" ht="12.75" customHeight="1" x14ac:dyDescent="0.2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</row>
    <row r="116" spans="1:58" ht="12.75" customHeight="1" x14ac:dyDescent="0.2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</row>
    <row r="117" spans="1:58" ht="12.75" customHeight="1" x14ac:dyDescent="0.2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</row>
    <row r="118" spans="1:58" ht="12.75" customHeight="1" x14ac:dyDescent="0.2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</row>
    <row r="119" spans="1:58" ht="12.75" customHeight="1" x14ac:dyDescent="0.2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</row>
    <row r="120" spans="1:58" ht="12.75" customHeight="1" x14ac:dyDescent="0.2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</row>
    <row r="121" spans="1:58" ht="12.75" customHeight="1" x14ac:dyDescent="0.2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</row>
    <row r="122" spans="1:58" ht="12.75" customHeight="1" x14ac:dyDescent="0.2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</row>
    <row r="123" spans="1:58" ht="12.75" customHeight="1" x14ac:dyDescent="0.2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</row>
    <row r="124" spans="1:58" ht="12.75" customHeight="1" x14ac:dyDescent="0.2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</row>
    <row r="125" spans="1:58" ht="12.75" customHeight="1" x14ac:dyDescent="0.2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</row>
    <row r="126" spans="1:58" ht="12.75" customHeight="1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</row>
    <row r="127" spans="1:58" ht="12.75" customHeight="1" x14ac:dyDescent="0.2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</row>
    <row r="128" spans="1:58" ht="12.75" customHeight="1" x14ac:dyDescent="0.2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</row>
    <row r="129" spans="1:58" ht="12.75" customHeight="1" x14ac:dyDescent="0.2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</row>
    <row r="130" spans="1:58" ht="12.75" customHeight="1" x14ac:dyDescent="0.2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</row>
    <row r="131" spans="1:58" ht="12.75" customHeight="1" x14ac:dyDescent="0.2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</row>
    <row r="132" spans="1:58" ht="12.75" customHeight="1" x14ac:dyDescent="0.2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</row>
    <row r="133" spans="1:58" ht="12.75" customHeight="1" x14ac:dyDescent="0.2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</row>
    <row r="134" spans="1:58" ht="12.75" customHeight="1" x14ac:dyDescent="0.2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</row>
    <row r="135" spans="1:58" ht="12.75" customHeight="1" x14ac:dyDescent="0.2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</row>
    <row r="136" spans="1:58" ht="12.75" customHeight="1" x14ac:dyDescent="0.2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</row>
    <row r="137" spans="1:58" ht="12.75" customHeight="1" x14ac:dyDescent="0.2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</row>
    <row r="138" spans="1:58" ht="12.75" customHeight="1" x14ac:dyDescent="0.2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</row>
    <row r="139" spans="1:58" ht="12.75" customHeight="1" x14ac:dyDescent="0.2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</row>
    <row r="140" spans="1:58" ht="12.75" customHeight="1" x14ac:dyDescent="0.2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</row>
    <row r="141" spans="1:58" ht="12.75" customHeight="1" x14ac:dyDescent="0.2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</row>
    <row r="142" spans="1:58" ht="12.75" customHeight="1" x14ac:dyDescent="0.2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</row>
    <row r="143" spans="1:58" ht="12.75" customHeight="1" x14ac:dyDescent="0.2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</row>
    <row r="144" spans="1:58" ht="12.75" customHeight="1" x14ac:dyDescent="0.2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</row>
    <row r="145" spans="1:58" ht="12.75" customHeight="1" x14ac:dyDescent="0.2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</row>
    <row r="146" spans="1:58" ht="12.75" customHeight="1" x14ac:dyDescent="0.2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</row>
    <row r="147" spans="1:58" ht="12.75" customHeight="1" x14ac:dyDescent="0.2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</row>
    <row r="148" spans="1:58" ht="12.75" customHeight="1" x14ac:dyDescent="0.2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</row>
    <row r="149" spans="1:58" ht="12.75" customHeight="1" x14ac:dyDescent="0.2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</row>
    <row r="150" spans="1:58" ht="12.75" customHeight="1" x14ac:dyDescent="0.2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</row>
    <row r="151" spans="1:58" ht="12.75" customHeight="1" x14ac:dyDescent="0.2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</row>
    <row r="152" spans="1:58" ht="12.75" customHeight="1" x14ac:dyDescent="0.2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</row>
    <row r="153" spans="1:58" ht="12.75" customHeight="1" x14ac:dyDescent="0.2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</row>
    <row r="154" spans="1:58" ht="12.75" customHeight="1" x14ac:dyDescent="0.2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</row>
    <row r="155" spans="1:58" ht="12.75" customHeight="1" x14ac:dyDescent="0.2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</row>
    <row r="156" spans="1:58" ht="12.75" customHeight="1" x14ac:dyDescent="0.2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</row>
    <row r="157" spans="1:58" ht="12.75" customHeight="1" x14ac:dyDescent="0.2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</row>
    <row r="158" spans="1:58" ht="12.75" customHeight="1" x14ac:dyDescent="0.2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</row>
    <row r="159" spans="1:58" ht="12.75" customHeight="1" x14ac:dyDescent="0.2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</row>
    <row r="160" spans="1:58" ht="12.75" customHeight="1" x14ac:dyDescent="0.2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</row>
    <row r="161" spans="1:58" ht="12.75" customHeight="1" x14ac:dyDescent="0.2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</row>
    <row r="162" spans="1:58" ht="12.75" customHeight="1" x14ac:dyDescent="0.2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</row>
    <row r="163" spans="1:58" ht="12.75" customHeight="1" x14ac:dyDescent="0.2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</row>
    <row r="164" spans="1:58" ht="12.75" customHeight="1" x14ac:dyDescent="0.2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</row>
    <row r="165" spans="1:58" ht="12.75" customHeight="1" x14ac:dyDescent="0.2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</row>
    <row r="166" spans="1:58" ht="12.75" customHeight="1" x14ac:dyDescent="0.2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</row>
    <row r="167" spans="1:58" ht="12.75" customHeight="1" x14ac:dyDescent="0.2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</row>
    <row r="168" spans="1:58" ht="12.75" customHeight="1" x14ac:dyDescent="0.2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</row>
    <row r="169" spans="1:58" ht="12.75" customHeight="1" x14ac:dyDescent="0.2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</row>
    <row r="170" spans="1:58" ht="12.75" customHeight="1" x14ac:dyDescent="0.2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</row>
    <row r="171" spans="1:58" ht="12.75" customHeight="1" x14ac:dyDescent="0.2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</row>
    <row r="172" spans="1:58" ht="12.75" customHeight="1" x14ac:dyDescent="0.2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</row>
    <row r="173" spans="1:58" ht="12.75" customHeight="1" x14ac:dyDescent="0.2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</row>
    <row r="174" spans="1:58" ht="12.75" customHeight="1" x14ac:dyDescent="0.2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</row>
    <row r="175" spans="1:58" ht="12.75" customHeight="1" x14ac:dyDescent="0.2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</row>
    <row r="176" spans="1:58" ht="12.75" customHeight="1" x14ac:dyDescent="0.2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</row>
    <row r="177" spans="1:58" ht="12.75" customHeight="1" x14ac:dyDescent="0.2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</row>
    <row r="178" spans="1:58" ht="12.75" customHeight="1" x14ac:dyDescent="0.2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</row>
    <row r="179" spans="1:58" ht="12.75" customHeight="1" x14ac:dyDescent="0.2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</row>
    <row r="180" spans="1:58" ht="12.75" customHeight="1" x14ac:dyDescent="0.2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</row>
    <row r="181" spans="1:58" ht="12.75" customHeight="1" x14ac:dyDescent="0.2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</row>
    <row r="182" spans="1:58" ht="12.75" customHeight="1" x14ac:dyDescent="0.2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</row>
    <row r="183" spans="1:58" ht="12.75" customHeight="1" x14ac:dyDescent="0.2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</row>
    <row r="184" spans="1:58" ht="12.75" customHeight="1" x14ac:dyDescent="0.2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</row>
    <row r="185" spans="1:58" ht="12.75" customHeight="1" x14ac:dyDescent="0.2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</row>
    <row r="186" spans="1:58" ht="12.75" customHeight="1" x14ac:dyDescent="0.2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</row>
    <row r="187" spans="1:58" ht="12.75" customHeight="1" x14ac:dyDescent="0.2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</row>
    <row r="188" spans="1:58" ht="12.75" customHeight="1" x14ac:dyDescent="0.2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</row>
    <row r="189" spans="1:58" ht="12.75" customHeight="1" x14ac:dyDescent="0.2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</row>
    <row r="190" spans="1:58" ht="12.75" customHeight="1" x14ac:dyDescent="0.2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</row>
    <row r="191" spans="1:58" ht="12.75" customHeight="1" x14ac:dyDescent="0.2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</row>
    <row r="192" spans="1:58" ht="12.75" customHeight="1" x14ac:dyDescent="0.2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</row>
    <row r="193" spans="1:58" ht="12.75" customHeight="1" x14ac:dyDescent="0.2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</row>
    <row r="194" spans="1:58" ht="12.75" customHeight="1" x14ac:dyDescent="0.2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</row>
    <row r="195" spans="1:58" ht="12.75" customHeight="1" x14ac:dyDescent="0.2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</row>
    <row r="196" spans="1:58" ht="12.75" customHeight="1" x14ac:dyDescent="0.2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</row>
    <row r="197" spans="1:58" ht="12.75" customHeight="1" x14ac:dyDescent="0.2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</row>
    <row r="198" spans="1:58" ht="12.75" customHeight="1" x14ac:dyDescent="0.2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</row>
    <row r="199" spans="1:58" ht="12.75" customHeight="1" x14ac:dyDescent="0.2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</row>
    <row r="200" spans="1:58" ht="12.75" customHeight="1" x14ac:dyDescent="0.2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</row>
    <row r="201" spans="1:58" ht="12.75" customHeight="1" x14ac:dyDescent="0.2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</row>
    <row r="202" spans="1:58" ht="12.75" customHeight="1" x14ac:dyDescent="0.2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</row>
    <row r="203" spans="1:58" ht="12.75" customHeight="1" x14ac:dyDescent="0.2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</row>
    <row r="204" spans="1:58" ht="12.75" customHeight="1" x14ac:dyDescent="0.2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</row>
    <row r="205" spans="1:58" ht="12.75" customHeight="1" x14ac:dyDescent="0.2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</row>
    <row r="206" spans="1:58" ht="12.75" customHeight="1" x14ac:dyDescent="0.2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</row>
    <row r="207" spans="1:58" ht="12.75" customHeight="1" x14ac:dyDescent="0.2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</row>
    <row r="208" spans="1:58" ht="12.75" customHeight="1" x14ac:dyDescent="0.2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</row>
    <row r="209" spans="1:58" ht="12.75" customHeight="1" x14ac:dyDescent="0.2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</row>
    <row r="210" spans="1:58" ht="12.75" customHeight="1" x14ac:dyDescent="0.2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</row>
    <row r="211" spans="1:58" ht="12.75" customHeight="1" x14ac:dyDescent="0.2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</row>
    <row r="212" spans="1:58" ht="12.75" customHeight="1" x14ac:dyDescent="0.2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</row>
    <row r="213" spans="1:58" ht="12.75" customHeight="1" x14ac:dyDescent="0.2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</row>
    <row r="214" spans="1:58" ht="12.75" customHeight="1" x14ac:dyDescent="0.2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</row>
    <row r="215" spans="1:58" ht="12.75" customHeight="1" x14ac:dyDescent="0.2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</row>
    <row r="216" spans="1:58" ht="12.75" customHeight="1" x14ac:dyDescent="0.2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</row>
    <row r="217" spans="1:58" ht="12.75" customHeight="1" x14ac:dyDescent="0.2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</row>
    <row r="218" spans="1:58" ht="12.75" customHeight="1" x14ac:dyDescent="0.2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</row>
    <row r="219" spans="1:58" ht="12.75" customHeight="1" x14ac:dyDescent="0.2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</row>
    <row r="220" spans="1:58" ht="12.75" customHeight="1" x14ac:dyDescent="0.2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</row>
    <row r="221" spans="1:58" ht="12.75" customHeight="1" x14ac:dyDescent="0.2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</row>
    <row r="222" spans="1:58" ht="12.75" customHeight="1" x14ac:dyDescent="0.2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</row>
    <row r="223" spans="1:58" ht="12.75" customHeight="1" x14ac:dyDescent="0.2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</row>
    <row r="224" spans="1:58" ht="12.75" customHeight="1" x14ac:dyDescent="0.2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</row>
    <row r="225" spans="1:58" ht="12.75" customHeight="1" x14ac:dyDescent="0.2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</row>
    <row r="226" spans="1:58" ht="12.75" customHeight="1" x14ac:dyDescent="0.2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</row>
    <row r="227" spans="1:58" ht="12.75" customHeight="1" x14ac:dyDescent="0.2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</row>
    <row r="228" spans="1:58" ht="12.75" customHeight="1" x14ac:dyDescent="0.2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</row>
    <row r="229" spans="1:58" ht="12.75" customHeight="1" x14ac:dyDescent="0.2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</row>
    <row r="230" spans="1:58" ht="12.75" customHeight="1" x14ac:dyDescent="0.2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</row>
    <row r="231" spans="1:58" ht="12.75" customHeight="1" x14ac:dyDescent="0.2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</row>
    <row r="232" spans="1:58" ht="12.75" customHeight="1" x14ac:dyDescent="0.2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</row>
    <row r="233" spans="1:58" ht="12.75" customHeight="1" x14ac:dyDescent="0.2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</row>
    <row r="234" spans="1:58" ht="12.75" customHeight="1" x14ac:dyDescent="0.2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</row>
    <row r="235" spans="1:58" ht="12.75" customHeight="1" x14ac:dyDescent="0.2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</row>
    <row r="236" spans="1:58" ht="12.75" customHeight="1" x14ac:dyDescent="0.2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</row>
    <row r="237" spans="1:58" ht="12.75" customHeight="1" x14ac:dyDescent="0.2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</row>
    <row r="238" spans="1:58" ht="12.75" customHeight="1" x14ac:dyDescent="0.2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</row>
    <row r="239" spans="1:58" ht="12.75" customHeight="1" x14ac:dyDescent="0.2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</row>
    <row r="240" spans="1:58" ht="12.75" customHeight="1" x14ac:dyDescent="0.2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</row>
    <row r="241" spans="1:58" ht="12.75" customHeight="1" x14ac:dyDescent="0.2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</row>
    <row r="242" spans="1:58" ht="12.75" customHeight="1" x14ac:dyDescent="0.2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</row>
    <row r="243" spans="1:58" ht="12.75" customHeight="1" x14ac:dyDescent="0.2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</row>
    <row r="244" spans="1:58" ht="12.75" customHeight="1" x14ac:dyDescent="0.2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</row>
    <row r="245" spans="1:58" ht="12.75" customHeight="1" x14ac:dyDescent="0.2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</row>
    <row r="246" spans="1:58" ht="12.75" customHeight="1" x14ac:dyDescent="0.2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</row>
    <row r="247" spans="1:58" ht="12.75" customHeight="1" x14ac:dyDescent="0.2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</row>
    <row r="248" spans="1:58" ht="12.75" customHeight="1" x14ac:dyDescent="0.2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</row>
    <row r="249" spans="1:58" ht="12.75" customHeight="1" x14ac:dyDescent="0.2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</row>
    <row r="250" spans="1:58" ht="12.75" customHeight="1" x14ac:dyDescent="0.2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</row>
    <row r="251" spans="1:58" ht="12.75" customHeight="1" x14ac:dyDescent="0.2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</row>
    <row r="252" spans="1:58" ht="12.75" customHeight="1" x14ac:dyDescent="0.2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</row>
    <row r="253" spans="1:58" ht="12.75" customHeight="1" x14ac:dyDescent="0.2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</row>
    <row r="254" spans="1:58" ht="12.75" customHeight="1" x14ac:dyDescent="0.2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</row>
    <row r="255" spans="1:58" ht="12.75" customHeight="1" x14ac:dyDescent="0.2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</row>
    <row r="256" spans="1:58" ht="12.75" customHeight="1" x14ac:dyDescent="0.2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</row>
    <row r="257" spans="1:58" ht="12.75" customHeight="1" x14ac:dyDescent="0.2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</row>
    <row r="258" spans="1:58" ht="12.75" customHeight="1" x14ac:dyDescent="0.2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</row>
    <row r="259" spans="1:58" ht="12.75" customHeight="1" x14ac:dyDescent="0.2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</row>
    <row r="260" spans="1:58" ht="12.75" customHeight="1" x14ac:dyDescent="0.2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</row>
    <row r="261" spans="1:58" ht="12.75" customHeight="1" x14ac:dyDescent="0.2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</row>
    <row r="262" spans="1:58" ht="12.75" customHeight="1" x14ac:dyDescent="0.2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</row>
    <row r="263" spans="1:58" ht="12.75" customHeight="1" x14ac:dyDescent="0.2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</row>
    <row r="264" spans="1:58" ht="12.75" customHeight="1" x14ac:dyDescent="0.2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</row>
    <row r="265" spans="1:58" ht="12.75" customHeight="1" x14ac:dyDescent="0.2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</row>
    <row r="266" spans="1:58" ht="12.75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</row>
    <row r="267" spans="1:58" ht="12.75" customHeight="1" x14ac:dyDescent="0.2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</row>
    <row r="268" spans="1:58" ht="12.75" customHeight="1" x14ac:dyDescent="0.2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</row>
    <row r="269" spans="1:58" ht="12.75" customHeight="1" x14ac:dyDescent="0.2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</row>
    <row r="270" spans="1:58" ht="12.75" customHeight="1" x14ac:dyDescent="0.2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</row>
    <row r="271" spans="1:58" ht="12.75" customHeight="1" x14ac:dyDescent="0.2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</row>
    <row r="272" spans="1:58" ht="12.75" customHeight="1" x14ac:dyDescent="0.2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</row>
    <row r="273" spans="1:58" ht="12.75" customHeight="1" x14ac:dyDescent="0.2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</row>
    <row r="274" spans="1:58" ht="12.75" customHeight="1" x14ac:dyDescent="0.2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</row>
    <row r="275" spans="1:58" ht="12.75" customHeight="1" x14ac:dyDescent="0.2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</row>
    <row r="276" spans="1:58" ht="12.75" customHeight="1" x14ac:dyDescent="0.2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</row>
    <row r="277" spans="1:58" ht="12.75" customHeight="1" x14ac:dyDescent="0.2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</row>
    <row r="278" spans="1:58" ht="12.75" customHeight="1" x14ac:dyDescent="0.2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</row>
    <row r="279" spans="1:58" ht="12.75" customHeight="1" x14ac:dyDescent="0.2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</row>
    <row r="280" spans="1:58" ht="12.75" customHeight="1" x14ac:dyDescent="0.2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</row>
    <row r="281" spans="1:58" ht="12.75" customHeight="1" x14ac:dyDescent="0.2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</row>
    <row r="282" spans="1:58" ht="12.75" customHeight="1" x14ac:dyDescent="0.2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</row>
    <row r="283" spans="1:58" ht="12.75" customHeight="1" x14ac:dyDescent="0.2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</row>
    <row r="284" spans="1:58" ht="12.75" customHeight="1" x14ac:dyDescent="0.2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</row>
    <row r="285" spans="1:58" ht="12.75" customHeight="1" x14ac:dyDescent="0.2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</row>
    <row r="286" spans="1:58" ht="12.75" customHeight="1" x14ac:dyDescent="0.2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</row>
    <row r="287" spans="1:58" ht="12.75" customHeight="1" x14ac:dyDescent="0.2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</row>
    <row r="288" spans="1:58" ht="12.75" customHeight="1" x14ac:dyDescent="0.2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</row>
    <row r="289" spans="1:58" ht="12.75" customHeight="1" x14ac:dyDescent="0.2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</row>
    <row r="290" spans="1:58" ht="12.75" customHeight="1" x14ac:dyDescent="0.2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</row>
    <row r="291" spans="1:58" ht="12.75" customHeight="1" x14ac:dyDescent="0.2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</row>
    <row r="292" spans="1:58" ht="12.75" customHeight="1" x14ac:dyDescent="0.2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</row>
    <row r="293" spans="1:58" ht="12.75" customHeight="1" x14ac:dyDescent="0.2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</row>
    <row r="294" spans="1:58" ht="12.75" customHeight="1" x14ac:dyDescent="0.2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</row>
    <row r="295" spans="1:58" ht="12.75" customHeight="1" x14ac:dyDescent="0.2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</row>
    <row r="296" spans="1:58" ht="12.75" customHeight="1" x14ac:dyDescent="0.2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</row>
    <row r="297" spans="1:58" ht="12.75" customHeight="1" x14ac:dyDescent="0.2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</row>
    <row r="298" spans="1:58" ht="12.75" customHeight="1" x14ac:dyDescent="0.2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</row>
    <row r="299" spans="1:58" ht="12.75" customHeight="1" x14ac:dyDescent="0.2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</row>
    <row r="300" spans="1:58" ht="12.75" customHeight="1" x14ac:dyDescent="0.2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</row>
    <row r="301" spans="1:58" ht="12.75" customHeight="1" x14ac:dyDescent="0.2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</row>
    <row r="302" spans="1:58" ht="12.75" customHeight="1" x14ac:dyDescent="0.2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</row>
    <row r="303" spans="1:58" ht="12.75" customHeight="1" x14ac:dyDescent="0.2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</row>
    <row r="304" spans="1:58" ht="12.75" customHeight="1" x14ac:dyDescent="0.2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</row>
    <row r="305" spans="1:58" ht="12.75" customHeight="1" x14ac:dyDescent="0.2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</row>
    <row r="306" spans="1:58" ht="12.75" customHeight="1" x14ac:dyDescent="0.2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</row>
    <row r="307" spans="1:58" ht="12.75" customHeight="1" x14ac:dyDescent="0.2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</row>
    <row r="308" spans="1:58" ht="12.75" customHeight="1" x14ac:dyDescent="0.2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</row>
    <row r="309" spans="1:58" ht="12.75" customHeight="1" x14ac:dyDescent="0.2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</row>
    <row r="310" spans="1:58" ht="12.75" customHeight="1" x14ac:dyDescent="0.2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</row>
    <row r="311" spans="1:58" ht="12.75" customHeight="1" x14ac:dyDescent="0.2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</row>
    <row r="312" spans="1:58" ht="12.75" customHeight="1" x14ac:dyDescent="0.2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</row>
    <row r="313" spans="1:58" ht="12.75" customHeight="1" x14ac:dyDescent="0.2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</row>
    <row r="314" spans="1:58" ht="12.75" customHeight="1" x14ac:dyDescent="0.2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</row>
    <row r="315" spans="1:58" ht="12.75" customHeight="1" x14ac:dyDescent="0.2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</row>
    <row r="316" spans="1:58" ht="12.75" customHeight="1" x14ac:dyDescent="0.2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</row>
    <row r="317" spans="1:58" ht="12.75" customHeight="1" x14ac:dyDescent="0.2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</row>
    <row r="318" spans="1:58" ht="12.75" customHeight="1" x14ac:dyDescent="0.2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</row>
    <row r="319" spans="1:58" ht="12.75" customHeight="1" x14ac:dyDescent="0.2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</row>
    <row r="320" spans="1:58" ht="12.75" customHeight="1" x14ac:dyDescent="0.2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</row>
    <row r="321" spans="1:58" ht="12.75" customHeight="1" x14ac:dyDescent="0.2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</row>
    <row r="322" spans="1:58" ht="12.75" customHeight="1" x14ac:dyDescent="0.2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</row>
    <row r="323" spans="1:58" ht="12.75" customHeight="1" x14ac:dyDescent="0.2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</row>
    <row r="324" spans="1:58" ht="12.75" customHeight="1" x14ac:dyDescent="0.2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</row>
    <row r="325" spans="1:58" ht="12.75" customHeight="1" x14ac:dyDescent="0.2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</row>
    <row r="326" spans="1:58" ht="12.75" customHeight="1" x14ac:dyDescent="0.2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</row>
    <row r="327" spans="1:58" ht="12.75" customHeight="1" x14ac:dyDescent="0.2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</row>
    <row r="328" spans="1:58" ht="12.75" customHeight="1" x14ac:dyDescent="0.2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</row>
    <row r="329" spans="1:58" ht="12.75" customHeight="1" x14ac:dyDescent="0.2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</row>
    <row r="330" spans="1:58" ht="12.75" customHeight="1" x14ac:dyDescent="0.2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</row>
    <row r="331" spans="1:58" ht="12.75" customHeight="1" x14ac:dyDescent="0.2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</row>
    <row r="332" spans="1:58" ht="12.75" customHeight="1" x14ac:dyDescent="0.2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</row>
    <row r="333" spans="1:58" ht="12.75" customHeight="1" x14ac:dyDescent="0.2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</row>
    <row r="334" spans="1:58" ht="12.75" customHeight="1" x14ac:dyDescent="0.2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</row>
    <row r="335" spans="1:58" ht="12.75" customHeight="1" x14ac:dyDescent="0.2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</row>
    <row r="336" spans="1:58" ht="12.75" customHeight="1" x14ac:dyDescent="0.2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</row>
    <row r="337" spans="1:58" ht="12.75" customHeight="1" x14ac:dyDescent="0.2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</row>
    <row r="338" spans="1:58" ht="12.75" customHeight="1" x14ac:dyDescent="0.2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</row>
    <row r="339" spans="1:58" ht="12.75" customHeight="1" x14ac:dyDescent="0.2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</row>
    <row r="340" spans="1:58" ht="12.75" customHeight="1" x14ac:dyDescent="0.2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</row>
    <row r="341" spans="1:58" ht="12.75" customHeight="1" x14ac:dyDescent="0.2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</row>
    <row r="342" spans="1:58" ht="12.75" customHeight="1" x14ac:dyDescent="0.2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</row>
    <row r="343" spans="1:58" ht="12.75" customHeight="1" x14ac:dyDescent="0.2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</row>
    <row r="344" spans="1:58" ht="12.75" customHeight="1" x14ac:dyDescent="0.2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</row>
    <row r="345" spans="1:58" ht="12.75" customHeight="1" x14ac:dyDescent="0.2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</row>
    <row r="346" spans="1:58" ht="12.75" customHeight="1" x14ac:dyDescent="0.2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</row>
    <row r="347" spans="1:58" ht="12.75" customHeight="1" x14ac:dyDescent="0.2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</row>
    <row r="348" spans="1:58" ht="12.75" customHeight="1" x14ac:dyDescent="0.2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</row>
    <row r="349" spans="1:58" ht="12.75" customHeight="1" x14ac:dyDescent="0.2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</row>
    <row r="350" spans="1:58" ht="12.75" customHeight="1" x14ac:dyDescent="0.2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</row>
    <row r="351" spans="1:58" ht="12.75" customHeight="1" x14ac:dyDescent="0.2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</row>
    <row r="352" spans="1:58" ht="12.75" customHeight="1" x14ac:dyDescent="0.2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</row>
    <row r="353" spans="1:58" ht="12.75" customHeight="1" x14ac:dyDescent="0.2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</row>
    <row r="354" spans="1:58" ht="12.75" customHeight="1" x14ac:dyDescent="0.2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</row>
    <row r="355" spans="1:58" ht="12.75" customHeight="1" x14ac:dyDescent="0.2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</row>
    <row r="356" spans="1:58" ht="12.75" customHeight="1" x14ac:dyDescent="0.2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</row>
    <row r="357" spans="1:58" ht="12.75" customHeight="1" x14ac:dyDescent="0.2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</row>
    <row r="358" spans="1:58" ht="12.75" customHeight="1" x14ac:dyDescent="0.2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</row>
    <row r="359" spans="1:58" ht="12.75" customHeight="1" x14ac:dyDescent="0.2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</row>
    <row r="360" spans="1:58" ht="12.75" customHeight="1" x14ac:dyDescent="0.2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</row>
    <row r="361" spans="1:58" ht="12.75" customHeight="1" x14ac:dyDescent="0.2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</row>
    <row r="362" spans="1:58" ht="12.75" customHeight="1" x14ac:dyDescent="0.2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</row>
    <row r="363" spans="1:58" ht="12.75" customHeight="1" x14ac:dyDescent="0.2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</row>
    <row r="364" spans="1:58" ht="12.75" customHeight="1" x14ac:dyDescent="0.2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</row>
    <row r="365" spans="1:58" ht="12.75" customHeight="1" x14ac:dyDescent="0.2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</row>
    <row r="366" spans="1:58" ht="12.75" customHeight="1" x14ac:dyDescent="0.2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</row>
    <row r="367" spans="1:58" ht="12.75" customHeight="1" x14ac:dyDescent="0.2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</row>
    <row r="368" spans="1:58" ht="12.75" customHeight="1" x14ac:dyDescent="0.2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</row>
    <row r="369" spans="1:58" ht="12.75" customHeight="1" x14ac:dyDescent="0.2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</row>
    <row r="370" spans="1:58" ht="12.75" customHeight="1" x14ac:dyDescent="0.2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</row>
    <row r="371" spans="1:58" ht="12.75" customHeight="1" x14ac:dyDescent="0.2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</row>
    <row r="372" spans="1:58" ht="12.75" customHeight="1" x14ac:dyDescent="0.2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</row>
    <row r="373" spans="1:58" ht="12.75" customHeight="1" x14ac:dyDescent="0.2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</row>
    <row r="374" spans="1:58" ht="12.75" customHeight="1" x14ac:dyDescent="0.2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</row>
    <row r="375" spans="1:58" ht="12.75" customHeight="1" x14ac:dyDescent="0.2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</row>
    <row r="376" spans="1:58" ht="12.75" customHeight="1" x14ac:dyDescent="0.2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</row>
    <row r="377" spans="1:58" ht="12.75" customHeight="1" x14ac:dyDescent="0.2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</row>
    <row r="378" spans="1:58" ht="12.75" customHeight="1" x14ac:dyDescent="0.2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</row>
    <row r="379" spans="1:58" ht="12.75" customHeight="1" x14ac:dyDescent="0.2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</row>
    <row r="380" spans="1:58" ht="12.75" customHeight="1" x14ac:dyDescent="0.2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</row>
    <row r="381" spans="1:58" ht="12.75" customHeight="1" x14ac:dyDescent="0.2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</row>
    <row r="382" spans="1:58" ht="12.75" customHeight="1" x14ac:dyDescent="0.2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</row>
    <row r="383" spans="1:58" ht="12.75" customHeight="1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</row>
    <row r="384" spans="1:58" ht="12.75" customHeight="1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</row>
    <row r="385" spans="1:58" ht="12.75" customHeight="1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</row>
    <row r="386" spans="1:58" ht="12.75" customHeight="1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</row>
    <row r="387" spans="1:58" ht="12.75" customHeight="1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</row>
    <row r="388" spans="1:58" ht="12.75" customHeight="1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</row>
    <row r="389" spans="1:58" ht="12.75" customHeight="1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</row>
    <row r="390" spans="1:58" ht="12.75" customHeight="1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</row>
    <row r="391" spans="1:58" ht="12.75" customHeight="1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</row>
    <row r="392" spans="1:58" ht="12.75" customHeight="1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</row>
    <row r="393" spans="1:58" ht="12.75" customHeight="1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</row>
    <row r="394" spans="1:58" ht="12.75" customHeight="1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</row>
    <row r="395" spans="1:58" ht="12.75" customHeight="1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</row>
    <row r="396" spans="1:58" ht="12.75" customHeight="1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</row>
    <row r="397" spans="1:58" ht="12.75" customHeight="1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</row>
    <row r="398" spans="1:58" ht="12.75" customHeight="1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</row>
    <row r="399" spans="1:58" ht="12.75" customHeight="1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</row>
    <row r="400" spans="1:58" ht="12.75" customHeight="1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</row>
    <row r="401" spans="1:58" ht="12.75" customHeight="1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</row>
    <row r="402" spans="1:58" ht="12.75" customHeight="1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</row>
    <row r="403" spans="1:58" ht="12.75" customHeight="1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</row>
    <row r="404" spans="1:58" ht="12.75" customHeight="1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</row>
    <row r="405" spans="1:58" ht="12.75" customHeight="1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</row>
    <row r="406" spans="1:58" ht="12.75" customHeight="1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</row>
    <row r="407" spans="1:58" ht="12.75" customHeight="1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</row>
    <row r="408" spans="1:58" ht="12.75" customHeight="1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</row>
    <row r="409" spans="1:58" ht="12.75" customHeight="1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</row>
    <row r="410" spans="1:58" ht="12.75" customHeight="1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</row>
    <row r="411" spans="1:58" ht="12.75" customHeight="1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</row>
    <row r="412" spans="1:58" ht="12.75" customHeight="1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</row>
    <row r="413" spans="1:58" ht="12.75" customHeight="1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</row>
    <row r="414" spans="1:58" ht="12.75" customHeight="1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</row>
    <row r="415" spans="1:58" ht="12.75" customHeight="1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</row>
    <row r="416" spans="1:58" ht="12.75" customHeight="1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</row>
    <row r="417" spans="1:58" ht="12.75" customHeight="1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</row>
    <row r="418" spans="1:58" ht="12.75" customHeight="1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</row>
    <row r="419" spans="1:58" ht="12.75" customHeight="1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</row>
    <row r="420" spans="1:58" ht="12.75" customHeight="1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</row>
    <row r="421" spans="1:58" ht="12.75" customHeight="1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</row>
    <row r="422" spans="1:58" ht="12.75" customHeight="1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</row>
    <row r="423" spans="1:58" ht="12.75" customHeight="1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</row>
    <row r="424" spans="1:58" ht="12.75" customHeight="1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</row>
    <row r="425" spans="1:58" ht="12.75" customHeight="1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</row>
    <row r="426" spans="1:58" ht="12.75" customHeight="1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</row>
    <row r="427" spans="1:58" ht="12.75" customHeight="1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</row>
    <row r="428" spans="1:58" ht="12.75" customHeight="1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</row>
    <row r="429" spans="1:58" ht="12.75" customHeight="1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</row>
    <row r="430" spans="1:58" ht="12.75" customHeight="1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</row>
    <row r="431" spans="1:58" ht="12.75" customHeight="1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</row>
    <row r="432" spans="1:58" ht="12.75" customHeight="1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</row>
    <row r="433" spans="1:58" ht="12.75" customHeight="1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</row>
    <row r="434" spans="1:58" ht="12.75" customHeight="1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</row>
    <row r="435" spans="1:58" ht="12.75" customHeight="1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</row>
    <row r="436" spans="1:58" ht="12.75" customHeight="1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</row>
    <row r="437" spans="1:58" ht="12.75" customHeight="1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</row>
    <row r="438" spans="1:58" ht="12.75" customHeight="1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</row>
    <row r="439" spans="1:58" ht="12.75" customHeight="1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</row>
    <row r="440" spans="1:58" ht="12.75" customHeight="1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</row>
    <row r="441" spans="1:58" ht="12.75" customHeight="1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</row>
    <row r="442" spans="1:58" ht="12.75" customHeight="1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</row>
    <row r="443" spans="1:58" ht="12.75" customHeight="1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</row>
    <row r="444" spans="1:58" ht="12.75" customHeight="1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</row>
    <row r="445" spans="1:58" ht="12.75" customHeight="1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</row>
    <row r="446" spans="1:58" ht="12.75" customHeight="1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</row>
    <row r="447" spans="1:58" ht="12.75" customHeight="1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</row>
    <row r="448" spans="1:58" ht="12.75" customHeight="1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</row>
    <row r="449" spans="1:58" ht="12.75" customHeight="1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</row>
    <row r="450" spans="1:58" ht="12.75" customHeight="1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</row>
    <row r="451" spans="1:58" ht="12.75" customHeight="1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</row>
    <row r="452" spans="1:58" ht="12.75" customHeight="1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</row>
    <row r="453" spans="1:58" ht="12.75" customHeight="1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</row>
    <row r="454" spans="1:58" ht="12.75" customHeight="1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</row>
    <row r="455" spans="1:58" ht="12.75" customHeight="1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</row>
    <row r="456" spans="1:58" ht="12.75" customHeight="1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</row>
    <row r="457" spans="1:58" ht="12.75" customHeight="1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</row>
    <row r="458" spans="1:58" ht="12.75" customHeight="1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</row>
    <row r="459" spans="1:58" ht="12.75" customHeight="1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</row>
    <row r="460" spans="1:58" ht="12.75" customHeight="1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</row>
    <row r="461" spans="1:58" ht="12.75" customHeight="1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</row>
    <row r="462" spans="1:58" ht="12.75" customHeight="1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</row>
    <row r="463" spans="1:58" ht="12.75" customHeight="1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</row>
    <row r="464" spans="1:58" ht="12.75" customHeight="1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</row>
    <row r="465" spans="1:58" ht="12.75" customHeight="1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</row>
    <row r="466" spans="1:58" ht="12.75" customHeight="1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</row>
    <row r="467" spans="1:58" ht="12.75" customHeight="1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</row>
    <row r="468" spans="1:58" ht="12.75" customHeight="1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</row>
    <row r="469" spans="1:58" ht="12.75" customHeight="1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</row>
    <row r="470" spans="1:58" ht="12.75" customHeight="1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</row>
    <row r="471" spans="1:58" ht="12.75" customHeight="1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</row>
    <row r="472" spans="1:58" ht="12.75" customHeight="1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</row>
    <row r="473" spans="1:58" ht="12.75" customHeight="1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</row>
    <row r="474" spans="1:58" ht="12.75" customHeight="1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</row>
    <row r="475" spans="1:58" ht="12.75" customHeight="1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</row>
    <row r="476" spans="1:58" ht="12.75" customHeight="1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</row>
    <row r="477" spans="1:58" ht="12.75" customHeight="1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</row>
    <row r="478" spans="1:58" ht="12.75" customHeight="1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</row>
    <row r="479" spans="1:58" ht="12.75" customHeight="1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</row>
    <row r="480" spans="1:58" ht="12.75" customHeight="1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</row>
    <row r="481" spans="1:58" ht="12.75" customHeight="1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</row>
    <row r="482" spans="1:58" ht="12.75" customHeight="1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</row>
    <row r="483" spans="1:58" ht="12.75" customHeight="1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</row>
    <row r="484" spans="1:58" ht="12.75" customHeight="1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</row>
    <row r="485" spans="1:58" ht="12.75" customHeight="1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</row>
    <row r="486" spans="1:58" ht="12.75" customHeight="1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</row>
    <row r="487" spans="1:58" ht="12.75" customHeight="1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</row>
    <row r="488" spans="1:58" ht="12.75" customHeight="1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</row>
    <row r="489" spans="1:58" ht="12.75" customHeight="1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</row>
    <row r="490" spans="1:58" ht="12.75" customHeight="1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</row>
    <row r="491" spans="1:58" ht="12.75" customHeight="1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</row>
    <row r="492" spans="1:58" ht="12.75" customHeight="1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</row>
    <row r="493" spans="1:58" ht="12.75" customHeight="1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</row>
    <row r="494" spans="1:58" ht="12.75" customHeight="1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</row>
    <row r="495" spans="1:58" ht="12.75" customHeight="1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</row>
    <row r="496" spans="1:58" ht="12.75" customHeight="1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</row>
    <row r="497" spans="1:58" ht="12.75" customHeight="1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</row>
    <row r="498" spans="1:58" ht="12.75" customHeight="1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</row>
    <row r="499" spans="1:58" ht="12.75" customHeight="1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</row>
    <row r="500" spans="1:58" ht="12.75" customHeight="1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</row>
    <row r="501" spans="1:58" ht="12.75" customHeight="1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</row>
    <row r="502" spans="1:58" ht="12.75" customHeight="1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</row>
    <row r="503" spans="1:58" ht="12.75" customHeight="1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</row>
    <row r="504" spans="1:58" ht="12.75" customHeight="1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</row>
    <row r="505" spans="1:58" ht="12.75" customHeight="1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</row>
    <row r="506" spans="1:58" ht="12.75" customHeight="1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</row>
    <row r="507" spans="1:58" ht="12.75" customHeight="1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</row>
    <row r="508" spans="1:58" ht="12.75" customHeight="1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</row>
    <row r="509" spans="1:58" ht="12.75" customHeight="1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</row>
    <row r="510" spans="1:58" ht="12.75" customHeight="1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</row>
    <row r="511" spans="1:58" ht="12.75" customHeight="1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</row>
    <row r="512" spans="1:58" ht="12.75" customHeight="1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</row>
    <row r="513" spans="1:58" ht="12.75" customHeight="1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</row>
    <row r="514" spans="1:58" ht="12.75" customHeight="1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</row>
    <row r="515" spans="1:58" ht="12.75" customHeight="1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</row>
    <row r="516" spans="1:58" ht="12.75" customHeight="1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</row>
    <row r="517" spans="1:58" ht="12.75" customHeight="1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</row>
    <row r="518" spans="1:58" ht="12.75" customHeight="1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</row>
    <row r="519" spans="1:58" ht="12.75" customHeight="1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</row>
    <row r="520" spans="1:58" ht="12.75" customHeight="1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</row>
    <row r="521" spans="1:58" ht="12.75" customHeight="1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</row>
    <row r="522" spans="1:58" ht="12.75" customHeight="1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</row>
    <row r="523" spans="1:58" ht="12.75" customHeight="1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</row>
    <row r="524" spans="1:58" ht="12.75" customHeight="1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</row>
    <row r="525" spans="1:58" ht="12.75" customHeight="1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</row>
    <row r="526" spans="1:58" ht="12.75" customHeight="1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</row>
    <row r="527" spans="1:58" ht="12.75" customHeight="1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</row>
    <row r="528" spans="1:58" ht="12.75" customHeight="1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</row>
    <row r="529" spans="1:58" ht="12.75" customHeight="1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</row>
    <row r="530" spans="1:58" ht="12.75" customHeight="1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</row>
    <row r="531" spans="1:58" ht="12.75" customHeight="1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</row>
    <row r="532" spans="1:58" ht="12.75" customHeight="1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</row>
    <row r="533" spans="1:58" ht="12.75" customHeight="1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</row>
    <row r="534" spans="1:58" ht="12.75" customHeight="1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</row>
    <row r="535" spans="1:58" ht="12.75" customHeight="1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</row>
    <row r="536" spans="1:58" ht="12.75" customHeight="1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</row>
    <row r="537" spans="1:58" ht="12.75" customHeight="1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</row>
    <row r="538" spans="1:58" ht="12.75" customHeight="1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</row>
    <row r="539" spans="1:58" ht="12.75" customHeight="1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</row>
    <row r="540" spans="1:58" ht="12.75" customHeight="1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</row>
    <row r="541" spans="1:58" ht="12.75" customHeight="1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</row>
    <row r="542" spans="1:58" ht="12.75" customHeight="1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</row>
    <row r="543" spans="1:58" ht="12.75" customHeight="1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</row>
    <row r="544" spans="1:58" ht="12.75" customHeight="1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</row>
    <row r="545" spans="1:58" ht="12.75" customHeight="1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</row>
    <row r="546" spans="1:58" ht="12.75" customHeight="1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</row>
    <row r="547" spans="1:58" ht="12.75" customHeight="1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</row>
    <row r="548" spans="1:58" ht="12.75" customHeight="1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</row>
    <row r="549" spans="1:58" ht="12.75" customHeight="1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</row>
    <row r="550" spans="1:58" ht="12.75" customHeight="1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</row>
    <row r="551" spans="1:58" ht="12.75" customHeight="1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</row>
    <row r="552" spans="1:58" ht="12.75" customHeight="1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</row>
    <row r="553" spans="1:58" ht="12.75" customHeight="1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</row>
    <row r="554" spans="1:58" ht="12.75" customHeight="1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</row>
    <row r="555" spans="1:58" ht="12.75" customHeight="1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</row>
    <row r="556" spans="1:58" ht="12.75" customHeight="1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</row>
    <row r="557" spans="1:58" ht="12.75" customHeight="1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</row>
    <row r="558" spans="1:58" ht="12.75" customHeight="1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</row>
    <row r="559" spans="1:58" ht="12.75" customHeight="1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</row>
    <row r="560" spans="1:58" ht="12.75" customHeight="1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</row>
    <row r="561" spans="1:58" ht="12.75" customHeight="1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</row>
    <row r="562" spans="1:58" ht="12.75" customHeight="1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</row>
    <row r="563" spans="1:58" ht="12.75" customHeight="1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</row>
    <row r="564" spans="1:58" ht="12.75" customHeight="1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</row>
    <row r="565" spans="1:58" ht="12.75" customHeight="1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</row>
    <row r="566" spans="1:58" ht="12.75" customHeight="1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</row>
    <row r="567" spans="1:58" ht="12.75" customHeight="1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</row>
    <row r="568" spans="1:58" ht="12.75" customHeight="1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</row>
    <row r="569" spans="1:58" ht="12.75" customHeight="1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</row>
    <row r="570" spans="1:58" ht="12.75" customHeight="1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</row>
    <row r="571" spans="1:58" ht="12.75" customHeight="1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</row>
    <row r="572" spans="1:58" ht="12.75" customHeight="1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</row>
    <row r="573" spans="1:58" ht="12.75" customHeight="1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</row>
    <row r="574" spans="1:58" ht="12.75" customHeight="1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</row>
    <row r="575" spans="1:58" ht="12.75" customHeight="1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</row>
    <row r="576" spans="1:58" ht="12.75" customHeight="1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</row>
    <row r="577" spans="1:58" ht="12.75" customHeight="1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</row>
    <row r="578" spans="1:58" ht="12.75" customHeight="1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</row>
    <row r="579" spans="1:58" ht="12.75" customHeight="1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</row>
    <row r="580" spans="1:58" ht="12.75" customHeight="1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</row>
    <row r="581" spans="1:58" ht="12.75" customHeight="1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</row>
    <row r="582" spans="1:58" ht="12.75" customHeight="1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</row>
    <row r="583" spans="1:58" ht="12.75" customHeight="1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</row>
    <row r="584" spans="1:58" ht="12.75" customHeight="1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</row>
    <row r="585" spans="1:58" ht="12.75" customHeight="1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</row>
    <row r="586" spans="1:58" ht="12.75" customHeight="1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</row>
    <row r="587" spans="1:58" ht="12.75" customHeight="1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</row>
    <row r="588" spans="1:58" ht="12.75" customHeight="1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</row>
    <row r="589" spans="1:58" ht="12.75" customHeight="1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</row>
    <row r="590" spans="1:58" ht="12.75" customHeight="1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</row>
    <row r="591" spans="1:58" ht="12.75" customHeight="1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</row>
    <row r="592" spans="1:58" ht="12.75" customHeight="1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</row>
    <row r="593" spans="1:58" ht="12.75" customHeight="1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</row>
    <row r="594" spans="1:58" ht="12.75" customHeight="1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</row>
    <row r="595" spans="1:58" ht="12.75" customHeight="1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</row>
    <row r="596" spans="1:58" ht="12.75" customHeight="1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</row>
    <row r="597" spans="1:58" ht="12.75" customHeight="1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</row>
    <row r="598" spans="1:58" ht="12.75" customHeight="1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</row>
    <row r="599" spans="1:58" ht="12.75" customHeight="1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</row>
    <row r="600" spans="1:58" ht="12.75" customHeight="1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</row>
    <row r="601" spans="1:58" ht="12.75" customHeight="1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</row>
    <row r="602" spans="1:58" ht="12.75" customHeight="1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</row>
    <row r="603" spans="1:58" ht="12.75" customHeight="1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</row>
    <row r="604" spans="1:58" ht="12.75" customHeight="1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</row>
    <row r="605" spans="1:58" ht="12.75" customHeight="1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</row>
    <row r="606" spans="1:58" ht="12.75" customHeight="1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</row>
    <row r="607" spans="1:58" ht="12.75" customHeight="1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</row>
    <row r="608" spans="1:58" ht="12.75" customHeight="1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</row>
    <row r="609" spans="1:58" ht="12.75" customHeight="1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</row>
    <row r="610" spans="1:58" ht="12.75" customHeight="1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</row>
    <row r="611" spans="1:58" ht="12.75" customHeight="1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</row>
    <row r="612" spans="1:58" ht="12.75" customHeight="1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</row>
    <row r="613" spans="1:58" ht="12.75" customHeight="1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</row>
    <row r="614" spans="1:58" ht="12.75" customHeight="1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</row>
    <row r="615" spans="1:58" ht="12.75" customHeight="1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</row>
    <row r="616" spans="1:58" ht="12.75" customHeight="1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</row>
    <row r="617" spans="1:58" ht="12.75" customHeight="1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</row>
    <row r="618" spans="1:58" ht="12.75" customHeight="1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</row>
    <row r="619" spans="1:58" ht="12.75" customHeight="1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</row>
    <row r="620" spans="1:58" ht="12.75" customHeight="1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</row>
    <row r="621" spans="1:58" ht="12.75" customHeight="1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</row>
    <row r="622" spans="1:58" ht="12.75" customHeight="1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</row>
    <row r="623" spans="1:58" ht="12.75" customHeight="1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</row>
    <row r="624" spans="1:58" ht="12.75" customHeight="1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</row>
    <row r="625" spans="1:58" ht="12.75" customHeight="1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</row>
    <row r="626" spans="1:58" ht="12.75" customHeight="1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</row>
    <row r="627" spans="1:58" ht="12.75" customHeight="1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</row>
    <row r="628" spans="1:58" ht="12.75" customHeight="1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</row>
    <row r="629" spans="1:58" ht="12.75" customHeight="1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</row>
    <row r="630" spans="1:58" ht="12.75" customHeight="1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</row>
    <row r="631" spans="1:58" ht="12.75" customHeight="1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</row>
    <row r="632" spans="1:58" ht="12.75" customHeight="1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</row>
    <row r="633" spans="1:58" ht="12.75" customHeight="1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</row>
    <row r="634" spans="1:58" ht="12.75" customHeight="1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</row>
    <row r="635" spans="1:58" ht="12.75" customHeight="1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</row>
    <row r="636" spans="1:58" ht="12.75" customHeight="1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</row>
    <row r="637" spans="1:58" ht="12.75" customHeight="1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</row>
    <row r="638" spans="1:58" ht="12.75" customHeight="1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</row>
    <row r="639" spans="1:58" ht="12.75" customHeight="1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</row>
    <row r="640" spans="1:58" ht="12.75" customHeight="1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</row>
    <row r="641" spans="1:58" ht="12.75" customHeight="1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</row>
    <row r="642" spans="1:58" ht="12.75" customHeight="1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</row>
    <row r="643" spans="1:58" ht="12.75" customHeight="1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</row>
    <row r="644" spans="1:58" ht="12.75" customHeight="1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</row>
    <row r="645" spans="1:58" ht="12.75" customHeight="1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</row>
    <row r="646" spans="1:58" ht="12.75" customHeight="1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</row>
    <row r="647" spans="1:58" ht="12.75" customHeight="1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</row>
    <row r="648" spans="1:58" ht="12.75" customHeight="1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</row>
    <row r="649" spans="1:58" ht="12.75" customHeight="1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</row>
    <row r="650" spans="1:58" ht="12.75" customHeight="1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</row>
    <row r="651" spans="1:58" ht="12.75" customHeight="1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</row>
    <row r="652" spans="1:58" ht="12.75" customHeight="1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</row>
    <row r="653" spans="1:58" ht="12.75" customHeight="1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</row>
    <row r="654" spans="1:58" ht="12.75" customHeight="1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</row>
    <row r="655" spans="1:58" ht="12.75" customHeight="1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</row>
    <row r="656" spans="1:58" ht="12.75" customHeight="1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</row>
    <row r="657" spans="1:58" ht="12.75" customHeight="1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</row>
    <row r="658" spans="1:58" ht="12.75" customHeight="1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</row>
    <row r="659" spans="1:58" ht="12.75" customHeight="1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</row>
    <row r="660" spans="1:58" ht="12.75" customHeight="1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</row>
    <row r="661" spans="1:58" ht="12.75" customHeight="1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</row>
    <row r="662" spans="1:58" ht="12.75" customHeight="1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</row>
    <row r="663" spans="1:58" ht="12.75" customHeight="1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</row>
    <row r="664" spans="1:58" ht="12.75" customHeight="1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</row>
    <row r="665" spans="1:58" ht="12.75" customHeight="1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</row>
    <row r="666" spans="1:58" ht="12.75" customHeight="1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</row>
    <row r="667" spans="1:58" ht="12.75" customHeight="1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</row>
    <row r="668" spans="1:58" ht="12.75" customHeight="1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</row>
    <row r="669" spans="1:58" ht="12.75" customHeight="1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</row>
    <row r="670" spans="1:58" ht="12.75" customHeight="1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</row>
    <row r="671" spans="1:58" ht="12.75" customHeight="1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</row>
    <row r="672" spans="1:58" ht="12.75" customHeight="1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</row>
    <row r="673" spans="1:58" ht="12.75" customHeight="1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</row>
    <row r="674" spans="1:58" ht="12.75" customHeight="1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</row>
    <row r="675" spans="1:58" ht="12.75" customHeight="1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</row>
    <row r="676" spans="1:58" ht="12.75" customHeight="1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</row>
    <row r="677" spans="1:58" ht="12.75" customHeight="1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</row>
    <row r="678" spans="1:58" ht="12.75" customHeight="1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</row>
    <row r="679" spans="1:58" ht="12.75" customHeight="1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</row>
    <row r="680" spans="1:58" ht="12.75" customHeight="1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</row>
    <row r="681" spans="1:58" ht="12.75" customHeight="1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</row>
    <row r="682" spans="1:58" ht="12.75" customHeight="1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</row>
    <row r="683" spans="1:58" ht="12.75" customHeight="1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</row>
    <row r="684" spans="1:58" ht="12.75" customHeight="1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</row>
    <row r="685" spans="1:58" ht="12.75" customHeight="1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</row>
    <row r="686" spans="1:58" ht="12.75" customHeight="1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</row>
    <row r="687" spans="1:58" ht="12.75" customHeight="1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</row>
    <row r="688" spans="1:58" ht="12.75" customHeight="1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</row>
    <row r="689" spans="1:58" ht="12.75" customHeight="1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</row>
    <row r="690" spans="1:58" ht="12.75" customHeight="1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</row>
    <row r="691" spans="1:58" ht="12.75" customHeight="1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</row>
    <row r="692" spans="1:58" ht="12.75" customHeight="1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</row>
    <row r="693" spans="1:58" ht="12.75" customHeight="1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</row>
    <row r="694" spans="1:58" ht="12.75" customHeight="1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</row>
    <row r="695" spans="1:58" ht="12.75" customHeight="1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</row>
    <row r="696" spans="1:58" ht="12.75" customHeight="1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</row>
    <row r="697" spans="1:58" ht="12.75" customHeight="1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</row>
    <row r="698" spans="1:58" ht="12.75" customHeight="1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</row>
    <row r="699" spans="1:58" ht="12.75" customHeight="1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</row>
    <row r="700" spans="1:58" ht="12.75" customHeight="1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</row>
    <row r="701" spans="1:58" ht="12.75" customHeight="1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</row>
    <row r="702" spans="1:58" ht="12.75" customHeight="1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</row>
    <row r="703" spans="1:58" ht="12.75" customHeight="1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</row>
    <row r="704" spans="1:58" ht="12.75" customHeight="1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</row>
    <row r="705" spans="1:58" ht="12.75" customHeight="1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</row>
    <row r="706" spans="1:58" ht="12.75" customHeight="1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</row>
    <row r="707" spans="1:58" ht="12.75" customHeight="1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</row>
    <row r="708" spans="1:58" ht="12.75" customHeight="1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</row>
    <row r="709" spans="1:58" ht="12.75" customHeight="1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</row>
    <row r="710" spans="1:58" ht="12.75" customHeight="1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</row>
    <row r="711" spans="1:58" ht="12.75" customHeight="1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</row>
    <row r="712" spans="1:58" ht="12.75" customHeight="1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</row>
    <row r="713" spans="1:58" ht="12.75" customHeight="1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</row>
    <row r="714" spans="1:58" ht="12.75" customHeight="1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</row>
    <row r="715" spans="1:58" ht="12.75" customHeight="1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</row>
    <row r="716" spans="1:58" ht="12.75" customHeight="1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</row>
    <row r="717" spans="1:58" ht="12.75" customHeight="1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</row>
    <row r="718" spans="1:58" ht="12.75" customHeight="1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</row>
    <row r="719" spans="1:58" ht="12.75" customHeight="1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</row>
    <row r="720" spans="1:58" ht="12.75" customHeight="1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</row>
    <row r="721" spans="1:58" ht="12.75" customHeight="1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</row>
    <row r="722" spans="1:58" ht="12.75" customHeight="1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</row>
    <row r="723" spans="1:58" ht="12.75" customHeight="1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</row>
    <row r="724" spans="1:58" ht="12.75" customHeight="1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</row>
    <row r="725" spans="1:58" ht="12.75" customHeight="1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</row>
    <row r="726" spans="1:58" ht="12.75" customHeight="1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</row>
    <row r="727" spans="1:58" ht="12.75" customHeight="1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</row>
    <row r="728" spans="1:58" ht="12.75" customHeight="1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</row>
    <row r="729" spans="1:58" ht="12.75" customHeight="1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</row>
    <row r="730" spans="1:58" ht="12.75" customHeight="1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</row>
    <row r="731" spans="1:58" ht="12.75" customHeight="1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</row>
    <row r="732" spans="1:58" ht="12.75" customHeight="1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</row>
    <row r="733" spans="1:58" ht="12.75" customHeight="1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</row>
    <row r="734" spans="1:58" ht="12.75" customHeight="1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</row>
    <row r="735" spans="1:58" ht="12.75" customHeight="1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</row>
    <row r="736" spans="1:58" ht="12.75" customHeight="1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</row>
    <row r="737" spans="1:58" ht="12.75" customHeight="1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</row>
    <row r="738" spans="1:58" ht="12.75" customHeight="1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</row>
    <row r="739" spans="1:58" ht="12.75" customHeight="1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</row>
    <row r="740" spans="1:58" ht="12.75" customHeight="1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</row>
    <row r="741" spans="1:58" ht="12.75" customHeight="1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</row>
    <row r="742" spans="1:58" ht="12.75" customHeight="1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</row>
    <row r="743" spans="1:58" ht="12.75" customHeight="1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</row>
    <row r="744" spans="1:58" ht="12.75" customHeight="1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</row>
    <row r="745" spans="1:58" ht="12.75" customHeight="1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</row>
    <row r="746" spans="1:58" ht="12.75" customHeight="1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</row>
    <row r="747" spans="1:58" ht="12.75" customHeight="1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</row>
    <row r="748" spans="1:58" ht="12.75" customHeight="1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</row>
    <row r="749" spans="1:58" ht="12.75" customHeight="1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</row>
    <row r="750" spans="1:58" ht="12.75" customHeight="1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</row>
    <row r="751" spans="1:58" ht="12.75" customHeight="1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</row>
    <row r="752" spans="1:58" ht="12.75" customHeight="1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</row>
    <row r="753" spans="1:58" ht="12.75" customHeight="1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</row>
    <row r="754" spans="1:58" ht="12.75" customHeight="1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</row>
    <row r="755" spans="1:58" ht="12.75" customHeight="1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</row>
    <row r="756" spans="1:58" ht="12.75" customHeight="1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</row>
    <row r="757" spans="1:58" ht="12.75" customHeight="1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</row>
    <row r="758" spans="1:58" ht="12.75" customHeight="1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</row>
    <row r="759" spans="1:58" ht="12.75" customHeight="1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</row>
    <row r="760" spans="1:58" ht="12.75" customHeight="1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</row>
    <row r="761" spans="1:58" ht="12.75" customHeight="1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</row>
    <row r="762" spans="1:58" ht="12.75" customHeight="1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</row>
    <row r="763" spans="1:58" ht="12.75" customHeight="1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</row>
    <row r="764" spans="1:58" ht="12.75" customHeight="1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</row>
    <row r="765" spans="1:58" ht="12.75" customHeight="1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</row>
    <row r="766" spans="1:58" ht="12.75" customHeight="1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</row>
    <row r="767" spans="1:58" ht="12.75" customHeight="1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</row>
    <row r="768" spans="1:58" ht="12.75" customHeight="1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</row>
    <row r="769" spans="1:58" ht="12.75" customHeight="1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</row>
    <row r="770" spans="1:58" ht="12.75" customHeight="1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</row>
    <row r="771" spans="1:58" ht="12.75" customHeight="1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</row>
    <row r="772" spans="1:58" ht="12.75" customHeight="1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</row>
    <row r="773" spans="1:58" ht="12.75" customHeight="1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</row>
    <row r="774" spans="1:58" ht="12.75" customHeight="1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</row>
    <row r="775" spans="1:58" ht="12.75" customHeight="1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</row>
    <row r="776" spans="1:58" ht="12.75" customHeight="1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</row>
    <row r="777" spans="1:58" ht="12.75" customHeight="1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</row>
    <row r="778" spans="1:58" ht="12.75" customHeight="1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</row>
    <row r="779" spans="1:58" ht="12.75" customHeight="1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</row>
    <row r="780" spans="1:58" ht="12.75" customHeight="1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</row>
    <row r="781" spans="1:58" ht="12.75" customHeight="1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</row>
    <row r="782" spans="1:58" ht="12.75" customHeight="1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</row>
    <row r="783" spans="1:58" ht="12.75" customHeight="1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</row>
    <row r="784" spans="1:58" ht="12.75" customHeight="1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</row>
    <row r="785" spans="1:58" ht="12.75" customHeight="1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</row>
    <row r="786" spans="1:58" ht="12.75" customHeight="1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</row>
    <row r="787" spans="1:58" ht="12.75" customHeight="1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</row>
    <row r="788" spans="1:58" ht="12.75" customHeight="1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</row>
    <row r="789" spans="1:58" ht="12.75" customHeight="1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</row>
    <row r="790" spans="1:58" ht="12.75" customHeight="1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</row>
    <row r="791" spans="1:58" ht="12.75" customHeight="1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</row>
    <row r="792" spans="1:58" ht="12.75" customHeight="1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</row>
    <row r="793" spans="1:58" ht="12.75" customHeight="1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</row>
    <row r="794" spans="1:58" ht="12.75" customHeight="1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</row>
    <row r="795" spans="1:58" ht="12.75" customHeight="1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</row>
    <row r="796" spans="1:58" ht="12.75" customHeight="1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</row>
    <row r="797" spans="1:58" ht="12.75" customHeight="1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</row>
    <row r="798" spans="1:58" ht="12.75" customHeight="1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</row>
    <row r="799" spans="1:58" ht="12.75" customHeight="1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</row>
    <row r="800" spans="1:58" ht="12.75" customHeight="1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</row>
    <row r="801" spans="1:58" ht="12.75" customHeight="1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</row>
    <row r="802" spans="1:58" ht="12.75" customHeight="1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</row>
    <row r="803" spans="1:58" ht="12.75" customHeight="1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</row>
    <row r="804" spans="1:58" ht="12.75" customHeight="1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</row>
    <row r="805" spans="1:58" ht="12.75" customHeight="1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</row>
    <row r="806" spans="1:58" ht="12.75" customHeight="1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</row>
    <row r="807" spans="1:58" ht="12.75" customHeight="1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</row>
    <row r="808" spans="1:58" ht="12.75" customHeight="1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</row>
    <row r="809" spans="1:58" ht="12.75" customHeight="1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</row>
    <row r="810" spans="1:58" ht="12.75" customHeight="1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</row>
    <row r="811" spans="1:58" ht="12.75" customHeight="1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</row>
    <row r="812" spans="1:58" ht="12.75" customHeight="1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</row>
    <row r="813" spans="1:58" ht="12.75" customHeight="1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</row>
    <row r="814" spans="1:58" ht="12.75" customHeight="1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</row>
    <row r="815" spans="1:58" ht="12.75" customHeight="1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</row>
    <row r="816" spans="1:58" ht="12.75" customHeight="1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</row>
    <row r="817" spans="1:58" ht="12.75" customHeight="1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</row>
    <row r="818" spans="1:58" ht="12.75" customHeight="1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</row>
    <row r="819" spans="1:58" ht="12.75" customHeight="1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</row>
    <row r="820" spans="1:58" ht="12.75" customHeight="1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</row>
    <row r="821" spans="1:58" ht="12.75" customHeight="1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</row>
    <row r="822" spans="1:58" ht="12.75" customHeight="1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</row>
    <row r="823" spans="1:58" ht="12.75" customHeight="1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</row>
    <row r="824" spans="1:58" ht="12.75" customHeight="1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</row>
    <row r="825" spans="1:58" ht="12.75" customHeight="1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</row>
    <row r="826" spans="1:58" ht="12.75" customHeight="1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</row>
    <row r="827" spans="1:58" ht="12.75" customHeight="1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</row>
    <row r="828" spans="1:58" ht="12.75" customHeight="1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</row>
    <row r="829" spans="1:58" ht="12.75" customHeight="1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</row>
    <row r="830" spans="1:58" ht="12.75" customHeight="1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</row>
    <row r="831" spans="1:58" ht="12.75" customHeight="1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</row>
    <row r="832" spans="1:58" ht="12.75" customHeight="1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</row>
    <row r="833" spans="1:58" ht="12.75" customHeight="1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</row>
    <row r="834" spans="1:58" ht="12.75" customHeight="1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</row>
    <row r="835" spans="1:58" ht="12.75" customHeight="1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</row>
    <row r="836" spans="1:58" ht="12.75" customHeight="1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</row>
    <row r="837" spans="1:58" ht="12.75" customHeight="1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</row>
    <row r="838" spans="1:58" ht="12.75" customHeight="1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</row>
    <row r="839" spans="1:58" ht="12.75" customHeight="1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</row>
    <row r="840" spans="1:58" ht="12.75" customHeight="1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</row>
    <row r="841" spans="1:58" ht="12.75" customHeight="1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</row>
    <row r="842" spans="1:58" ht="12.75" customHeight="1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</row>
    <row r="843" spans="1:58" ht="12.75" customHeight="1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</row>
    <row r="844" spans="1:58" ht="12.75" customHeight="1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</row>
    <row r="845" spans="1:58" ht="12.75" customHeight="1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</row>
    <row r="846" spans="1:58" ht="12.75" customHeight="1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</row>
    <row r="847" spans="1:58" ht="12.75" customHeight="1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</row>
    <row r="848" spans="1:58" ht="12.75" customHeight="1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</row>
    <row r="849" spans="1:58" ht="12.75" customHeight="1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</row>
    <row r="850" spans="1:58" ht="12.75" customHeight="1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</row>
    <row r="851" spans="1:58" ht="12.75" customHeight="1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</row>
    <row r="852" spans="1:58" ht="12.75" customHeight="1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</row>
    <row r="853" spans="1:58" ht="12.75" customHeight="1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</row>
    <row r="854" spans="1:58" ht="12.75" customHeight="1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</row>
    <row r="855" spans="1:58" ht="12.75" customHeight="1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</row>
    <row r="856" spans="1:58" ht="12.75" customHeight="1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</row>
    <row r="857" spans="1:58" ht="12.75" customHeight="1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</row>
    <row r="858" spans="1:58" ht="12.75" customHeight="1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</row>
    <row r="859" spans="1:58" ht="12.75" customHeight="1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</row>
    <row r="860" spans="1:58" ht="12.75" customHeight="1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</row>
    <row r="861" spans="1:58" ht="12.75" customHeight="1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</row>
    <row r="862" spans="1:58" ht="12.75" customHeight="1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</row>
    <row r="863" spans="1:58" ht="12.75" customHeight="1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</row>
    <row r="864" spans="1:58" ht="12.75" customHeight="1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</row>
    <row r="865" spans="1:58" ht="12.75" customHeight="1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</row>
    <row r="866" spans="1:58" ht="12.75" customHeight="1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</row>
    <row r="867" spans="1:58" ht="12.75" customHeight="1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</row>
    <row r="868" spans="1:58" ht="12.75" customHeight="1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</row>
    <row r="869" spans="1:58" ht="12.75" customHeight="1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</row>
    <row r="870" spans="1:58" ht="12.75" customHeight="1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</row>
    <row r="871" spans="1:58" ht="12.75" customHeight="1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</row>
    <row r="872" spans="1:58" ht="12.75" customHeight="1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</row>
    <row r="873" spans="1:58" ht="12.75" customHeight="1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</row>
    <row r="874" spans="1:58" ht="12.75" customHeight="1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</row>
    <row r="875" spans="1:58" ht="12.75" customHeight="1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</row>
    <row r="876" spans="1:58" ht="12.75" customHeight="1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</row>
    <row r="877" spans="1:58" ht="12.75" customHeight="1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</row>
    <row r="878" spans="1:58" ht="12.75" customHeight="1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</row>
    <row r="879" spans="1:58" ht="12.75" customHeight="1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</row>
    <row r="880" spans="1:58" ht="12.75" customHeight="1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</row>
    <row r="881" spans="1:58" ht="12.75" customHeight="1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</row>
    <row r="882" spans="1:58" ht="12.75" customHeight="1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</row>
    <row r="883" spans="1:58" ht="12.75" customHeight="1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</row>
    <row r="884" spans="1:58" ht="12.75" customHeight="1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</row>
    <row r="885" spans="1:58" ht="12.75" customHeight="1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</row>
    <row r="886" spans="1:58" ht="12.75" customHeight="1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</row>
    <row r="887" spans="1:58" ht="12.75" customHeight="1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</row>
    <row r="888" spans="1:58" ht="12.75" customHeight="1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</row>
    <row r="889" spans="1:58" ht="12.75" customHeight="1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</row>
    <row r="890" spans="1:58" ht="12.75" customHeight="1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</row>
    <row r="891" spans="1:58" ht="12.75" customHeight="1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</row>
    <row r="892" spans="1:58" ht="12.75" customHeight="1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</row>
    <row r="893" spans="1:58" ht="12.75" customHeight="1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</row>
    <row r="894" spans="1:58" ht="12.75" customHeight="1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</row>
    <row r="895" spans="1:58" ht="12.75" customHeight="1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</row>
    <row r="896" spans="1:58" ht="12.75" customHeight="1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</row>
    <row r="897" spans="1:58" ht="12.75" customHeight="1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</row>
    <row r="898" spans="1:58" ht="12.75" customHeight="1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</row>
    <row r="899" spans="1:58" ht="12.75" customHeight="1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</row>
    <row r="900" spans="1:58" ht="12.75" customHeight="1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</row>
    <row r="901" spans="1:58" ht="12.75" customHeight="1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</row>
    <row r="902" spans="1:58" ht="12.75" customHeight="1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</row>
    <row r="903" spans="1:58" ht="12.75" customHeight="1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</row>
    <row r="904" spans="1:58" ht="12.75" customHeight="1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</row>
    <row r="905" spans="1:58" ht="12.75" customHeight="1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</row>
    <row r="906" spans="1:58" ht="12.75" customHeight="1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</row>
    <row r="907" spans="1:58" ht="12.75" customHeight="1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</row>
    <row r="908" spans="1:58" ht="12.75" customHeight="1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</row>
    <row r="909" spans="1:58" ht="12.75" customHeight="1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</row>
    <row r="910" spans="1:58" ht="12.75" customHeight="1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</row>
    <row r="911" spans="1:58" ht="12.75" customHeight="1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</row>
    <row r="912" spans="1:58" ht="12.75" customHeight="1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</row>
    <row r="913" spans="1:58" ht="12.75" customHeight="1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</row>
    <row r="914" spans="1:58" ht="12.75" customHeight="1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</row>
    <row r="915" spans="1:58" ht="12.75" customHeight="1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</row>
    <row r="916" spans="1:58" ht="12.75" customHeight="1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</row>
    <row r="917" spans="1:58" ht="12.75" customHeight="1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</row>
    <row r="918" spans="1:58" ht="12.75" customHeight="1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</row>
    <row r="919" spans="1:58" ht="12.75" customHeight="1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</row>
    <row r="920" spans="1:58" ht="12.75" customHeight="1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</row>
    <row r="921" spans="1:58" ht="12.75" customHeight="1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</row>
    <row r="922" spans="1:58" ht="12.75" customHeight="1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</row>
    <row r="923" spans="1:58" ht="12.75" customHeight="1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</row>
    <row r="924" spans="1:58" ht="12.75" customHeight="1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</row>
    <row r="925" spans="1:58" ht="12.75" customHeight="1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</row>
    <row r="926" spans="1:58" ht="12.75" customHeight="1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</row>
    <row r="927" spans="1:58" ht="12.75" customHeight="1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</row>
    <row r="928" spans="1:58" ht="12.75" customHeight="1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</row>
    <row r="929" spans="1:58" ht="12.75" customHeight="1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</row>
    <row r="930" spans="1:58" ht="12.75" customHeight="1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</row>
    <row r="931" spans="1:58" ht="12.75" customHeight="1" x14ac:dyDescent="0.2">
      <c r="A931" s="102"/>
      <c r="B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</row>
    <row r="932" spans="1:58" ht="12.75" customHeight="1" x14ac:dyDescent="0.2">
      <c r="A932" s="102"/>
      <c r="B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</row>
    <row r="933" spans="1:58" ht="12.75" customHeight="1" x14ac:dyDescent="0.2">
      <c r="A933" s="102"/>
      <c r="B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</row>
    <row r="934" spans="1:58" ht="12.75" customHeight="1" x14ac:dyDescent="0.2">
      <c r="A934" s="102"/>
      <c r="B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</row>
    <row r="935" spans="1:58" ht="12.75" customHeight="1" x14ac:dyDescent="0.2">
      <c r="A935" s="102"/>
      <c r="B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</row>
    <row r="936" spans="1:58" ht="12.75" customHeight="1" x14ac:dyDescent="0.2">
      <c r="A936" s="102"/>
      <c r="B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</row>
    <row r="937" spans="1:58" ht="12.75" customHeight="1" x14ac:dyDescent="0.2">
      <c r="A937" s="102"/>
      <c r="B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</row>
    <row r="938" spans="1:58" ht="12.75" customHeight="1" x14ac:dyDescent="0.2">
      <c r="A938" s="102"/>
      <c r="B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</row>
    <row r="939" spans="1:58" ht="12.75" customHeight="1" x14ac:dyDescent="0.2">
      <c r="A939" s="102"/>
      <c r="B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</row>
    <row r="940" spans="1:58" ht="12.75" customHeight="1" x14ac:dyDescent="0.2">
      <c r="A940" s="102"/>
      <c r="B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</row>
    <row r="941" spans="1:58" ht="12.75" customHeight="1" x14ac:dyDescent="0.2">
      <c r="A941" s="102"/>
      <c r="B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</row>
    <row r="942" spans="1:58" ht="12.75" customHeight="1" x14ac:dyDescent="0.2">
      <c r="A942" s="102"/>
      <c r="B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</row>
    <row r="943" spans="1:58" ht="12.75" customHeight="1" x14ac:dyDescent="0.2">
      <c r="A943" s="102"/>
      <c r="B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</row>
    <row r="944" spans="1:58" ht="12.75" customHeight="1" x14ac:dyDescent="0.2">
      <c r="A944" s="102"/>
      <c r="B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</row>
    <row r="945" spans="1:58" ht="12.75" customHeight="1" x14ac:dyDescent="0.2">
      <c r="A945" s="102"/>
      <c r="B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</row>
    <row r="946" spans="1:58" ht="12.75" customHeight="1" x14ac:dyDescent="0.2">
      <c r="A946" s="102"/>
      <c r="B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</row>
    <row r="947" spans="1:58" ht="12.75" customHeight="1" x14ac:dyDescent="0.2">
      <c r="A947" s="102"/>
      <c r="B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</row>
    <row r="948" spans="1:58" ht="12.75" customHeight="1" x14ac:dyDescent="0.2">
      <c r="A948" s="102"/>
      <c r="B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</row>
    <row r="949" spans="1:58" ht="12.75" customHeight="1" x14ac:dyDescent="0.2">
      <c r="A949" s="102"/>
      <c r="B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</row>
    <row r="950" spans="1:58" ht="12.75" customHeight="1" x14ac:dyDescent="0.2">
      <c r="A950" s="102"/>
      <c r="B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</row>
    <row r="951" spans="1:58" ht="12.75" customHeight="1" x14ac:dyDescent="0.2">
      <c r="A951" s="102"/>
      <c r="B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</row>
    <row r="952" spans="1:58" ht="12.75" customHeight="1" x14ac:dyDescent="0.2">
      <c r="A952" s="102"/>
      <c r="B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</row>
    <row r="953" spans="1:58" ht="12.75" customHeight="1" x14ac:dyDescent="0.2">
      <c r="A953" s="102"/>
      <c r="B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</row>
    <row r="954" spans="1:58" ht="12.75" customHeight="1" x14ac:dyDescent="0.2">
      <c r="A954" s="102"/>
      <c r="B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</row>
    <row r="955" spans="1:58" ht="12.75" customHeight="1" x14ac:dyDescent="0.2">
      <c r="A955" s="102"/>
      <c r="B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</row>
    <row r="956" spans="1:58" ht="12.75" customHeight="1" x14ac:dyDescent="0.2">
      <c r="A956" s="102"/>
      <c r="B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</row>
    <row r="957" spans="1:58" ht="12.75" customHeight="1" x14ac:dyDescent="0.2">
      <c r="A957" s="102"/>
      <c r="B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</row>
    <row r="958" spans="1:58" ht="12.75" customHeight="1" x14ac:dyDescent="0.2">
      <c r="A958" s="102"/>
      <c r="B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</row>
    <row r="959" spans="1:58" ht="12.75" customHeight="1" x14ac:dyDescent="0.2">
      <c r="A959" s="102"/>
      <c r="B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</row>
    <row r="960" spans="1:58" ht="12.75" customHeight="1" x14ac:dyDescent="0.2">
      <c r="A960" s="102"/>
      <c r="B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</row>
    <row r="961" spans="1:58" ht="12.75" customHeight="1" x14ac:dyDescent="0.2">
      <c r="A961" s="102"/>
      <c r="B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</row>
    <row r="962" spans="1:58" ht="12.75" customHeight="1" x14ac:dyDescent="0.2">
      <c r="A962" s="102"/>
      <c r="B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</row>
    <row r="963" spans="1:58" ht="12.75" customHeight="1" x14ac:dyDescent="0.2">
      <c r="A963" s="102"/>
      <c r="B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</row>
    <row r="964" spans="1:58" ht="12.75" customHeight="1" x14ac:dyDescent="0.2">
      <c r="A964" s="102"/>
      <c r="B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</row>
    <row r="965" spans="1:58" ht="12.75" customHeight="1" x14ac:dyDescent="0.2">
      <c r="A965" s="102"/>
      <c r="B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</row>
    <row r="966" spans="1:58" ht="12.75" customHeight="1" x14ac:dyDescent="0.2">
      <c r="A966" s="102"/>
      <c r="B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</row>
    <row r="967" spans="1:58" ht="12.75" customHeight="1" x14ac:dyDescent="0.2">
      <c r="A967" s="102"/>
      <c r="B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</row>
    <row r="968" spans="1:58" ht="12.75" customHeight="1" x14ac:dyDescent="0.2">
      <c r="A968" s="102"/>
      <c r="B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</row>
    <row r="969" spans="1:58" ht="12.75" customHeight="1" x14ac:dyDescent="0.2">
      <c r="A969" s="102"/>
      <c r="B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</row>
    <row r="970" spans="1:58" ht="12.75" customHeight="1" x14ac:dyDescent="0.2">
      <c r="A970" s="102"/>
      <c r="B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</row>
    <row r="971" spans="1:58" ht="12.75" customHeight="1" x14ac:dyDescent="0.2">
      <c r="A971" s="102"/>
      <c r="B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</row>
    <row r="972" spans="1:58" ht="12.75" customHeight="1" x14ac:dyDescent="0.2">
      <c r="A972" s="102"/>
      <c r="B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</row>
    <row r="973" spans="1:58" ht="12.75" customHeight="1" x14ac:dyDescent="0.2">
      <c r="A973" s="102"/>
      <c r="B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</row>
    <row r="974" spans="1:58" ht="12.75" customHeight="1" x14ac:dyDescent="0.2">
      <c r="A974" s="102"/>
      <c r="B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</row>
    <row r="975" spans="1:58" ht="12.75" customHeight="1" x14ac:dyDescent="0.2">
      <c r="A975" s="102"/>
      <c r="B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</row>
    <row r="976" spans="1:58" ht="12.75" customHeight="1" x14ac:dyDescent="0.2">
      <c r="A976" s="102"/>
      <c r="B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</row>
    <row r="977" spans="1:58" ht="12.75" customHeight="1" x14ac:dyDescent="0.2">
      <c r="A977" s="102"/>
      <c r="B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</row>
    <row r="978" spans="1:58" ht="12.75" customHeight="1" x14ac:dyDescent="0.2">
      <c r="A978" s="102"/>
      <c r="B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</row>
    <row r="979" spans="1:58" ht="12.75" customHeight="1" x14ac:dyDescent="0.2">
      <c r="A979" s="102"/>
      <c r="B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</row>
    <row r="980" spans="1:58" ht="12.75" customHeight="1" x14ac:dyDescent="0.2">
      <c r="A980" s="102"/>
      <c r="B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</row>
    <row r="981" spans="1:58" ht="12.75" customHeight="1" x14ac:dyDescent="0.2">
      <c r="A981" s="102"/>
      <c r="B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</row>
    <row r="982" spans="1:58" ht="12.75" customHeight="1" x14ac:dyDescent="0.2">
      <c r="A982" s="102"/>
      <c r="B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</row>
    <row r="983" spans="1:58" ht="12.75" customHeight="1" x14ac:dyDescent="0.2">
      <c r="A983" s="102"/>
      <c r="B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</row>
    <row r="984" spans="1:58" ht="12.75" customHeight="1" x14ac:dyDescent="0.2">
      <c r="A984" s="102"/>
      <c r="B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</row>
    <row r="985" spans="1:58" ht="12.75" customHeight="1" x14ac:dyDescent="0.2">
      <c r="A985" s="102"/>
      <c r="B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</row>
    <row r="986" spans="1:58" ht="12.75" customHeight="1" x14ac:dyDescent="0.2">
      <c r="A986" s="102"/>
      <c r="B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</row>
    <row r="987" spans="1:58" ht="12.75" customHeight="1" x14ac:dyDescent="0.2">
      <c r="A987" s="102"/>
      <c r="B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</row>
    <row r="988" spans="1:58" ht="12.75" customHeight="1" x14ac:dyDescent="0.2">
      <c r="A988" s="102"/>
      <c r="B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</row>
    <row r="989" spans="1:58" ht="12.75" customHeight="1" x14ac:dyDescent="0.2">
      <c r="A989" s="102"/>
      <c r="B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</row>
    <row r="990" spans="1:58" ht="12.75" customHeight="1" x14ac:dyDescent="0.2">
      <c r="A990" s="102"/>
      <c r="B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</row>
    <row r="991" spans="1:58" ht="12.75" customHeight="1" x14ac:dyDescent="0.2">
      <c r="A991" s="102"/>
      <c r="B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</row>
    <row r="992" spans="1:58" ht="12.75" customHeight="1" x14ac:dyDescent="0.2">
      <c r="A992" s="102"/>
      <c r="B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</row>
    <row r="993" spans="1:58" ht="12.75" customHeight="1" x14ac:dyDescent="0.2">
      <c r="A993" s="102"/>
      <c r="B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</row>
    <row r="994" spans="1:58" ht="12.75" customHeight="1" x14ac:dyDescent="0.2">
      <c r="A994" s="102"/>
      <c r="B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</row>
    <row r="995" spans="1:58" ht="12.75" customHeight="1" x14ac:dyDescent="0.2">
      <c r="A995" s="102"/>
      <c r="B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</row>
    <row r="996" spans="1:58" ht="12.75" customHeight="1" x14ac:dyDescent="0.2">
      <c r="A996" s="102"/>
      <c r="B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</row>
    <row r="997" spans="1:58" ht="12.75" customHeight="1" x14ac:dyDescent="0.2">
      <c r="A997" s="102"/>
      <c r="B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</row>
    <row r="998" spans="1:58" ht="12.75" customHeight="1" x14ac:dyDescent="0.2">
      <c r="A998" s="102"/>
      <c r="B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</row>
  </sheetData>
  <autoFilter ref="A9:AL37" xr:uid="{00000000-0009-0000-0000-000008000000}">
    <sortState xmlns:xlrd2="http://schemas.microsoft.com/office/spreadsheetml/2017/richdata2" ref="A13:AL37">
      <sortCondition ref="A9:A37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O3:AP3"/>
    <mergeCell ref="T3:U3"/>
    <mergeCell ref="V3:W3"/>
    <mergeCell ref="AJ4:AK4"/>
    <mergeCell ref="AG4:AH4"/>
    <mergeCell ref="AG3:AH3"/>
    <mergeCell ref="AJ3:AK3"/>
    <mergeCell ref="AR4:AS4"/>
    <mergeCell ref="AT4:AU4"/>
    <mergeCell ref="AJ6:AK6"/>
    <mergeCell ref="AM6:AN6"/>
    <mergeCell ref="AO6:AP6"/>
    <mergeCell ref="AR6:AS6"/>
    <mergeCell ref="AT6:AU6"/>
    <mergeCell ref="AR5:AS5"/>
    <mergeCell ref="AT5:AU5"/>
    <mergeCell ref="AJ5:AK5"/>
    <mergeCell ref="AM5:AN5"/>
    <mergeCell ref="AO5:AP5"/>
    <mergeCell ref="X6:Y6"/>
    <mergeCell ref="AA6:AB6"/>
    <mergeCell ref="AC6:AD6"/>
    <mergeCell ref="AE6:AF6"/>
    <mergeCell ref="AG6:AH6"/>
    <mergeCell ref="T6:U6"/>
    <mergeCell ref="V6:W6"/>
    <mergeCell ref="AM4:AN4"/>
    <mergeCell ref="AO4:AP4"/>
    <mergeCell ref="T5:U5"/>
    <mergeCell ref="V5:W5"/>
    <mergeCell ref="X5:Y5"/>
    <mergeCell ref="AA5:AB5"/>
    <mergeCell ref="AC5:AD5"/>
    <mergeCell ref="AE5:AF5"/>
    <mergeCell ref="AG5:AH5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H7:I7"/>
    <mergeCell ref="J7:K7"/>
    <mergeCell ref="L7:M7"/>
    <mergeCell ref="N7:O7"/>
    <mergeCell ref="P7:Q7"/>
    <mergeCell ref="R7:S7"/>
    <mergeCell ref="H5:I5"/>
    <mergeCell ref="J5:K5"/>
    <mergeCell ref="L5:M5"/>
    <mergeCell ref="N5:O5"/>
    <mergeCell ref="P5:Q5"/>
    <mergeCell ref="R5:S5"/>
    <mergeCell ref="H6:I6"/>
    <mergeCell ref="J6:K6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</mergeCells>
  <conditionalFormatting sqref="C10:C39">
    <cfRule type="expression" dxfId="5" priority="2">
      <formula>COUNTIF(C10:C1006,C10)&gt;1</formula>
    </cfRule>
  </conditionalFormatting>
  <conditionalFormatting sqref="C17:C37">
    <cfRule type="expression" dxfId="4" priority="1">
      <formula>COUNTIF(C17:C1017,C17)&gt;1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Cadet EFWE</vt:lpstr>
      <vt:lpstr>Cadet FFWF</vt:lpstr>
      <vt:lpstr>Cadet SFWS</vt:lpstr>
      <vt:lpstr>Cadet EHME</vt:lpstr>
      <vt:lpstr>Cadet FHMF</vt:lpstr>
      <vt:lpstr>Cadet SHMS</vt:lpstr>
      <vt:lpstr>Cadet WF</vt:lpstr>
      <vt:lpstr>Cadet WS</vt:lpstr>
      <vt:lpstr>Cadet ME</vt:lpstr>
      <vt:lpstr>Cadet MF</vt:lpstr>
      <vt:lpstr>Cadet 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Maureen Griffin</cp:lastModifiedBy>
  <dcterms:created xsi:type="dcterms:W3CDTF">2019-09-09T13:45:00Z</dcterms:created>
  <dcterms:modified xsi:type="dcterms:W3CDTF">2024-01-14T20:44:41Z</dcterms:modified>
</cp:coreProperties>
</file>