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2"/>
  <workbookPr/>
  <mc:AlternateContent xmlns:mc="http://schemas.openxmlformats.org/markup-compatibility/2006">
    <mc:Choice Requires="x15">
      <x15ac:absPath xmlns:x15ac="http://schemas.microsoft.com/office/spreadsheetml/2010/11/ac" url="/Users/Maureen/Desktop/CFF/01_CFF High Performance/"/>
    </mc:Choice>
  </mc:AlternateContent>
  <xr:revisionPtr revIDLastSave="0" documentId="8_{78779D67-93FF-674E-BE70-70822F2B6580}" xr6:coauthVersionLast="47" xr6:coauthVersionMax="47" xr10:uidLastSave="{00000000-0000-0000-0000-000000000000}"/>
  <bookViews>
    <workbookView xWindow="0" yWindow="500" windowWidth="26880" windowHeight="16300" activeTab="2" xr2:uid="{00000000-000D-0000-FFFF-FFFF00000000}"/>
  </bookViews>
  <sheets>
    <sheet name="Cadet EFWE" sheetId="1" r:id="rId1"/>
    <sheet name="Cadet FFWF" sheetId="2" r:id="rId2"/>
    <sheet name="Cadet SFWS" sheetId="3" r:id="rId3"/>
    <sheet name="Cadet EHME" sheetId="4" r:id="rId4"/>
    <sheet name="Cadet FHMF" sheetId="5" r:id="rId5"/>
    <sheet name="Cadet SMMS" sheetId="6" r:id="rId6"/>
    <sheet name="Cadet WF" sheetId="7" state="hidden" r:id="rId7"/>
    <sheet name="Cadet WS" sheetId="8" state="hidden" r:id="rId8"/>
    <sheet name="Cadet ME" sheetId="9" state="hidden" r:id="rId9"/>
    <sheet name="Cadet MF" sheetId="10" state="hidden" r:id="rId10"/>
    <sheet name="Cadet MS" sheetId="11" state="hidden" r:id="rId11"/>
  </sheets>
  <definedNames>
    <definedName name="_xlnm._FilterDatabase" localSheetId="0" hidden="1">'Cadet EFWE'!$A$9:$BE$22</definedName>
    <definedName name="_xlnm._FilterDatabase" localSheetId="3" hidden="1">'Cadet EHME'!$A$9:$BC$23</definedName>
    <definedName name="_xlnm._FilterDatabase" localSheetId="1" hidden="1">'Cadet FFWF'!$A$9:$BE$23</definedName>
    <definedName name="_xlnm._FilterDatabase" localSheetId="4" hidden="1">'Cadet FHMF'!$A$9:$BE$28</definedName>
    <definedName name="_xlnm._FilterDatabase" localSheetId="8" hidden="1">'Cadet ME'!$A$9:$AL$37</definedName>
    <definedName name="_xlnm._FilterDatabase" localSheetId="9" hidden="1">'Cadet MF'!$A$9:$AL$29</definedName>
    <definedName name="_xlnm._FilterDatabase" localSheetId="10" hidden="1">'Cadet MS'!$A$9:$AL$31</definedName>
    <definedName name="_xlnm._FilterDatabase" localSheetId="2" hidden="1">'Cadet SFWS'!$A$9:$BC$25</definedName>
    <definedName name="_xlnm._FilterDatabase" localSheetId="5" hidden="1">'Cadet SMMS'!$A$9:$BC$30</definedName>
    <definedName name="_xlnm._FilterDatabase" localSheetId="6" hidden="1">'Cadet WF'!$A$9:$AL$38</definedName>
    <definedName name="_xlnm._FilterDatabase" localSheetId="7" hidden="1">'Cadet WS'!$A$9:$AL$35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5" roundtripDataChecksum="syd/rsk8SnjqKUKb5DOlu6dR1Vsj9wFhPTEAnBOJo1I="/>
    </ext>
  </extLst>
</workbook>
</file>

<file path=xl/calcChain.xml><?xml version="1.0" encoding="utf-8"?>
<calcChain xmlns="http://schemas.openxmlformats.org/spreadsheetml/2006/main">
  <c r="AQ31" i="11" l="1"/>
  <c r="AL31" i="11"/>
  <c r="A31" i="11" s="1"/>
  <c r="AI31" i="11"/>
  <c r="Z31" i="11"/>
  <c r="AV31" i="11" s="1"/>
  <c r="AQ30" i="11"/>
  <c r="AL30" i="11"/>
  <c r="A30" i="11" s="1"/>
  <c r="AI30" i="11"/>
  <c r="Z30" i="11"/>
  <c r="AV30" i="11" s="1"/>
  <c r="AQ29" i="11"/>
  <c r="AL29" i="11"/>
  <c r="A29" i="11" s="1"/>
  <c r="AI29" i="11"/>
  <c r="Z29" i="11"/>
  <c r="AV29" i="11" s="1"/>
  <c r="AQ28" i="11"/>
  <c r="AL28" i="11"/>
  <c r="A28" i="11" s="1"/>
  <c r="AI28" i="11"/>
  <c r="AV28" i="11" s="1"/>
  <c r="Z28" i="11"/>
  <c r="AQ27" i="11"/>
  <c r="AL27" i="11"/>
  <c r="A27" i="11" s="1"/>
  <c r="AI27" i="11"/>
  <c r="Z27" i="11"/>
  <c r="AV27" i="11" s="1"/>
  <c r="AQ26" i="11"/>
  <c r="AL26" i="11"/>
  <c r="AI26" i="11"/>
  <c r="Z26" i="11"/>
  <c r="AV26" i="11" s="1"/>
  <c r="AV25" i="11"/>
  <c r="AQ25" i="11"/>
  <c r="AL25" i="11"/>
  <c r="AI25" i="11"/>
  <c r="Z25" i="11"/>
  <c r="AV24" i="11"/>
  <c r="AQ24" i="11"/>
  <c r="AL24" i="11"/>
  <c r="A24" i="11" s="1"/>
  <c r="AI24" i="11"/>
  <c r="Z24" i="11"/>
  <c r="AQ23" i="11"/>
  <c r="AL23" i="11"/>
  <c r="AI23" i="11"/>
  <c r="Z23" i="11"/>
  <c r="AV23" i="11" s="1"/>
  <c r="AQ22" i="11"/>
  <c r="AL22" i="11"/>
  <c r="AI22" i="11"/>
  <c r="Z22" i="11"/>
  <c r="AV22" i="11" s="1"/>
  <c r="AV21" i="11"/>
  <c r="AQ21" i="11"/>
  <c r="AL21" i="11"/>
  <c r="A21" i="11" s="1"/>
  <c r="AI21" i="11"/>
  <c r="Z21" i="11"/>
  <c r="AQ20" i="11"/>
  <c r="AL20" i="11"/>
  <c r="AI20" i="11"/>
  <c r="AV20" i="11" s="1"/>
  <c r="Z20" i="11"/>
  <c r="AQ19" i="11"/>
  <c r="AL19" i="11"/>
  <c r="AI19" i="11"/>
  <c r="Z19" i="11"/>
  <c r="AV19" i="11" s="1"/>
  <c r="AQ18" i="11"/>
  <c r="AL18" i="11"/>
  <c r="AI18" i="11"/>
  <c r="Z18" i="11"/>
  <c r="AV18" i="11" s="1"/>
  <c r="AQ17" i="11"/>
  <c r="AV17" i="11" s="1"/>
  <c r="AL17" i="11"/>
  <c r="AI17" i="11"/>
  <c r="Z17" i="11"/>
  <c r="AV16" i="11"/>
  <c r="AQ16" i="11"/>
  <c r="AL16" i="11"/>
  <c r="AI16" i="11"/>
  <c r="Z16" i="11"/>
  <c r="AQ15" i="11"/>
  <c r="AL15" i="11"/>
  <c r="AI15" i="11"/>
  <c r="Z15" i="11"/>
  <c r="AV15" i="11" s="1"/>
  <c r="AQ14" i="11"/>
  <c r="AL14" i="11"/>
  <c r="AI14" i="11"/>
  <c r="Z14" i="11"/>
  <c r="AV14" i="11" s="1"/>
  <c r="AV13" i="11"/>
  <c r="AQ13" i="11"/>
  <c r="AL13" i="11"/>
  <c r="AI13" i="11"/>
  <c r="Z13" i="11"/>
  <c r="AQ12" i="11"/>
  <c r="AL12" i="11"/>
  <c r="AI12" i="11"/>
  <c r="Z12" i="11"/>
  <c r="AV12" i="11" s="1"/>
  <c r="AQ11" i="11"/>
  <c r="AL11" i="11"/>
  <c r="A26" i="11" s="1"/>
  <c r="AI11" i="11"/>
  <c r="Z11" i="11"/>
  <c r="AV11" i="11" s="1"/>
  <c r="AQ10" i="11"/>
  <c r="AL10" i="11"/>
  <c r="AI10" i="11"/>
  <c r="Z10" i="11"/>
  <c r="AV10" i="11" s="1"/>
  <c r="AQ29" i="10"/>
  <c r="AV29" i="10" s="1"/>
  <c r="AL29" i="10"/>
  <c r="AI29" i="10"/>
  <c r="Z29" i="10"/>
  <c r="AQ28" i="10"/>
  <c r="AL28" i="10"/>
  <c r="AV28" i="10" s="1"/>
  <c r="AI28" i="10"/>
  <c r="Z28" i="10"/>
  <c r="AQ27" i="10"/>
  <c r="AL27" i="10"/>
  <c r="AI27" i="10"/>
  <c r="Z27" i="10"/>
  <c r="AV27" i="10" s="1"/>
  <c r="AQ26" i="10"/>
  <c r="AL26" i="10"/>
  <c r="AI26" i="10"/>
  <c r="Z26" i="10"/>
  <c r="AV26" i="10" s="1"/>
  <c r="AV25" i="10"/>
  <c r="AQ25" i="10"/>
  <c r="AL25" i="10"/>
  <c r="A25" i="10" s="1"/>
  <c r="AI25" i="10"/>
  <c r="Z25" i="10"/>
  <c r="AQ24" i="10"/>
  <c r="AL24" i="10"/>
  <c r="A24" i="10" s="1"/>
  <c r="AI24" i="10"/>
  <c r="Z24" i="10"/>
  <c r="AV24" i="10" s="1"/>
  <c r="AQ23" i="10"/>
  <c r="AL23" i="10"/>
  <c r="A23" i="10" s="1"/>
  <c r="AI23" i="10"/>
  <c r="Z23" i="10"/>
  <c r="AV23" i="10" s="1"/>
  <c r="AQ22" i="10"/>
  <c r="AL22" i="10"/>
  <c r="AI22" i="10"/>
  <c r="Z22" i="10"/>
  <c r="AV22" i="10" s="1"/>
  <c r="AQ21" i="10"/>
  <c r="AV21" i="10" s="1"/>
  <c r="AL21" i="10"/>
  <c r="AI21" i="10"/>
  <c r="Z21" i="10"/>
  <c r="AQ20" i="10"/>
  <c r="AL20" i="10"/>
  <c r="AV20" i="10" s="1"/>
  <c r="AI20" i="10"/>
  <c r="Z20" i="10"/>
  <c r="AQ19" i="10"/>
  <c r="AL19" i="10"/>
  <c r="AI19" i="10"/>
  <c r="Z19" i="10"/>
  <c r="AV19" i="10" s="1"/>
  <c r="AU18" i="10"/>
  <c r="AQ18" i="10"/>
  <c r="AL18" i="10"/>
  <c r="AI18" i="10"/>
  <c r="Z18" i="10"/>
  <c r="AV18" i="10" s="1"/>
  <c r="AQ17" i="10"/>
  <c r="AL17" i="10"/>
  <c r="AI17" i="10"/>
  <c r="Z17" i="10"/>
  <c r="AV17" i="10" s="1"/>
  <c r="AV16" i="10"/>
  <c r="AQ16" i="10"/>
  <c r="AL16" i="10"/>
  <c r="AI16" i="10"/>
  <c r="Z16" i="10"/>
  <c r="AQ15" i="10"/>
  <c r="AL15" i="10"/>
  <c r="AI15" i="10"/>
  <c r="AV15" i="10" s="1"/>
  <c r="A15" i="10" s="1"/>
  <c r="Z15" i="10"/>
  <c r="AQ14" i="10"/>
  <c r="AL14" i="10"/>
  <c r="AI14" i="10"/>
  <c r="Z14" i="10"/>
  <c r="AV14" i="10" s="1"/>
  <c r="AQ13" i="10"/>
  <c r="AL13" i="10"/>
  <c r="AI13" i="10"/>
  <c r="Z13" i="10"/>
  <c r="AV13" i="10" s="1"/>
  <c r="AQ12" i="10"/>
  <c r="AV12" i="10" s="1"/>
  <c r="AL12" i="10"/>
  <c r="AI12" i="10"/>
  <c r="Z12" i="10"/>
  <c r="AQ11" i="10"/>
  <c r="AL11" i="10"/>
  <c r="AI11" i="10"/>
  <c r="Z11" i="10"/>
  <c r="AV11" i="10" s="1"/>
  <c r="AQ10" i="10"/>
  <c r="AL10" i="10"/>
  <c r="A22" i="10" s="1"/>
  <c r="AI10" i="10"/>
  <c r="Z10" i="10"/>
  <c r="AV10" i="10" s="1"/>
  <c r="AQ37" i="9"/>
  <c r="AL37" i="9"/>
  <c r="A37" i="9" s="1"/>
  <c r="AI37" i="9"/>
  <c r="Z37" i="9"/>
  <c r="AV37" i="9" s="1"/>
  <c r="AV36" i="9"/>
  <c r="AQ36" i="9"/>
  <c r="AL36" i="9"/>
  <c r="A36" i="9" s="1"/>
  <c r="AI36" i="9"/>
  <c r="Z36" i="9"/>
  <c r="AQ35" i="9"/>
  <c r="AL35" i="9"/>
  <c r="A35" i="9" s="1"/>
  <c r="AI35" i="9"/>
  <c r="AV35" i="9" s="1"/>
  <c r="Z35" i="9"/>
  <c r="AQ34" i="9"/>
  <c r="AL34" i="9"/>
  <c r="AI34" i="9"/>
  <c r="Z34" i="9"/>
  <c r="AV34" i="9" s="1"/>
  <c r="AQ33" i="9"/>
  <c r="AL33" i="9"/>
  <c r="AI33" i="9"/>
  <c r="Z33" i="9"/>
  <c r="AV33" i="9" s="1"/>
  <c r="A33" i="9"/>
  <c r="AQ32" i="9"/>
  <c r="AV32" i="9" s="1"/>
  <c r="AL32" i="9"/>
  <c r="AI32" i="9"/>
  <c r="Z32" i="9"/>
  <c r="AQ31" i="9"/>
  <c r="AL31" i="9"/>
  <c r="A31" i="9" s="1"/>
  <c r="AI31" i="9"/>
  <c r="Z31" i="9"/>
  <c r="AV31" i="9" s="1"/>
  <c r="AQ30" i="9"/>
  <c r="AL30" i="9"/>
  <c r="AI30" i="9"/>
  <c r="Z30" i="9"/>
  <c r="AV30" i="9" s="1"/>
  <c r="A30" i="9"/>
  <c r="AQ29" i="9"/>
  <c r="AL29" i="9"/>
  <c r="AI29" i="9"/>
  <c r="Z29" i="9"/>
  <c r="AV29" i="9" s="1"/>
  <c r="AV28" i="9"/>
  <c r="AQ28" i="9"/>
  <c r="AL28" i="9"/>
  <c r="AI28" i="9"/>
  <c r="Z28" i="9"/>
  <c r="AQ27" i="9"/>
  <c r="AL27" i="9"/>
  <c r="AI27" i="9"/>
  <c r="AV27" i="9" s="1"/>
  <c r="Z27" i="9"/>
  <c r="AQ26" i="9"/>
  <c r="AL26" i="9"/>
  <c r="AI26" i="9"/>
  <c r="Z26" i="9"/>
  <c r="AV26" i="9" s="1"/>
  <c r="AQ25" i="9"/>
  <c r="AL25" i="9"/>
  <c r="AI25" i="9"/>
  <c r="Z25" i="9"/>
  <c r="AV25" i="9" s="1"/>
  <c r="AQ24" i="9"/>
  <c r="AV24" i="9" s="1"/>
  <c r="AL24" i="9"/>
  <c r="AI24" i="9"/>
  <c r="Z24" i="9"/>
  <c r="AQ23" i="9"/>
  <c r="AL23" i="9"/>
  <c r="AI23" i="9"/>
  <c r="Z23" i="9"/>
  <c r="AV23" i="9" s="1"/>
  <c r="AQ22" i="9"/>
  <c r="AL22" i="9"/>
  <c r="AI22" i="9"/>
  <c r="Z22" i="9"/>
  <c r="AV22" i="9" s="1"/>
  <c r="AQ21" i="9"/>
  <c r="AL21" i="9"/>
  <c r="AI21" i="9"/>
  <c r="Z21" i="9"/>
  <c r="AV21" i="9" s="1"/>
  <c r="AV20" i="9"/>
  <c r="AQ20" i="9"/>
  <c r="AL20" i="9"/>
  <c r="AI20" i="9"/>
  <c r="Z20" i="9"/>
  <c r="AQ19" i="9"/>
  <c r="AL19" i="9"/>
  <c r="AI19" i="9"/>
  <c r="AV19" i="9" s="1"/>
  <c r="Z19" i="9"/>
  <c r="AQ18" i="9"/>
  <c r="AL18" i="9"/>
  <c r="AI18" i="9"/>
  <c r="Z18" i="9"/>
  <c r="AV18" i="9" s="1"/>
  <c r="AQ17" i="9"/>
  <c r="AL17" i="9"/>
  <c r="AI17" i="9"/>
  <c r="Z17" i="9"/>
  <c r="AV17" i="9" s="1"/>
  <c r="AQ16" i="9"/>
  <c r="AV16" i="9" s="1"/>
  <c r="AL16" i="9"/>
  <c r="AI16" i="9"/>
  <c r="Z16" i="9"/>
  <c r="AQ15" i="9"/>
  <c r="AL15" i="9"/>
  <c r="AI15" i="9"/>
  <c r="Z15" i="9"/>
  <c r="AV15" i="9" s="1"/>
  <c r="AQ14" i="9"/>
  <c r="AL14" i="9"/>
  <c r="AI14" i="9"/>
  <c r="Z14" i="9"/>
  <c r="AV14" i="9" s="1"/>
  <c r="A14" i="9" s="1"/>
  <c r="AQ13" i="9"/>
  <c r="AL13" i="9"/>
  <c r="AI13" i="9"/>
  <c r="Z13" i="9"/>
  <c r="AV13" i="9" s="1"/>
  <c r="AV12" i="9"/>
  <c r="AQ12" i="9"/>
  <c r="AL12" i="9"/>
  <c r="AI12" i="9"/>
  <c r="Z12" i="9"/>
  <c r="AQ11" i="9"/>
  <c r="AL11" i="9"/>
  <c r="A34" i="9" s="1"/>
  <c r="AI11" i="9"/>
  <c r="AV11" i="9" s="1"/>
  <c r="Z11" i="9"/>
  <c r="AQ10" i="9"/>
  <c r="AL10" i="9"/>
  <c r="A32" i="9" s="1"/>
  <c r="AI10" i="9"/>
  <c r="Z10" i="9"/>
  <c r="AV10" i="9" s="1"/>
  <c r="AQ35" i="8"/>
  <c r="AL35" i="8"/>
  <c r="AI35" i="8"/>
  <c r="Z35" i="8"/>
  <c r="AV35" i="8" s="1"/>
  <c r="AQ34" i="8"/>
  <c r="AV34" i="8" s="1"/>
  <c r="AL34" i="8"/>
  <c r="AI34" i="8"/>
  <c r="Z34" i="8"/>
  <c r="AQ33" i="8"/>
  <c r="AL33" i="8"/>
  <c r="A33" i="8" s="1"/>
  <c r="AI33" i="8"/>
  <c r="Z33" i="8"/>
  <c r="AV33" i="8" s="1"/>
  <c r="AQ32" i="8"/>
  <c r="AL32" i="8"/>
  <c r="AI32" i="8"/>
  <c r="Z32" i="8"/>
  <c r="AV32" i="8" s="1"/>
  <c r="AQ31" i="8"/>
  <c r="AL31" i="8"/>
  <c r="A31" i="8" s="1"/>
  <c r="AI31" i="8"/>
  <c r="Z31" i="8"/>
  <c r="AV31" i="8" s="1"/>
  <c r="AV30" i="8"/>
  <c r="AQ30" i="8"/>
  <c r="AL30" i="8"/>
  <c r="A30" i="8" s="1"/>
  <c r="AI30" i="8"/>
  <c r="Z30" i="8"/>
  <c r="AQ29" i="8"/>
  <c r="AL29" i="8"/>
  <c r="AI29" i="8"/>
  <c r="AV29" i="8" s="1"/>
  <c r="Z29" i="8"/>
  <c r="AQ28" i="8"/>
  <c r="AL28" i="8"/>
  <c r="AI28" i="8"/>
  <c r="Z28" i="8"/>
  <c r="AV28" i="8" s="1"/>
  <c r="AQ27" i="8"/>
  <c r="AL27" i="8"/>
  <c r="AI27" i="8"/>
  <c r="Z27" i="8"/>
  <c r="AV27" i="8" s="1"/>
  <c r="AQ26" i="8"/>
  <c r="AV26" i="8" s="1"/>
  <c r="AL26" i="8"/>
  <c r="AI26" i="8"/>
  <c r="Z26" i="8"/>
  <c r="AQ25" i="8"/>
  <c r="AL25" i="8"/>
  <c r="AI25" i="8"/>
  <c r="Z25" i="8"/>
  <c r="AV25" i="8" s="1"/>
  <c r="AQ24" i="8"/>
  <c r="AL24" i="8"/>
  <c r="AI24" i="8"/>
  <c r="Z24" i="8"/>
  <c r="AV24" i="8" s="1"/>
  <c r="AQ23" i="8"/>
  <c r="AL23" i="8"/>
  <c r="AI23" i="8"/>
  <c r="Z23" i="8"/>
  <c r="AV23" i="8" s="1"/>
  <c r="A23" i="8" s="1"/>
  <c r="AV22" i="8"/>
  <c r="AQ22" i="8"/>
  <c r="AL22" i="8"/>
  <c r="AI22" i="8"/>
  <c r="Z22" i="8"/>
  <c r="AQ21" i="8"/>
  <c r="AL21" i="8"/>
  <c r="AI21" i="8"/>
  <c r="AV21" i="8" s="1"/>
  <c r="Z21" i="8"/>
  <c r="AQ20" i="8"/>
  <c r="AL20" i="8"/>
  <c r="AI20" i="8"/>
  <c r="Z20" i="8"/>
  <c r="AV20" i="8" s="1"/>
  <c r="AQ19" i="8"/>
  <c r="AL19" i="8"/>
  <c r="AI19" i="8"/>
  <c r="Z19" i="8"/>
  <c r="AV19" i="8" s="1"/>
  <c r="AQ18" i="8"/>
  <c r="AV18" i="8" s="1"/>
  <c r="AL18" i="8"/>
  <c r="AI18" i="8"/>
  <c r="Z18" i="8"/>
  <c r="AQ17" i="8"/>
  <c r="AL17" i="8"/>
  <c r="AI17" i="8"/>
  <c r="Z17" i="8"/>
  <c r="AV17" i="8" s="1"/>
  <c r="AQ16" i="8"/>
  <c r="AL16" i="8"/>
  <c r="A35" i="8" s="1"/>
  <c r="AI16" i="8"/>
  <c r="Z16" i="8"/>
  <c r="AV16" i="8" s="1"/>
  <c r="AQ15" i="8"/>
  <c r="AL15" i="8"/>
  <c r="AI15" i="8"/>
  <c r="Z15" i="8"/>
  <c r="AV15" i="8" s="1"/>
  <c r="AV14" i="8"/>
  <c r="AQ14" i="8"/>
  <c r="AL14" i="8"/>
  <c r="AI14" i="8"/>
  <c r="Z14" i="8"/>
  <c r="AQ13" i="8"/>
  <c r="AV13" i="8" s="1"/>
  <c r="AL13" i="8"/>
  <c r="AI13" i="8"/>
  <c r="Z13" i="8"/>
  <c r="AQ12" i="8"/>
  <c r="AL12" i="8"/>
  <c r="AI12" i="8"/>
  <c r="Z12" i="8"/>
  <c r="AV12" i="8" s="1"/>
  <c r="AQ11" i="8"/>
  <c r="AL11" i="8"/>
  <c r="AI11" i="8"/>
  <c r="Z11" i="8"/>
  <c r="AV11" i="8" s="1"/>
  <c r="AQ10" i="8"/>
  <c r="AV10" i="8" s="1"/>
  <c r="AL10" i="8"/>
  <c r="A34" i="8" s="1"/>
  <c r="AI10" i="8"/>
  <c r="Z10" i="8"/>
  <c r="AQ38" i="7"/>
  <c r="AL38" i="7"/>
  <c r="AI38" i="7"/>
  <c r="Z38" i="7"/>
  <c r="AV38" i="7" s="1"/>
  <c r="AQ37" i="7"/>
  <c r="AL37" i="7"/>
  <c r="AI37" i="7"/>
  <c r="AV37" i="7" s="1"/>
  <c r="Z37" i="7"/>
  <c r="AQ36" i="7"/>
  <c r="AL36" i="7"/>
  <c r="AI36" i="7"/>
  <c r="Z36" i="7"/>
  <c r="AV36" i="7" s="1"/>
  <c r="AV35" i="7"/>
  <c r="AQ35" i="7"/>
  <c r="AL35" i="7"/>
  <c r="AI35" i="7"/>
  <c r="Z35" i="7"/>
  <c r="AQ34" i="7"/>
  <c r="AV34" i="7" s="1"/>
  <c r="AL34" i="7"/>
  <c r="AI34" i="7"/>
  <c r="Z34" i="7"/>
  <c r="AQ33" i="7"/>
  <c r="AL33" i="7"/>
  <c r="AI33" i="7"/>
  <c r="Z33" i="7"/>
  <c r="AV33" i="7" s="1"/>
  <c r="AQ32" i="7"/>
  <c r="AL32" i="7"/>
  <c r="AI32" i="7"/>
  <c r="Z32" i="7"/>
  <c r="AV32" i="7" s="1"/>
  <c r="AQ31" i="7"/>
  <c r="AV31" i="7" s="1"/>
  <c r="AL31" i="7"/>
  <c r="AI31" i="7"/>
  <c r="Z31" i="7"/>
  <c r="AQ30" i="7"/>
  <c r="AL30" i="7"/>
  <c r="AI30" i="7"/>
  <c r="Z30" i="7"/>
  <c r="AV30" i="7" s="1"/>
  <c r="AQ29" i="7"/>
  <c r="AL29" i="7"/>
  <c r="AI29" i="7"/>
  <c r="AV29" i="7" s="1"/>
  <c r="Z29" i="7"/>
  <c r="AQ28" i="7"/>
  <c r="AL28" i="7"/>
  <c r="AI28" i="7"/>
  <c r="Z28" i="7"/>
  <c r="AV28" i="7" s="1"/>
  <c r="AV27" i="7"/>
  <c r="AQ27" i="7"/>
  <c r="AL27" i="7"/>
  <c r="AI27" i="7"/>
  <c r="Z27" i="7"/>
  <c r="AV26" i="7"/>
  <c r="AQ26" i="7"/>
  <c r="AL26" i="7"/>
  <c r="AI26" i="7"/>
  <c r="Z26" i="7"/>
  <c r="AQ25" i="7"/>
  <c r="AL25" i="7"/>
  <c r="AI25" i="7"/>
  <c r="Z25" i="7"/>
  <c r="AV25" i="7" s="1"/>
  <c r="AQ24" i="7"/>
  <c r="AL24" i="7"/>
  <c r="AI24" i="7"/>
  <c r="Z24" i="7"/>
  <c r="AV24" i="7" s="1"/>
  <c r="AQ23" i="7"/>
  <c r="AV23" i="7" s="1"/>
  <c r="AL23" i="7"/>
  <c r="AI23" i="7"/>
  <c r="Z23" i="7"/>
  <c r="AQ22" i="7"/>
  <c r="AL22" i="7"/>
  <c r="AI22" i="7"/>
  <c r="Z22" i="7"/>
  <c r="AV22" i="7" s="1"/>
  <c r="AQ21" i="7"/>
  <c r="AL21" i="7"/>
  <c r="AI21" i="7"/>
  <c r="AV21" i="7" s="1"/>
  <c r="A21" i="7" s="1"/>
  <c r="Z21" i="7"/>
  <c r="AQ20" i="7"/>
  <c r="AL20" i="7"/>
  <c r="AI20" i="7"/>
  <c r="Z20" i="7"/>
  <c r="AV20" i="7" s="1"/>
  <c r="AV19" i="7"/>
  <c r="AQ19" i="7"/>
  <c r="AL19" i="7"/>
  <c r="AI19" i="7"/>
  <c r="Z19" i="7"/>
  <c r="AV18" i="7"/>
  <c r="AQ18" i="7"/>
  <c r="AL18" i="7"/>
  <c r="AI18" i="7"/>
  <c r="Z18" i="7"/>
  <c r="AQ17" i="7"/>
  <c r="AL17" i="7"/>
  <c r="AI17" i="7"/>
  <c r="Z17" i="7"/>
  <c r="AV17" i="7" s="1"/>
  <c r="AQ16" i="7"/>
  <c r="AL16" i="7"/>
  <c r="AI16" i="7"/>
  <c r="Z16" i="7"/>
  <c r="AV16" i="7" s="1"/>
  <c r="AQ15" i="7"/>
  <c r="AV15" i="7" s="1"/>
  <c r="AL15" i="7"/>
  <c r="AI15" i="7"/>
  <c r="Z15" i="7"/>
  <c r="AQ14" i="7"/>
  <c r="AL14" i="7"/>
  <c r="AI14" i="7"/>
  <c r="Z14" i="7"/>
  <c r="AV14" i="7" s="1"/>
  <c r="AQ13" i="7"/>
  <c r="AL13" i="7"/>
  <c r="AI13" i="7"/>
  <c r="AV13" i="7" s="1"/>
  <c r="Z13" i="7"/>
  <c r="AQ12" i="7"/>
  <c r="AL12" i="7"/>
  <c r="AI12" i="7"/>
  <c r="Z12" i="7"/>
  <c r="AV12" i="7" s="1"/>
  <c r="AV11" i="7"/>
  <c r="AQ11" i="7"/>
  <c r="AL11" i="7"/>
  <c r="AI11" i="7"/>
  <c r="Z11" i="7"/>
  <c r="AV10" i="7"/>
  <c r="AQ10" i="7"/>
  <c r="AL10" i="7"/>
  <c r="AI10" i="7"/>
  <c r="Z10" i="7"/>
  <c r="AX29" i="6"/>
  <c r="AQ29" i="6"/>
  <c r="BC29" i="6" s="1"/>
  <c r="AD29" i="6"/>
  <c r="AX28" i="6"/>
  <c r="AQ28" i="6"/>
  <c r="AD28" i="6"/>
  <c r="BC28" i="6" s="1"/>
  <c r="BC27" i="6"/>
  <c r="AX27" i="6"/>
  <c r="AQ27" i="6"/>
  <c r="AD27" i="6"/>
  <c r="AX26" i="6"/>
  <c r="BC26" i="6" s="1"/>
  <c r="AQ26" i="6"/>
  <c r="AD26" i="6"/>
  <c r="BC25" i="6"/>
  <c r="A25" i="6" s="1"/>
  <c r="AX25" i="6"/>
  <c r="AQ25" i="6"/>
  <c r="AD25" i="6"/>
  <c r="AX24" i="6"/>
  <c r="BC24" i="6" s="1"/>
  <c r="AQ24" i="6"/>
  <c r="AD24" i="6"/>
  <c r="AX23" i="6"/>
  <c r="AQ23" i="6"/>
  <c r="BC23" i="6" s="1"/>
  <c r="AD23" i="6"/>
  <c r="AX22" i="6"/>
  <c r="BC22" i="6" s="1"/>
  <c r="AQ22" i="6"/>
  <c r="AD22" i="6"/>
  <c r="AX21" i="6"/>
  <c r="AQ21" i="6"/>
  <c r="BC21" i="6" s="1"/>
  <c r="AD21" i="6"/>
  <c r="BC20" i="6"/>
  <c r="AX20" i="6"/>
  <c r="AQ20" i="6"/>
  <c r="AD20" i="6"/>
  <c r="AX19" i="6"/>
  <c r="BC19" i="6" s="1"/>
  <c r="AQ19" i="6"/>
  <c r="AD19" i="6"/>
  <c r="AX18" i="6"/>
  <c r="BC18" i="6" s="1"/>
  <c r="AQ18" i="6"/>
  <c r="AD18" i="6"/>
  <c r="AX17" i="6"/>
  <c r="BC17" i="6" s="1"/>
  <c r="AQ17" i="6"/>
  <c r="AD17" i="6"/>
  <c r="AX16" i="6"/>
  <c r="BC16" i="6" s="1"/>
  <c r="AQ16" i="6"/>
  <c r="AD16" i="6"/>
  <c r="AX15" i="6"/>
  <c r="AQ15" i="6"/>
  <c r="BC15" i="6" s="1"/>
  <c r="AD15" i="6"/>
  <c r="BC14" i="6"/>
  <c r="AX14" i="6"/>
  <c r="AQ14" i="6"/>
  <c r="AD14" i="6"/>
  <c r="AX13" i="6"/>
  <c r="AQ13" i="6"/>
  <c r="BC13" i="6" s="1"/>
  <c r="AD13" i="6"/>
  <c r="AX12" i="6"/>
  <c r="AQ12" i="6"/>
  <c r="AD12" i="6"/>
  <c r="BC12" i="6" s="1"/>
  <c r="BC11" i="6"/>
  <c r="AX11" i="6"/>
  <c r="AQ11" i="6"/>
  <c r="AD11" i="6"/>
  <c r="AX10" i="6"/>
  <c r="BC10" i="6" s="1"/>
  <c r="A10" i="6" s="1"/>
  <c r="AQ10" i="6"/>
  <c r="AD10" i="6"/>
  <c r="BE27" i="5"/>
  <c r="AZ27" i="5"/>
  <c r="AQ27" i="5"/>
  <c r="AD27" i="5"/>
  <c r="AZ26" i="5"/>
  <c r="AQ26" i="5"/>
  <c r="BE26" i="5" s="1"/>
  <c r="AD26" i="5"/>
  <c r="BE25" i="5"/>
  <c r="A25" i="5" s="1"/>
  <c r="AZ25" i="5"/>
  <c r="AQ25" i="5"/>
  <c r="AD25" i="5"/>
  <c r="AZ24" i="5"/>
  <c r="BE24" i="5" s="1"/>
  <c r="AQ24" i="5"/>
  <c r="AD24" i="5"/>
  <c r="AZ23" i="5"/>
  <c r="AQ23" i="5"/>
  <c r="AD23" i="5"/>
  <c r="BE23" i="5" s="1"/>
  <c r="AZ22" i="5"/>
  <c r="BE22" i="5" s="1"/>
  <c r="AQ22" i="5"/>
  <c r="AD22" i="5"/>
  <c r="AZ21" i="5"/>
  <c r="BE21" i="5" s="1"/>
  <c r="AQ21" i="5"/>
  <c r="AD21" i="5"/>
  <c r="AZ20" i="5"/>
  <c r="BE20" i="5" s="1"/>
  <c r="AQ20" i="5"/>
  <c r="AD20" i="5"/>
  <c r="BE19" i="5"/>
  <c r="AZ19" i="5"/>
  <c r="AQ19" i="5"/>
  <c r="AD19" i="5"/>
  <c r="AZ18" i="5"/>
  <c r="AQ18" i="5"/>
  <c r="BE18" i="5" s="1"/>
  <c r="AD18" i="5"/>
  <c r="AZ17" i="5"/>
  <c r="AQ17" i="5"/>
  <c r="BE17" i="5" s="1"/>
  <c r="AD17" i="5"/>
  <c r="AZ16" i="5"/>
  <c r="BE16" i="5" s="1"/>
  <c r="AQ16" i="5"/>
  <c r="AD16" i="5"/>
  <c r="AZ15" i="5"/>
  <c r="BE15" i="5" s="1"/>
  <c r="AQ15" i="5"/>
  <c r="AD15" i="5"/>
  <c r="BE14" i="5"/>
  <c r="AZ14" i="5"/>
  <c r="AQ14" i="5"/>
  <c r="AD14" i="5"/>
  <c r="AZ13" i="5"/>
  <c r="BE13" i="5" s="1"/>
  <c r="A13" i="5" s="1"/>
  <c r="AQ13" i="5"/>
  <c r="AD13" i="5"/>
  <c r="AZ12" i="5"/>
  <c r="AQ12" i="5"/>
  <c r="BE12" i="5" s="1"/>
  <c r="AD12" i="5"/>
  <c r="AZ11" i="5"/>
  <c r="BE11" i="5" s="1"/>
  <c r="AQ11" i="5"/>
  <c r="AD11" i="5"/>
  <c r="AZ10" i="5"/>
  <c r="AQ10" i="5"/>
  <c r="BE10" i="5" s="1"/>
  <c r="AD10" i="5"/>
  <c r="BC23" i="4"/>
  <c r="AX23" i="4"/>
  <c r="AQ23" i="4"/>
  <c r="AD23" i="4"/>
  <c r="AX22" i="4"/>
  <c r="BC22" i="4" s="1"/>
  <c r="AQ22" i="4"/>
  <c r="AD22" i="4"/>
  <c r="AX21" i="4"/>
  <c r="BC21" i="4" s="1"/>
  <c r="A21" i="4" s="1"/>
  <c r="AQ21" i="4"/>
  <c r="AD21" i="4"/>
  <c r="BC20" i="4"/>
  <c r="AX20" i="4"/>
  <c r="AQ20" i="4"/>
  <c r="AD20" i="4"/>
  <c r="AX19" i="4"/>
  <c r="AQ19" i="4"/>
  <c r="BC19" i="4" s="1"/>
  <c r="AD19" i="4"/>
  <c r="AX18" i="4"/>
  <c r="BC18" i="4" s="1"/>
  <c r="AQ18" i="4"/>
  <c r="AD18" i="4"/>
  <c r="AX17" i="4"/>
  <c r="BC17" i="4" s="1"/>
  <c r="AQ17" i="4"/>
  <c r="AD17" i="4"/>
  <c r="AX16" i="4"/>
  <c r="BC16" i="4" s="1"/>
  <c r="A16" i="4" s="1"/>
  <c r="AQ16" i="4"/>
  <c r="AD16" i="4"/>
  <c r="BC15" i="4"/>
  <c r="AX15" i="4"/>
  <c r="AQ15" i="4"/>
  <c r="AD15" i="4"/>
  <c r="AX14" i="4"/>
  <c r="BC14" i="4" s="1"/>
  <c r="AQ14" i="4"/>
  <c r="AD14" i="4"/>
  <c r="AX13" i="4"/>
  <c r="BC13" i="4" s="1"/>
  <c r="AQ13" i="4"/>
  <c r="AD13" i="4"/>
  <c r="AX12" i="4"/>
  <c r="BC12" i="4" s="1"/>
  <c r="AQ12" i="4"/>
  <c r="AD12" i="4"/>
  <c r="AX11" i="4"/>
  <c r="AQ11" i="4"/>
  <c r="BC11" i="4" s="1"/>
  <c r="AD11" i="4"/>
  <c r="BC10" i="4"/>
  <c r="AX10" i="4"/>
  <c r="AQ10" i="4"/>
  <c r="AD10" i="4"/>
  <c r="AQ25" i="3"/>
  <c r="BC25" i="3" s="1"/>
  <c r="AD25" i="3"/>
  <c r="AX24" i="3"/>
  <c r="BC24" i="3" s="1"/>
  <c r="AQ24" i="3"/>
  <c r="AD24" i="3"/>
  <c r="BC23" i="3"/>
  <c r="AX23" i="3"/>
  <c r="AQ23" i="3"/>
  <c r="AD23" i="3"/>
  <c r="AX22" i="3"/>
  <c r="AQ22" i="3"/>
  <c r="BC22" i="3" s="1"/>
  <c r="AD22" i="3"/>
  <c r="AQ21" i="3"/>
  <c r="BC21" i="3" s="1"/>
  <c r="AD21" i="3"/>
  <c r="AX20" i="3"/>
  <c r="BC20" i="3" s="1"/>
  <c r="AQ20" i="3"/>
  <c r="AD20" i="3"/>
  <c r="AX19" i="3"/>
  <c r="BC19" i="3" s="1"/>
  <c r="AQ19" i="3"/>
  <c r="AD19" i="3"/>
  <c r="AX18" i="3"/>
  <c r="BC18" i="3" s="1"/>
  <c r="AQ18" i="3"/>
  <c r="AD18" i="3"/>
  <c r="AX17" i="3"/>
  <c r="AQ17" i="3"/>
  <c r="BC17" i="3" s="1"/>
  <c r="A17" i="3" s="1"/>
  <c r="AD17" i="3"/>
  <c r="BC16" i="3"/>
  <c r="AX16" i="3"/>
  <c r="AQ16" i="3"/>
  <c r="AD16" i="3"/>
  <c r="AX15" i="3"/>
  <c r="BC15" i="3" s="1"/>
  <c r="AQ15" i="3"/>
  <c r="AD15" i="3"/>
  <c r="AX14" i="3"/>
  <c r="AQ14" i="3"/>
  <c r="AD14" i="3"/>
  <c r="BC14" i="3" s="1"/>
  <c r="AX13" i="3"/>
  <c r="BC13" i="3" s="1"/>
  <c r="AQ13" i="3"/>
  <c r="AD13" i="3"/>
  <c r="AX12" i="3"/>
  <c r="BC12" i="3" s="1"/>
  <c r="AQ12" i="3"/>
  <c r="AD12" i="3"/>
  <c r="AX11" i="3"/>
  <c r="BC11" i="3" s="1"/>
  <c r="AQ11" i="3"/>
  <c r="AD11" i="3"/>
  <c r="BC10" i="3"/>
  <c r="AX10" i="3"/>
  <c r="AQ10" i="3"/>
  <c r="AD10" i="3"/>
  <c r="AZ22" i="2"/>
  <c r="AQ22" i="2"/>
  <c r="BE22" i="2" s="1"/>
  <c r="AD22" i="2"/>
  <c r="AZ21" i="2"/>
  <c r="BE21" i="2" s="1"/>
  <c r="AQ21" i="2"/>
  <c r="AD21" i="2"/>
  <c r="AZ20" i="2"/>
  <c r="BE20" i="2" s="1"/>
  <c r="AQ20" i="2"/>
  <c r="AD20" i="2"/>
  <c r="AZ19" i="2"/>
  <c r="BE19" i="2" s="1"/>
  <c r="AQ19" i="2"/>
  <c r="AD19" i="2"/>
  <c r="AZ18" i="2"/>
  <c r="AQ18" i="2"/>
  <c r="AD18" i="2"/>
  <c r="BE18" i="2" s="1"/>
  <c r="AZ17" i="2"/>
  <c r="BE17" i="2" s="1"/>
  <c r="AQ17" i="2"/>
  <c r="AD17" i="2"/>
  <c r="AZ16" i="2"/>
  <c r="BE16" i="2" s="1"/>
  <c r="AQ16" i="2"/>
  <c r="AD16" i="2"/>
  <c r="AZ15" i="2"/>
  <c r="BE15" i="2" s="1"/>
  <c r="A15" i="2" s="1"/>
  <c r="AQ15" i="2"/>
  <c r="AD15" i="2"/>
  <c r="AZ14" i="2"/>
  <c r="AQ14" i="2"/>
  <c r="BE14" i="2" s="1"/>
  <c r="AD14" i="2"/>
  <c r="BE13" i="2"/>
  <c r="AZ13" i="2"/>
  <c r="AQ13" i="2"/>
  <c r="AD13" i="2"/>
  <c r="AZ12" i="2"/>
  <c r="BE12" i="2" s="1"/>
  <c r="AQ12" i="2"/>
  <c r="AD12" i="2"/>
  <c r="AZ11" i="2"/>
  <c r="AQ11" i="2"/>
  <c r="AD11" i="2"/>
  <c r="BE11" i="2" s="1"/>
  <c r="AZ10" i="2"/>
  <c r="BE10" i="2" s="1"/>
  <c r="AQ10" i="2"/>
  <c r="AD10" i="2"/>
  <c r="AZ20" i="1"/>
  <c r="BE20" i="1" s="1"/>
  <c r="A20" i="1" s="1"/>
  <c r="AQ20" i="1"/>
  <c r="AD20" i="1"/>
  <c r="AZ19" i="1"/>
  <c r="BE19" i="1" s="1"/>
  <c r="AQ19" i="1"/>
  <c r="AD19" i="1"/>
  <c r="AZ18" i="1"/>
  <c r="BE18" i="1" s="1"/>
  <c r="AQ18" i="1"/>
  <c r="AD18" i="1"/>
  <c r="AZ17" i="1"/>
  <c r="BE17" i="1" s="1"/>
  <c r="AQ17" i="1"/>
  <c r="AD17" i="1"/>
  <c r="AZ16" i="1"/>
  <c r="BE16" i="1" s="1"/>
  <c r="AQ16" i="1"/>
  <c r="AD16" i="1"/>
  <c r="AZ15" i="1"/>
  <c r="BE15" i="1" s="1"/>
  <c r="AQ15" i="1"/>
  <c r="AD15" i="1"/>
  <c r="AZ14" i="1"/>
  <c r="BE14" i="1" s="1"/>
  <c r="AQ14" i="1"/>
  <c r="AD14" i="1"/>
  <c r="AZ13" i="1"/>
  <c r="BE13" i="1" s="1"/>
  <c r="AQ13" i="1"/>
  <c r="AD13" i="1"/>
  <c r="AZ12" i="1"/>
  <c r="BE12" i="1" s="1"/>
  <c r="AQ12" i="1"/>
  <c r="AD12" i="1"/>
  <c r="AZ11" i="1"/>
  <c r="BE11" i="1" s="1"/>
  <c r="AQ11" i="1"/>
  <c r="AD11" i="1"/>
  <c r="AZ10" i="1"/>
  <c r="BE10" i="1" s="1"/>
  <c r="AQ10" i="1"/>
  <c r="AD10" i="1"/>
  <c r="A17" i="4" l="1"/>
  <c r="A11" i="2"/>
  <c r="A15" i="6"/>
  <c r="A14" i="2"/>
  <c r="A19" i="2"/>
  <c r="A11" i="3"/>
  <c r="A16" i="3"/>
  <c r="A22" i="3"/>
  <c r="A11" i="4"/>
  <c r="A12" i="5"/>
  <c r="A17" i="5"/>
  <c r="A20" i="7"/>
  <c r="A24" i="7"/>
  <c r="A19" i="9"/>
  <c r="A23" i="9"/>
  <c r="A10" i="10"/>
  <c r="A14" i="10"/>
  <c r="A16" i="11"/>
  <c r="A22" i="5"/>
  <c r="A27" i="7"/>
  <c r="A31" i="7"/>
  <c r="A27" i="9"/>
  <c r="A18" i="10"/>
  <c r="A23" i="5"/>
  <c r="A19" i="6"/>
  <c r="A24" i="6"/>
  <c r="A29" i="6"/>
  <c r="A17" i="7"/>
  <c r="A28" i="7"/>
  <c r="A32" i="7"/>
  <c r="A35" i="7"/>
  <c r="A10" i="8"/>
  <c r="A10" i="1"/>
  <c r="A20" i="2"/>
  <c r="A12" i="3"/>
  <c r="A18" i="5"/>
  <c r="A14" i="6"/>
  <c r="A13" i="7"/>
  <c r="A36" i="7"/>
  <c r="A11" i="8"/>
  <c r="A14" i="8"/>
  <c r="A18" i="8"/>
  <c r="A10" i="11"/>
  <c r="A13" i="11"/>
  <c r="A25" i="7"/>
  <c r="A15" i="8"/>
  <c r="A19" i="8"/>
  <c r="A22" i="8"/>
  <c r="A26" i="8"/>
  <c r="A11" i="10"/>
  <c r="A14" i="11"/>
  <c r="A17" i="11"/>
  <c r="A27" i="8"/>
  <c r="A18" i="11"/>
  <c r="A21" i="2"/>
  <c r="A13" i="3"/>
  <c r="A18" i="3"/>
  <c r="A20" i="6"/>
  <c r="A33" i="7"/>
  <c r="A12" i="9"/>
  <c r="A16" i="9"/>
  <c r="A19" i="10"/>
  <c r="A22" i="4"/>
  <c r="A16" i="1"/>
  <c r="A11" i="1"/>
  <c r="A14" i="3"/>
  <c r="A13" i="4"/>
  <c r="A18" i="4"/>
  <c r="A24" i="5"/>
  <c r="A29" i="7"/>
  <c r="A12" i="8"/>
  <c r="A13" i="9"/>
  <c r="A17" i="9"/>
  <c r="A20" i="9"/>
  <c r="A24" i="9"/>
  <c r="A11" i="11"/>
  <c r="A15" i="1"/>
  <c r="A14" i="7"/>
  <c r="A22" i="2"/>
  <c r="A24" i="3"/>
  <c r="A14" i="5"/>
  <c r="A19" i="5"/>
  <c r="A21" i="6"/>
  <c r="A10" i="7"/>
  <c r="A22" i="7"/>
  <c r="A37" i="7"/>
  <c r="A16" i="8"/>
  <c r="A20" i="8"/>
  <c r="A21" i="9"/>
  <c r="A25" i="9"/>
  <c r="A28" i="9"/>
  <c r="A15" i="11"/>
  <c r="A10" i="2"/>
  <c r="A16" i="2"/>
  <c r="A17" i="1"/>
  <c r="A12" i="1"/>
  <c r="A19" i="3"/>
  <c r="A19" i="4"/>
  <c r="A11" i="6"/>
  <c r="A16" i="6"/>
  <c r="A26" i="6"/>
  <c r="A24" i="8"/>
  <c r="A28" i="8"/>
  <c r="A29" i="9"/>
  <c r="A19" i="11"/>
  <c r="A23" i="3"/>
  <c r="A17" i="2"/>
  <c r="A10" i="5"/>
  <c r="A12" i="6"/>
  <c r="A18" i="7"/>
  <c r="A30" i="7"/>
  <c r="A10" i="9"/>
  <c r="A38" i="7"/>
  <c r="A18" i="9"/>
  <c r="A12" i="10"/>
  <c r="A12" i="11"/>
  <c r="A26" i="7"/>
  <c r="A17" i="8"/>
  <c r="A22" i="9"/>
  <c r="A26" i="9"/>
  <c r="A13" i="10"/>
  <c r="A16" i="10"/>
  <c r="A20" i="10"/>
  <c r="A12" i="4"/>
  <c r="A18" i="2"/>
  <c r="A20" i="5"/>
  <c r="A22" i="6"/>
  <c r="A10" i="3"/>
  <c r="A26" i="5"/>
  <c r="A27" i="6"/>
  <c r="A11" i="7"/>
  <c r="A15" i="7"/>
  <c r="A34" i="7"/>
  <c r="A21" i="8"/>
  <c r="A25" i="8"/>
  <c r="A17" i="10"/>
  <c r="A13" i="1"/>
  <c r="A20" i="3"/>
  <c r="A19" i="1"/>
  <c r="A13" i="2"/>
  <c r="A21" i="3"/>
  <c r="A10" i="4"/>
  <c r="A15" i="4"/>
  <c r="A21" i="5"/>
  <c r="A16" i="7"/>
  <c r="A13" i="8"/>
  <c r="A29" i="8"/>
  <c r="A20" i="11"/>
  <c r="A12" i="2"/>
  <c r="A25" i="3"/>
  <c r="A14" i="4"/>
  <c r="A18" i="1"/>
  <c r="A15" i="5"/>
  <c r="A15" i="3"/>
  <c r="A17" i="6"/>
  <c r="A20" i="4"/>
  <c r="A11" i="5"/>
  <c r="A16" i="5"/>
  <c r="A13" i="6"/>
  <c r="A23" i="6"/>
  <c r="A28" i="6"/>
  <c r="A12" i="7"/>
  <c r="A14" i="1"/>
  <c r="A18" i="6"/>
  <c r="A19" i="7"/>
  <c r="A23" i="7"/>
  <c r="A11" i="9"/>
  <c r="A15" i="9"/>
  <c r="A28" i="10"/>
  <c r="A32" i="8"/>
  <c r="A26" i="10"/>
  <c r="A22" i="11"/>
  <c r="A21" i="10"/>
  <c r="A29" i="10"/>
  <c r="A25" i="11"/>
  <c r="A27" i="10"/>
  <c r="A23" i="11"/>
</calcChain>
</file>

<file path=xl/sharedStrings.xml><?xml version="1.0" encoding="utf-8"?>
<sst xmlns="http://schemas.openxmlformats.org/spreadsheetml/2006/main" count="3749" uniqueCount="953">
  <si>
    <t xml:space="preserve"> </t>
  </si>
  <si>
    <t>Compétitions Nationales / Domestic Competitions
9 meilleurs résultats sur 11 / Best 9 of 11 results</t>
  </si>
  <si>
    <t xml:space="preserve">Coupe Nord-Américaines (CNA) / North American Cup (NAC)
5 meilleurs résultats sur 6  / Best 5 of 6 results </t>
  </si>
  <si>
    <t>Coupes du monde junior et senior / Junior &amp; Senior World Cups
Meilleur résultat  /Best result</t>
  </si>
  <si>
    <t>Championnats
panaméricains cadet/
Pan American
Cadet Championships</t>
  </si>
  <si>
    <t>Championnats
du Monde cadet/
Cadet World
Championships</t>
  </si>
  <si>
    <t>Saison/Season
2024-2025</t>
  </si>
  <si>
    <t>CLASSEMENT DE SÉLECTION
ÉPÉE FEMME</t>
  </si>
  <si>
    <t>CADET</t>
  </si>
  <si>
    <t>Nationaux/Nationals
Saskatoon, SK
2024
Mai/May
Senior (57)</t>
  </si>
  <si>
    <t>Nationaux/Nationals
Saskatoon, SK
2024
Mai/May
Junior (61)</t>
  </si>
  <si>
    <t>Nationaux/Nationals
Saskatoon, SK
2024
Mai/May
Cadet (47)</t>
  </si>
  <si>
    <t>#1 Coupe du Canada
Canada Cup
Montréal, QC
2024
Oct/octobre
Senior Nationals (61)</t>
  </si>
  <si>
    <t xml:space="preserve">#1 Coupe du Canada
Canada Cup
Montréal, QC
2024
Oct/octobre
Junior </t>
  </si>
  <si>
    <t>#1 Coupe du Canada
Canada Cup
Montréal, QC
2024
Oct/octobre
Cadet (42)</t>
  </si>
  <si>
    <t>#2 Coupe du Canada
Canada Cup
Vancouver, BC
2024
Nov/novembre
Senior (53)</t>
  </si>
  <si>
    <t>#2 Coupe du Canada
Canada Cup
Vancouver, BC
2024
Nov/novembre
Junior (49)</t>
  </si>
  <si>
    <t>#2 Coupe du Canada
Canada Cup
Vancouver, BC
2024
Nov/novembre
Cadet (39)</t>
  </si>
  <si>
    <t>#3 Coupe du Canada
Canada Cup
Winnipeg, MB
2025
Feb/février
Cadet Nationals</t>
  </si>
  <si>
    <t>#3 Coupe du Canada
Canada Cup
Winnipeg. MB
202
Feb/février
Junior Nationals</t>
  </si>
  <si>
    <t>#1 CNA/NAC
Atlantic City, NJ
2024
Oct/Oct
DIV-1 (218)</t>
  </si>
  <si>
    <t>#2 CNA/NAC
Atlantic City, NJ
2024
Oct/octobre
Junior (275)</t>
  </si>
  <si>
    <t>#3 CNA/NAC
Louisville, KY
2024
Nov/novembre
Junior (240)</t>
  </si>
  <si>
    <t>#4 CNA/NAC
Louisville, KY
2024
Nov/novembre
Cadet (223)</t>
  </si>
  <si>
    <t>#5 CNA/NAC
Kansas City, MO
2025
Jan/janvier
Cadet (137)</t>
  </si>
  <si>
    <t>#6 CNA/NAC
Kansas City, MO
2025
Jan/janvier
DIV-1 (152)</t>
  </si>
  <si>
    <t>#1 Coupe du monde
World Cup
Fujairah, UAE
2024
Nov/novembre
Senior (195)</t>
  </si>
  <si>
    <t>#2 Coupe du monde
World Cup
Vancouver, BC
2024
Nov/novembre
Senior (170)</t>
  </si>
  <si>
    <t>#3 Coupe du monde jr
Junior World Cup
Burgos, ESP
2024
Dec/décembre
Junior (224)</t>
  </si>
  <si>
    <t>#4 Coupe du monde
World Cup
Barcelona, ESP
2025
Feb/février
Senior</t>
  </si>
  <si>
    <t xml:space="preserve">SELECTION RANKINGS 
WOMEN'S EPEE </t>
  </si>
  <si>
    <t>Asunción, PAR
Feb/février
2025
Cadet</t>
  </si>
  <si>
    <t>Wuxi, CHN
Apr/avril 
2025
Cadet</t>
  </si>
  <si>
    <t>SAISON / SEASON 2025-2025</t>
  </si>
  <si>
    <t>Rang/
Rank</t>
  </si>
  <si>
    <t>DDN/
DOB</t>
  </si>
  <si>
    <t>CFF Licence/License</t>
  </si>
  <si>
    <t>Prénom/
First Name</t>
  </si>
  <si>
    <t>Nom/
Last Name</t>
  </si>
  <si>
    <t>Club</t>
  </si>
  <si>
    <t>Prov</t>
  </si>
  <si>
    <t>P</t>
  </si>
  <si>
    <t>Pts</t>
  </si>
  <si>
    <t>Total</t>
  </si>
  <si>
    <t>TOTAL</t>
  </si>
  <si>
    <t>C15-1661</t>
  </si>
  <si>
    <t>Julia</t>
  </si>
  <si>
    <t xml:space="preserve">Yin </t>
  </si>
  <si>
    <t>TFC</t>
  </si>
  <si>
    <t>ON</t>
  </si>
  <si>
    <t>1e/st</t>
  </si>
  <si>
    <t>2e/nd</t>
  </si>
  <si>
    <t>10e/th</t>
  </si>
  <si>
    <t>DNF</t>
  </si>
  <si>
    <t>3e/rd</t>
  </si>
  <si>
    <t>5e/th</t>
  </si>
  <si>
    <t>47e/th</t>
  </si>
  <si>
    <t>C16-1793</t>
  </si>
  <si>
    <t>Amy</t>
  </si>
  <si>
    <t>Ai</t>
  </si>
  <si>
    <t>VGO</t>
  </si>
  <si>
    <t>7e/th</t>
  </si>
  <si>
    <t>6e/th</t>
  </si>
  <si>
    <t>14e/th</t>
  </si>
  <si>
    <t>28e/th</t>
  </si>
  <si>
    <t>23e/rd</t>
  </si>
  <si>
    <t>130e/th</t>
  </si>
  <si>
    <t>115e/th</t>
  </si>
  <si>
    <t>34e/th</t>
  </si>
  <si>
    <t>56e/th</t>
  </si>
  <si>
    <t>42e/nd</t>
  </si>
  <si>
    <t>114e/th</t>
  </si>
  <si>
    <t>143e/rd</t>
  </si>
  <si>
    <t>C21-4862</t>
  </si>
  <si>
    <t>Yanka</t>
  </si>
  <si>
    <t>Sobus</t>
  </si>
  <si>
    <t>DYN</t>
  </si>
  <si>
    <t>BC</t>
  </si>
  <si>
    <t>17e/th</t>
  </si>
  <si>
    <t>13e/th</t>
  </si>
  <si>
    <t>31e/st</t>
  </si>
  <si>
    <t>19e/th</t>
  </si>
  <si>
    <t>45e/th</t>
  </si>
  <si>
    <t>107e/th</t>
  </si>
  <si>
    <t>41e/st</t>
  </si>
  <si>
    <t>64e/th</t>
  </si>
  <si>
    <t>85e/th</t>
  </si>
  <si>
    <t>30e/th</t>
  </si>
  <si>
    <t>C18-0084</t>
  </si>
  <si>
    <t>Nancy</t>
  </si>
  <si>
    <t>Xiao</t>
  </si>
  <si>
    <t>37e/th</t>
  </si>
  <si>
    <t>29e/th</t>
  </si>
  <si>
    <t>24e/th</t>
  </si>
  <si>
    <t>8e/th</t>
  </si>
  <si>
    <t>141e/st</t>
  </si>
  <si>
    <t>73e/rd</t>
  </si>
  <si>
    <t>97e/th</t>
  </si>
  <si>
    <t>83e/rd</t>
  </si>
  <si>
    <t>61e/st</t>
  </si>
  <si>
    <t>62e/nd</t>
  </si>
  <si>
    <t>128e/th</t>
  </si>
  <si>
    <t>198e/th</t>
  </si>
  <si>
    <t>C17-0708</t>
  </si>
  <si>
    <t xml:space="preserve">Evelyn </t>
  </si>
  <si>
    <t>Su</t>
  </si>
  <si>
    <t>16e/th</t>
  </si>
  <si>
    <t>21e/st</t>
  </si>
  <si>
    <t>22e/nd</t>
  </si>
  <si>
    <t>126e/th</t>
  </si>
  <si>
    <t>179e/th</t>
  </si>
  <si>
    <t>53e/rd</t>
  </si>
  <si>
    <t>52e/nd</t>
  </si>
  <si>
    <t>165e/th</t>
  </si>
  <si>
    <t>152e/nd</t>
  </si>
  <si>
    <t>C17-1219</t>
  </si>
  <si>
    <t>Stephanie</t>
  </si>
  <si>
    <t>Chen</t>
  </si>
  <si>
    <t>36e/th</t>
  </si>
  <si>
    <t>15e/th</t>
  </si>
  <si>
    <t>38e/th</t>
  </si>
  <si>
    <t>9e/th</t>
  </si>
  <si>
    <t>25e/th</t>
  </si>
  <si>
    <t>117e/th</t>
  </si>
  <si>
    <t>101e/st</t>
  </si>
  <si>
    <t>54e/th</t>
  </si>
  <si>
    <t>109e/th(T)</t>
  </si>
  <si>
    <t>95e/th</t>
  </si>
  <si>
    <t>C21-3255</t>
  </si>
  <si>
    <t>Olivia</t>
  </si>
  <si>
    <t>Li</t>
  </si>
  <si>
    <t>18e/th</t>
  </si>
  <si>
    <t>174e/th</t>
  </si>
  <si>
    <t>80e/th</t>
  </si>
  <si>
    <t>103/erd</t>
  </si>
  <si>
    <t>98e/th</t>
  </si>
  <si>
    <t>Serena</t>
  </si>
  <si>
    <t>Xu</t>
  </si>
  <si>
    <t>33e/rd</t>
  </si>
  <si>
    <t>79e/th</t>
  </si>
  <si>
    <t>35e/th</t>
  </si>
  <si>
    <t>C17-0346</t>
  </si>
  <si>
    <t>Jarynne Valerie</t>
  </si>
  <si>
    <t>Qi</t>
  </si>
  <si>
    <t>48e/th</t>
  </si>
  <si>
    <t>120e/th</t>
  </si>
  <si>
    <t>66e/th</t>
  </si>
  <si>
    <t>99e/th(T)</t>
  </si>
  <si>
    <t>C18-0611</t>
  </si>
  <si>
    <t>Zeyu</t>
  </si>
  <si>
    <t>Sun</t>
  </si>
  <si>
    <t>MTF</t>
  </si>
  <si>
    <t>43e/rd</t>
  </si>
  <si>
    <t>32e/nd</t>
  </si>
  <si>
    <t>104e/th</t>
  </si>
  <si>
    <t>157e/th</t>
  </si>
  <si>
    <t>72e/nd</t>
  </si>
  <si>
    <t>C18-1746</t>
  </si>
  <si>
    <t>Xi Er</t>
  </si>
  <si>
    <t>Lv</t>
  </si>
  <si>
    <t xml:space="preserve">Coupe Nord-Américaines (CNA) / North American Cup (NAC)
5 meilleurs résultats sur 6 / Best 5 of 6 results 
</t>
  </si>
  <si>
    <t>Coupes du monde junior et Senior  / Junior and Senior World Cups
Meilleur résultat/Best 1 result</t>
  </si>
  <si>
    <t xml:space="preserve">CLASSEMENT DE SÉLECTION
FLEURET FEMME </t>
  </si>
  <si>
    <t>Nationaux/Nationals
Saskatoon, SK
2024
May/mai
Senior (42)</t>
  </si>
  <si>
    <t>Nationaux/Nationals
Saskatoon, SK
2024
May/mai
Junior (40)</t>
  </si>
  <si>
    <t>Nationaux/Nationals
Saskatoon, SK
2024
May/mai
Cadet (41)</t>
  </si>
  <si>
    <t>#1 Coupe du Canada
Canada Cup
Montréal, QC
2024
Oct/octobre
Senior Nationals (42)</t>
  </si>
  <si>
    <t>#1 Coupe du Canada
Canada Cup
Montréal, QC
2024
Oct/octobre
Cadet (45)</t>
  </si>
  <si>
    <t>#1 Coupe du Canada
Canada Cup
Montréal, QC
2024
Oct/octobre
Junior (36)</t>
  </si>
  <si>
    <t>#2 Coupe du Canada
Canada Cup
Vancouver, BC
2024
Nov/novembre
Senior (39)</t>
  </si>
  <si>
    <t>#2 Coupe du Canada
Canada Cup
Vancouver, BC
2024
Nov/novembre
Cadet (29)</t>
  </si>
  <si>
    <t>#2 Coupe du Canada
Canada Cup       
Vancouver, BC
2024
Nov/novembre
Junior (37)</t>
  </si>
  <si>
    <t>#3 Coupe du Canada
Canada Cup       
Winnipeg, MB
2025
Feb/février
Cadet Nationals</t>
  </si>
  <si>
    <t>#3 Coupe du Canada
Canada Cup       
Winnipeg, MB
2025
Feb/février
Junior Nationals</t>
  </si>
  <si>
    <t>#1 CNA/NAC
Atlantic City, NJ
2024
Oct/Oct
DIV-1 (196)</t>
  </si>
  <si>
    <t>#2 CNA/NAC
Atlantic City, NJ
2024
Oct/octobre
Junior (211)</t>
  </si>
  <si>
    <t>#3 CNA/NAC
Louisville, KY
2024
Nov/novembre
Junior (205)</t>
  </si>
  <si>
    <t>#4 CNA/NAC
Louisville, KY
2024
Nov/novembre
Cadet (235)</t>
  </si>
  <si>
    <t>#5 CNA/NAC
Kansas City, MO
2025
Jan/janvier
Cadet (107)</t>
  </si>
  <si>
    <t>#6 CNA/NAC
Kansas City, MO
2025
Jan/janvier
DIV-1 (144)</t>
  </si>
  <si>
    <t>#1 JR Coupe du monde
JR World Cup
Bangkok, THA
2024
Dec/décembre
Junior (153)</t>
  </si>
  <si>
    <t>#2 Coupe du monde
World Cup
Tunis, TUN
2024
Nov/novembre
Senior (178)</t>
  </si>
  <si>
    <t>#3 Coupe du monde
World Cup
Busan, KOR
2024
Dec/decembre
Senior (177)</t>
  </si>
  <si>
    <t>#4 Coupe du monde
 World Cup
Hong Kong, HKG
2025
Jan/janvier
Senior (191)</t>
  </si>
  <si>
    <t xml:space="preserve">SELECTION RANKINGS 
WOMEN'S FOIL </t>
  </si>
  <si>
    <t>SAISON / SEASON 2024-2025</t>
  </si>
  <si>
    <t>Rang
Rank</t>
  </si>
  <si>
    <t>C15-2116</t>
  </si>
  <si>
    <t>Yuqiao (Aprille)</t>
  </si>
  <si>
    <t>Song</t>
  </si>
  <si>
    <t>12e/th</t>
  </si>
  <si>
    <t>20e/th</t>
  </si>
  <si>
    <t>169e/th</t>
  </si>
  <si>
    <t>110e/th</t>
  </si>
  <si>
    <t>C16-0140</t>
  </si>
  <si>
    <t>Zhi Tong (Bonnie)</t>
  </si>
  <si>
    <t xml:space="preserve">Lin </t>
  </si>
  <si>
    <t xml:space="preserve">MTF          </t>
  </si>
  <si>
    <t>11e/th</t>
  </si>
  <si>
    <t>68e/th</t>
  </si>
  <si>
    <t>59e/th</t>
  </si>
  <si>
    <t>39e/th</t>
  </si>
  <si>
    <t>40e/th</t>
  </si>
  <si>
    <t>92e/nd</t>
  </si>
  <si>
    <t>17e/th(T)</t>
  </si>
  <si>
    <t>44e/th(T)</t>
  </si>
  <si>
    <t>C21-3487</t>
  </si>
  <si>
    <t>Maggie Runlin</t>
  </si>
  <si>
    <t>Gu</t>
  </si>
  <si>
    <t xml:space="preserve">DYN         </t>
  </si>
  <si>
    <t>101e/th</t>
  </si>
  <si>
    <t>87e/th</t>
  </si>
  <si>
    <t>51e/st</t>
  </si>
  <si>
    <t>135e/th</t>
  </si>
  <si>
    <t>C16-1773</t>
  </si>
  <si>
    <t xml:space="preserve">Soleil </t>
  </si>
  <si>
    <t>Zhang</t>
  </si>
  <si>
    <t>119e/th</t>
  </si>
  <si>
    <t>69e/th</t>
  </si>
  <si>
    <t>140e/th</t>
  </si>
  <si>
    <t>159e/th(T)</t>
  </si>
  <si>
    <t>C18-0466</t>
  </si>
  <si>
    <t>Mei Hang Danise</t>
  </si>
  <si>
    <t>Leung</t>
  </si>
  <si>
    <t xml:space="preserve">DYN </t>
  </si>
  <si>
    <t>67e/th</t>
  </si>
  <si>
    <t>24e/th(T)</t>
  </si>
  <si>
    <t>49e/th</t>
  </si>
  <si>
    <t>162e/nd</t>
  </si>
  <si>
    <t>93e/rd</t>
  </si>
  <si>
    <t>C18-1490</t>
  </si>
  <si>
    <t>Melody Fu Jiao</t>
  </si>
  <si>
    <t>Tang</t>
  </si>
  <si>
    <t>UNA</t>
  </si>
  <si>
    <t>76e/th</t>
  </si>
  <si>
    <t>63e/rd</t>
  </si>
  <si>
    <t>C18-1629</t>
  </si>
  <si>
    <t>Jenna</t>
  </si>
  <si>
    <t>Hu</t>
  </si>
  <si>
    <t>160e/th</t>
  </si>
  <si>
    <t>190e/th</t>
  </si>
  <si>
    <t>C18-0223</t>
  </si>
  <si>
    <t>Angela</t>
  </si>
  <si>
    <t>Dong</t>
  </si>
  <si>
    <t>18e/th (T)</t>
  </si>
  <si>
    <t>153e/rd</t>
  </si>
  <si>
    <t>46e/th</t>
  </si>
  <si>
    <t>C14-1453</t>
  </si>
  <si>
    <t>Adelle Ha-Eune</t>
  </si>
  <si>
    <t>Chun</t>
  </si>
  <si>
    <t>S-class</t>
  </si>
  <si>
    <t>96e/th</t>
  </si>
  <si>
    <t>81e/st</t>
  </si>
  <si>
    <t>C15-1071</t>
  </si>
  <si>
    <t>Ada</t>
  </si>
  <si>
    <t>Yao</t>
  </si>
  <si>
    <t xml:space="preserve">MTF                 </t>
  </si>
  <si>
    <t>C21-5038</t>
  </si>
  <si>
    <t>Lian Bo Kei</t>
  </si>
  <si>
    <t>Felice</t>
  </si>
  <si>
    <t>26e/th</t>
  </si>
  <si>
    <t>136e/th</t>
  </si>
  <si>
    <t>129e/th</t>
  </si>
  <si>
    <t>65e/th</t>
  </si>
  <si>
    <t>C15-0604</t>
  </si>
  <si>
    <t>Sophia</t>
  </si>
  <si>
    <t xml:space="preserve">Coupe Nord-Américaines (CNA) / North American Cup (NAC)
5 meilleurs résultats sur 6 / Best 5 of 6 results
</t>
  </si>
  <si>
    <t xml:space="preserve">           Coupes du monde junior et senior / Senior and Junior World Cups                                                                                                                        1 meilleur résultat / Best 1 result
</t>
  </si>
  <si>
    <t>Championnats
du Monde cadet/
 Cadet World
Championships</t>
  </si>
  <si>
    <t xml:space="preserve">CLASSEMENT DE SÉLECTION
SABRE FEMME </t>
  </si>
  <si>
    <t>Nationaux/Nationals
Saskatoon, SK
2024
May/mai
Senior (36)</t>
  </si>
  <si>
    <t>Nationaux/Nationals
Saskatoon, SK
2024
May/mai
Junior (29)</t>
  </si>
  <si>
    <t>Nationaux/Nationals
Saskatoon, SK
2024
May/mai
Cadet (31)</t>
  </si>
  <si>
    <t>#1 Coupe du Canada
Canada Cup
Montréal, QC
2024
Oct/octobre
Senior Nationals (39)</t>
  </si>
  <si>
    <t>#1 Coupe du Canada
Canada Cup
Montréal, QC
2024
Oct/octobre
Junior (38)</t>
  </si>
  <si>
    <t>#1 Coupe du Canada
Canada Cup
Montréal, QC
2024
Oct/octobre
Cadet (33)</t>
  </si>
  <si>
    <t>#2 Coupe du Canada
Canada Cup
Vancouver, BC
2024
Nov/novembre
Senior (38)</t>
  </si>
  <si>
    <t>#2 Coupe du Canada
Canada Cup
Vancouver, BC
2024
Nov/novembre
Junior (31)</t>
  </si>
  <si>
    <t>#2 Coupe du Canada
Canada Cup
Vancouver, BC
2024
Nov/novembre
Cadet (25)</t>
  </si>
  <si>
    <t>#2 CNA/NAC
Atlantic City, NJ
2024
Oct/octobre
Junior (278)</t>
  </si>
  <si>
    <t>#3 CNA/NAC
Louisville, KY
2024
Nov/novembre
Junior (230)</t>
  </si>
  <si>
    <t>#4 CNA/NAC
Louisville, KY
2024
Nov/novembre
Cadet (224)</t>
  </si>
  <si>
    <t>#5 CNA/NAC
Kansas City, MO
2025
Jan/janvier
Cadet (120)</t>
  </si>
  <si>
    <t>#6 CNA/NAC
Kansas City, MO
2025
Jan/janvier
DIV-1 (189)</t>
  </si>
  <si>
    <t>#2 Coupe du monde
World Cup
Algiers, ALG
2024
Nov/novembre
Senior (138)</t>
  </si>
  <si>
    <t>#1 JR Coupe du monde
JR World Cup
Boston, USA
2025
Jan/janvier
Junior  (82)</t>
  </si>
  <si>
    <t>#3 Coupe du monde
World Cup
Plovdiv, BUL
2025
Jan/janvier
Senior</t>
  </si>
  <si>
    <t xml:space="preserve">SELECTION RANKINGS 
WOMEN'S SABRE </t>
  </si>
  <si>
    <t>Asunción, PAR
Feb /février
2025
Cadet</t>
  </si>
  <si>
    <t>Wuxi, CHN
Apr /avril
2025
Cadet</t>
  </si>
  <si>
    <t>C18-0556</t>
  </si>
  <si>
    <t>Julie</t>
  </si>
  <si>
    <t xml:space="preserve">ON </t>
  </si>
  <si>
    <t>99e/th</t>
  </si>
  <si>
    <t>C19-1301</t>
  </si>
  <si>
    <t>Shi</t>
  </si>
  <si>
    <t xml:space="preserve">HFC             </t>
  </si>
  <si>
    <t>170e/th</t>
  </si>
  <si>
    <t>Yifei</t>
  </si>
  <si>
    <t>Liu</t>
  </si>
  <si>
    <t>88e/th</t>
  </si>
  <si>
    <t>91e/st</t>
  </si>
  <si>
    <t>C17-0079</t>
  </si>
  <si>
    <t>Hailey</t>
  </si>
  <si>
    <t>Chung</t>
  </si>
  <si>
    <t xml:space="preserve">ANT        </t>
  </si>
  <si>
    <t>131e/st</t>
  </si>
  <si>
    <t>60e/th</t>
  </si>
  <si>
    <t>C20-2117</t>
  </si>
  <si>
    <t>Chenfei</t>
  </si>
  <si>
    <t xml:space="preserve">HFC         </t>
  </si>
  <si>
    <t>139e/th</t>
  </si>
  <si>
    <t>77e/th</t>
  </si>
  <si>
    <t>88e/th(T)</t>
  </si>
  <si>
    <t>156e/th</t>
  </si>
  <si>
    <t>Mann</t>
  </si>
  <si>
    <t>HFC</t>
  </si>
  <si>
    <t>112e/th</t>
  </si>
  <si>
    <t>95e/th(T)</t>
  </si>
  <si>
    <t>94e/th</t>
  </si>
  <si>
    <t>C20-2309</t>
  </si>
  <si>
    <t>Emma</t>
  </si>
  <si>
    <t>Teng</t>
  </si>
  <si>
    <t>MFC</t>
  </si>
  <si>
    <t>12e/th (T)</t>
  </si>
  <si>
    <t>116e/th</t>
  </si>
  <si>
    <t>138e/th</t>
  </si>
  <si>
    <t>140e/th(T)</t>
  </si>
  <si>
    <t>Doris</t>
  </si>
  <si>
    <t>Huang</t>
  </si>
  <si>
    <t xml:space="preserve">AXF          </t>
  </si>
  <si>
    <t>133e/rd</t>
  </si>
  <si>
    <t>197e/th</t>
  </si>
  <si>
    <t>108e/th</t>
  </si>
  <si>
    <t>Yuwei</t>
  </si>
  <si>
    <t>Wu</t>
  </si>
  <si>
    <t>164e/th</t>
  </si>
  <si>
    <t>Sonia</t>
  </si>
  <si>
    <t>191e/st</t>
  </si>
  <si>
    <t>248e/th</t>
  </si>
  <si>
    <t>27e/th</t>
  </si>
  <si>
    <t>C23-8032</t>
  </si>
  <si>
    <t xml:space="preserve">Riley </t>
  </si>
  <si>
    <t>Crooks</t>
  </si>
  <si>
    <t>123e/rd</t>
  </si>
  <si>
    <t>184e/th</t>
  </si>
  <si>
    <t>122e/nd</t>
  </si>
  <si>
    <t>Kelly</t>
  </si>
  <si>
    <t>21e/th</t>
  </si>
  <si>
    <t>181e/st</t>
  </si>
  <si>
    <t>142e/nd</t>
  </si>
  <si>
    <t>159e/th</t>
  </si>
  <si>
    <t>Anna</t>
  </si>
  <si>
    <t>Mao</t>
  </si>
  <si>
    <t>VFC</t>
  </si>
  <si>
    <t>34e/th (T)</t>
  </si>
  <si>
    <t>150e/th</t>
  </si>
  <si>
    <t>167e/th</t>
  </si>
  <si>
    <t>Yi Xuan</t>
  </si>
  <si>
    <t>Ou</t>
  </si>
  <si>
    <t xml:space="preserve">BC </t>
  </si>
  <si>
    <t>137e/th</t>
  </si>
  <si>
    <t>217e/th</t>
  </si>
  <si>
    <t>Elsa</t>
  </si>
  <si>
    <t>192e/nd</t>
  </si>
  <si>
    <t>Nadelle</t>
  </si>
  <si>
    <t>Turiano</t>
  </si>
  <si>
    <t>UCF</t>
  </si>
  <si>
    <t>AB</t>
  </si>
  <si>
    <t>183e/rd</t>
  </si>
  <si>
    <t>145e/th</t>
  </si>
  <si>
    <t>Coupes du monde junior et senior / Junior &amp; Senior World Cups
Meilleur résultat /Best 1 result</t>
  </si>
  <si>
    <t xml:space="preserve">CLASSEMENT DE SÉLECTION
ÉPÉE HOMME </t>
  </si>
  <si>
    <t>Nationaux/Nationals
Saskatoon, SK
2024
May/mai
Senior (102)</t>
  </si>
  <si>
    <t>Nationaux/Nationals
Saskatoon, SK
2024
May/mai
Junior (68)</t>
  </si>
  <si>
    <t>Nationaux/Nationals
Saskatoon, SK
2024
May/mai
Cadet (69)</t>
  </si>
  <si>
    <t>#1 Coupe du Canada
Canada Cup
Montréal, QC
2024
Oct/octobre
Senior Nationals (108)</t>
  </si>
  <si>
    <t>#1 Coupe du Canada
Canada Cup
Montréal, QC
2024
Oct/octobre
Junior (82)</t>
  </si>
  <si>
    <t>#1 Coupe du Canada
Canada Cup
Montréal, QC
2024
Oct/octobre
Cadet (72)</t>
  </si>
  <si>
    <t>#2 Coupe du Canada
Canada Cup
Vancouver, BC
2024
Nov/novembre
Senior (105)</t>
  </si>
  <si>
    <t>#2 Coupe du Canada
Canada Cup
Vancouver, BC
2024
Nov/novembre
Cadet ( 61)</t>
  </si>
  <si>
    <t>#2 Coupe du Canada
Canada Cup
Vancouver, BC
2024
Nov/novembre
Junior (83)</t>
  </si>
  <si>
    <t>#1 CNA/NAC
Atlantic City, NJ
2024
Oct/octobre
DIV-1 (433)</t>
  </si>
  <si>
    <t>#2 CNA/NAC
Atlantic City, NJ
2024
Oct/octobre
Junior (356)</t>
  </si>
  <si>
    <t>#3 CNA/NAC
Louisville, KY
2024
Nov/novembre
Junior (309)</t>
  </si>
  <si>
    <t>#4 CNA/NAC
Louisville, KY
2024
Nov/novembre
Cadet (296)</t>
  </si>
  <si>
    <t>#5 CNA/NAC
Kansas City, MO
2025
Jan/janvier
Cadet (166)</t>
  </si>
  <si>
    <t>#6 CNA/NAC
Kansas City, MO
2025
Jan/janvier
DIV-1 (267)</t>
  </si>
  <si>
    <t>#1 Coupe du monde
World Cup
Berne, SUI
2024
Nov/novembre
Senior (324)</t>
  </si>
  <si>
    <t>#2 Coupe du monde
World Cup
Vancouver, CAN
2024
Nov/novembre
Senior (216)</t>
  </si>
  <si>
    <t>#3 Coupe du monde
World Cup
Heidenheim, GER
2025
Feb/février
Senior</t>
  </si>
  <si>
    <t xml:space="preserve">SELECTION RANKINGS 
MEN'S EPEE </t>
  </si>
  <si>
    <t>Wuxi, CHN
Apr/avril
2025
Cadet</t>
  </si>
  <si>
    <t>CFF 
Licence/License</t>
  </si>
  <si>
    <t>C19-1460</t>
  </si>
  <si>
    <t>Junzhe (Simon)</t>
  </si>
  <si>
    <t>Shan</t>
  </si>
  <si>
    <t>C21-4892</t>
  </si>
  <si>
    <t>Daniel</t>
  </si>
  <si>
    <t>Rubin</t>
  </si>
  <si>
    <t xml:space="preserve">DYN  </t>
  </si>
  <si>
    <t>63/th</t>
  </si>
  <si>
    <t>50e/th</t>
  </si>
  <si>
    <t>147e/th</t>
  </si>
  <si>
    <t>C17-1821</t>
  </si>
  <si>
    <t>Ethan Sheng Xuan</t>
  </si>
  <si>
    <t xml:space="preserve">DYN       </t>
  </si>
  <si>
    <t>105e/th</t>
  </si>
  <si>
    <t>82e/nd</t>
  </si>
  <si>
    <t>C21-3604</t>
  </si>
  <si>
    <t>Hongrui</t>
  </si>
  <si>
    <t>Yue</t>
  </si>
  <si>
    <t>13e/th (T)</t>
  </si>
  <si>
    <t>70e/th</t>
  </si>
  <si>
    <t>106e/th</t>
  </si>
  <si>
    <t>C18-0014</t>
  </si>
  <si>
    <t>Lucas</t>
  </si>
  <si>
    <t>270e/th</t>
  </si>
  <si>
    <t>225e/th</t>
  </si>
  <si>
    <t>3r/rd</t>
  </si>
  <si>
    <t>C15-1894</t>
  </si>
  <si>
    <t>Jackson</t>
  </si>
  <si>
    <t>Fan</t>
  </si>
  <si>
    <t xml:space="preserve">VGO         </t>
  </si>
  <si>
    <t>26e/th (T)</t>
  </si>
  <si>
    <t>C21-3496</t>
  </si>
  <si>
    <t>Leonard</t>
  </si>
  <si>
    <t>Dalcourt-Guillotte</t>
  </si>
  <si>
    <t>STH</t>
  </si>
  <si>
    <t>QC</t>
  </si>
  <si>
    <t>44e/th</t>
  </si>
  <si>
    <t>292e/nd</t>
  </si>
  <si>
    <t>100e/th</t>
  </si>
  <si>
    <t>C21-3639</t>
  </si>
  <si>
    <t>Zachary</t>
  </si>
  <si>
    <t>349e/th</t>
  </si>
  <si>
    <t>219e/th</t>
  </si>
  <si>
    <t>146e/th</t>
  </si>
  <si>
    <t>C22-5455</t>
  </si>
  <si>
    <t>Jake</t>
  </si>
  <si>
    <t>Lippman</t>
  </si>
  <si>
    <t>55e/th</t>
  </si>
  <si>
    <t>208e/th</t>
  </si>
  <si>
    <t>201e/st</t>
  </si>
  <si>
    <t>224e/th(T)</t>
  </si>
  <si>
    <t>C16-1451</t>
  </si>
  <si>
    <t>Zhixing (Daniel)</t>
  </si>
  <si>
    <t>Wang</t>
  </si>
  <si>
    <t xml:space="preserve">MTF      </t>
  </si>
  <si>
    <t>345e/th</t>
  </si>
  <si>
    <t>102e/nd</t>
  </si>
  <si>
    <t>57e/th</t>
  </si>
  <si>
    <t>182e/nd</t>
  </si>
  <si>
    <t>209e/th</t>
  </si>
  <si>
    <t>C17-0227</t>
  </si>
  <si>
    <t>Tristan</t>
  </si>
  <si>
    <t>Pan</t>
  </si>
  <si>
    <t>206e/th</t>
  </si>
  <si>
    <t>144e/th</t>
  </si>
  <si>
    <t>34e/th(T)</t>
  </si>
  <si>
    <t>134e/th(T)</t>
  </si>
  <si>
    <t>C20-2401</t>
  </si>
  <si>
    <t>Haiyi (Leo)</t>
  </si>
  <si>
    <t>369e/th</t>
  </si>
  <si>
    <t>250e/th</t>
  </si>
  <si>
    <t>175e/th</t>
  </si>
  <si>
    <t>214e/th(T)</t>
  </si>
  <si>
    <t>213e/rd</t>
  </si>
  <si>
    <t>C20-2246</t>
  </si>
  <si>
    <t>Philip</t>
  </si>
  <si>
    <t>Duko</t>
  </si>
  <si>
    <t>BBF</t>
  </si>
  <si>
    <t>338e/th</t>
  </si>
  <si>
    <t>211e/th</t>
  </si>
  <si>
    <t>84e/th</t>
  </si>
  <si>
    <t>243e/rd</t>
  </si>
  <si>
    <t>Coupes du monde junior et senior / Junior and Senior World Cups                             
1 meilleur résultat/best 1 result</t>
  </si>
  <si>
    <t xml:space="preserve">CLASSEMENT DE SÉLECTION
FLEURET HOMME </t>
  </si>
  <si>
    <t>Nationaux/Nationals
Saskatoon, SK
2024
May/mai
Senior (83)</t>
  </si>
  <si>
    <t>Nationaux/Nationals
Saskatoon, SK
2024
May/mai
Cadet (58)</t>
  </si>
  <si>
    <t>#1 Coupe du Canada
Canada Cup
Montréal, QC
2024
Oct/octobre
Senior Nationals (73)</t>
  </si>
  <si>
    <t>#1 Coupe du Canada
Canada Cup
Montréal, QC
2024
Oct/octobre
Junior (58)</t>
  </si>
  <si>
    <t>#1 Coupe du Canada
Canada Cup
Montréal, QC
2024
Oct/octobre
Cadet (54)</t>
  </si>
  <si>
    <t>#2 Coupe du Canada
Canada Cup
Vancouver, BC
2024
Nov/novembre
Senior (65)</t>
  </si>
  <si>
    <t>#2 Coupe du Canada
Canada Cup
Vancouver, BC
2024
Nov/novembre
Cadet (57)</t>
  </si>
  <si>
    <t>#2 Coupe du Canada
Canada Cup
Vancouver, BC
2024
Nov/novembre
Junior (59)</t>
  </si>
  <si>
    <t>#1 CNA/NAC
Atlantic City, NJ
2024
Oct/Oct
DIV-1 (305)</t>
  </si>
  <si>
    <t>#3 CNA/NAC
Louisville, KY
2024
Nov/novembre
Junior (291)</t>
  </si>
  <si>
    <t>#4 CNA/NAC
Louisville, KY
2024
Nov/novembre
Cadet (310)</t>
  </si>
  <si>
    <t>#5 CNA/NAC
Kansas City, MO
2025
Jan/janvier
Cadet (145)</t>
  </si>
  <si>
    <t>#1 Coupe du monde
World Cup
Tunis, TUN
2024
Nov/novembre
Senior (242)</t>
  </si>
  <si>
    <t>#2 Coupe du monde jr
Jr World Cup
Bangkok, THA
2024
Dec/décembre
Junior</t>
  </si>
  <si>
    <t>#3 Coupe du monde
World Cup
Takasaki, JAP
2024
Dec/décembre
Senior (216)</t>
  </si>
  <si>
    <t>#4 Coupe du monde 
 World Cup
Paris, FRA
2025
Jan/ janvier
Senior (303)</t>
  </si>
  <si>
    <t xml:space="preserve">SELECTION RANKINGS 
MEN'S FOIL </t>
  </si>
  <si>
    <t>Asunción, PAR
Feb/février
Cadet</t>
  </si>
  <si>
    <t>Wuxi, CHN
Apr/avril
Cadet</t>
  </si>
  <si>
    <t>C18-0085</t>
  </si>
  <si>
    <t>Jia Bao (Bowen)</t>
  </si>
  <si>
    <t>50e/th(T)</t>
  </si>
  <si>
    <t>58e/th</t>
  </si>
  <si>
    <t>Borys</t>
  </si>
  <si>
    <t>Budovskyi</t>
  </si>
  <si>
    <t>158e/th</t>
  </si>
  <si>
    <t>103e/rd</t>
  </si>
  <si>
    <t>78e/th</t>
  </si>
  <si>
    <t>C17-1217</t>
  </si>
  <si>
    <t>Jason</t>
  </si>
  <si>
    <t>Yu</t>
  </si>
  <si>
    <t>124e/th</t>
  </si>
  <si>
    <t>207e/th</t>
  </si>
  <si>
    <t>C21-3976</t>
  </si>
  <si>
    <t>Adrian</t>
  </si>
  <si>
    <t>Wong</t>
  </si>
  <si>
    <t>242e/nd</t>
  </si>
  <si>
    <t>C17-1112</t>
  </si>
  <si>
    <t>Toby</t>
  </si>
  <si>
    <t>EFC</t>
  </si>
  <si>
    <t>203e/rd</t>
  </si>
  <si>
    <t>C18-0505</t>
  </si>
  <si>
    <t>Charlie Tian-You</t>
  </si>
  <si>
    <t>71e/st</t>
  </si>
  <si>
    <t>C16-0441</t>
  </si>
  <si>
    <t>Xinhao (Sonny)</t>
  </si>
  <si>
    <t>176e/th</t>
  </si>
  <si>
    <t>113e/rd</t>
  </si>
  <si>
    <t>75e/th</t>
  </si>
  <si>
    <t>161e/st</t>
  </si>
  <si>
    <t>Zixian (Aaron)</t>
  </si>
  <si>
    <t>230e/th(T)</t>
  </si>
  <si>
    <t>90e/th</t>
  </si>
  <si>
    <t>194e/th</t>
  </si>
  <si>
    <t>C19-1964</t>
  </si>
  <si>
    <t>Jonathan</t>
  </si>
  <si>
    <t>173e/rd</t>
  </si>
  <si>
    <t>125e/th</t>
  </si>
  <si>
    <t>C21-2819</t>
  </si>
  <si>
    <t>Yu Heng Isaac</t>
  </si>
  <si>
    <t>127e/th</t>
  </si>
  <si>
    <t>109e/th</t>
  </si>
  <si>
    <t>168e/th</t>
  </si>
  <si>
    <t>Jiajin (Buster)</t>
  </si>
  <si>
    <t>Xie</t>
  </si>
  <si>
    <t>149e/th</t>
  </si>
  <si>
    <t>189e/th</t>
  </si>
  <si>
    <t>286e/th</t>
  </si>
  <si>
    <t>Matthew</t>
  </si>
  <si>
    <t>19e/th (T)</t>
  </si>
  <si>
    <t>274e/th</t>
  </si>
  <si>
    <t>237e/th(T)</t>
  </si>
  <si>
    <t>C18-1007</t>
  </si>
  <si>
    <t>Zixin (Gavin)</t>
  </si>
  <si>
    <t>Yin</t>
  </si>
  <si>
    <t>CFA</t>
  </si>
  <si>
    <t>261e/st</t>
  </si>
  <si>
    <t>269e/th</t>
  </si>
  <si>
    <t>240e/th</t>
  </si>
  <si>
    <t>134e/th</t>
  </si>
  <si>
    <t>C16-0679</t>
  </si>
  <si>
    <t>Cohen</t>
  </si>
  <si>
    <t>Bernard</t>
  </si>
  <si>
    <t xml:space="preserve">SFO             </t>
  </si>
  <si>
    <t>180e/th</t>
  </si>
  <si>
    <t>254e/th</t>
  </si>
  <si>
    <t>James</t>
  </si>
  <si>
    <t>74e/th</t>
  </si>
  <si>
    <t>C22-5566</t>
  </si>
  <si>
    <t>Chong</t>
  </si>
  <si>
    <t>C14-0704</t>
  </si>
  <si>
    <t>Quintin</t>
  </si>
  <si>
    <t>Vollmer</t>
  </si>
  <si>
    <t>SFO</t>
  </si>
  <si>
    <t>276e/th</t>
  </si>
  <si>
    <t>246e/th</t>
  </si>
  <si>
    <t>Coupes du monde junior et senior /Senior and Junior World Cups
1 meilleur resultat/best 1 result</t>
  </si>
  <si>
    <t xml:space="preserve">CLASSEMENT DE SÉLECTION
SABRE HOMME </t>
  </si>
  <si>
    <t>Nationaux/Nationals
Saskatoon, SK
2024
May/mai
Senior (51)</t>
  </si>
  <si>
    <t>Nationaux/Nationals
Saskatoon, SK
2024
May/mai
Junior (52)</t>
  </si>
  <si>
    <t>Nationaux/Nationals
Saskatoon, SK
2024
May/mai
Cadet (53)</t>
  </si>
  <si>
    <t>#1 Coupe du Canada
Canada Cup
Montréal, QC
2024
Oct/octobre
Junior (55)</t>
  </si>
  <si>
    <t>#1 Coupe du Canada
Canada Cup
Montréal, QC
2024
Oct/octobre
Cadet (60)</t>
  </si>
  <si>
    <t>#2 Coupe du Canada
Canada Cup
Vancouver, BC
2024
Nov/novembre
Senior (57)</t>
  </si>
  <si>
    <t>#2 Coupe du Canada
Canada Cup
Vancouver, BC
2024
Nov/novembre
Junior (54)</t>
  </si>
  <si>
    <t>#2 Coupe du Canada
Canada Cup
Vancouver, BC
2024
Nov/novembre
Cadet (43)</t>
  </si>
  <si>
    <t>#1 CNA/NAC
Atlantic City, NJ
2024
Oct/octobre
DIV-1 (264)</t>
  </si>
  <si>
    <t>#2 CNA/NAC
Atlantic City, NJ
2024
Oct/octobre
Junior (309)</t>
  </si>
  <si>
    <t>#3 CNA/NAC
Louisville, KY
2024
Nov/novembre
Cadet (271)</t>
  </si>
  <si>
    <t>#4 CNA/NAC
Louisville, KY
2024
Nov/novembre
Junior (258)</t>
  </si>
  <si>
    <t>#6 CNA/NAC
Kansas City, MO
2025
Jan/janvier
DIV-1 (223)</t>
  </si>
  <si>
    <t>#1 Coupe du monde
World Cup
Oran, ALG
2024
Nov/novembre
Senior (160)</t>
  </si>
  <si>
    <t>#2 Coupe du monde jr 
Junior World Cup
Boston, USA
2025
Jan/janvier                 
                                                     Junior  (98)</t>
  </si>
  <si>
    <t xml:space="preserve">SELECTION RANKINGS 
MEN'S SABRE </t>
  </si>
  <si>
    <t>C17-0020</t>
  </si>
  <si>
    <t>Andrew Chang</t>
  </si>
  <si>
    <t>AXF</t>
  </si>
  <si>
    <t>166e/th</t>
  </si>
  <si>
    <t>133e/rd(T)</t>
  </si>
  <si>
    <t>76e/th(T)</t>
  </si>
  <si>
    <t>C18-1259</t>
  </si>
  <si>
    <t>Yuchen Kevin</t>
  </si>
  <si>
    <t>Zhu</t>
  </si>
  <si>
    <t xml:space="preserve">VFC            </t>
  </si>
  <si>
    <t>186e/th</t>
  </si>
  <si>
    <t>152e/nd(T)</t>
  </si>
  <si>
    <t>C16-0052</t>
  </si>
  <si>
    <t>Weiyun (Jerry)</t>
  </si>
  <si>
    <t>188e/th</t>
  </si>
  <si>
    <t>C18-0678</t>
  </si>
  <si>
    <t xml:space="preserve">Maximus </t>
  </si>
  <si>
    <t>Ngo</t>
  </si>
  <si>
    <t>155e/th</t>
  </si>
  <si>
    <t>111e/th</t>
  </si>
  <si>
    <t>Samuel</t>
  </si>
  <si>
    <t xml:space="preserve">AXF              </t>
  </si>
  <si>
    <t>113e/th</t>
  </si>
  <si>
    <t>C19-0122</t>
  </si>
  <si>
    <t>Xihao (Alex)</t>
  </si>
  <si>
    <t>Gong</t>
  </si>
  <si>
    <t>BRE</t>
  </si>
  <si>
    <t>Michael</t>
  </si>
  <si>
    <t>252e/nd</t>
  </si>
  <si>
    <t>224e/th</t>
  </si>
  <si>
    <t>80e/th(T)</t>
  </si>
  <si>
    <t>C21-3546</t>
  </si>
  <si>
    <t>George</t>
  </si>
  <si>
    <t>Tiagi</t>
  </si>
  <si>
    <t>154e/th</t>
  </si>
  <si>
    <t>132e/nd</t>
  </si>
  <si>
    <t>195e/th</t>
  </si>
  <si>
    <t>200e/th</t>
  </si>
  <si>
    <t>C11-0126</t>
  </si>
  <si>
    <t xml:space="preserve">Andrew </t>
  </si>
  <si>
    <t>205e/th</t>
  </si>
  <si>
    <t>Leon</t>
  </si>
  <si>
    <t>Zheng</t>
  </si>
  <si>
    <t>222e/nd</t>
  </si>
  <si>
    <t>187e/th</t>
  </si>
  <si>
    <t>C21-5091</t>
  </si>
  <si>
    <t>William Yiyi</t>
  </si>
  <si>
    <t>21e/st (T)</t>
  </si>
  <si>
    <t>C22-5553</t>
  </si>
  <si>
    <t>Henderson</t>
  </si>
  <si>
    <t>265e/th</t>
  </si>
  <si>
    <t>C23-8255</t>
  </si>
  <si>
    <t>Beckman</t>
  </si>
  <si>
    <t>Pereira</t>
  </si>
  <si>
    <t>171/est</t>
  </si>
  <si>
    <t>Maxwell</t>
  </si>
  <si>
    <t>C15-1069</t>
  </si>
  <si>
    <t>Mohand-Llyas</t>
  </si>
  <si>
    <t>Idir</t>
  </si>
  <si>
    <t>MBR</t>
  </si>
  <si>
    <t>MB</t>
  </si>
  <si>
    <t>234e/th</t>
  </si>
  <si>
    <t>Mark</t>
  </si>
  <si>
    <t>Luan^</t>
  </si>
  <si>
    <t>C15-2152</t>
  </si>
  <si>
    <t>Emerson</t>
  </si>
  <si>
    <t>267e/th</t>
  </si>
  <si>
    <t>C16-0745</t>
  </si>
  <si>
    <t>Hamzah</t>
  </si>
  <si>
    <t>Salman</t>
  </si>
  <si>
    <t>PEIFC</t>
  </si>
  <si>
    <t>PEI</t>
  </si>
  <si>
    <t>54e/th (T)</t>
  </si>
  <si>
    <t>231e/st</t>
  </si>
  <si>
    <t>C21-3488</t>
  </si>
  <si>
    <t>Si He (Harvey)</t>
  </si>
  <si>
    <t>Yang</t>
  </si>
  <si>
    <t>^Permanent Resident (PR)- Athlete ineligible for 2025 World Teams and 2025 Pan American Teams / ^Résident permanent (RP) Athlète non éligible pour l'équipes du Championnat du Monde  2025 et l'équipes du Championnat panamérican 2025</t>
  </si>
  <si>
    <t>Selection Rankings</t>
  </si>
  <si>
    <t>Classement de sélection</t>
  </si>
  <si>
    <t>North American Cups</t>
  </si>
  <si>
    <t>Cadet Circuit</t>
  </si>
  <si>
    <t>Junior World Cups</t>
  </si>
  <si>
    <t>Pan American</t>
  </si>
  <si>
    <t xml:space="preserve">Cadet World </t>
  </si>
  <si>
    <t>Cadet Women's Foil</t>
  </si>
  <si>
    <t>Fleuret féminin cadet</t>
  </si>
  <si>
    <t>Best 3 of 4 Results</t>
  </si>
  <si>
    <t>Best Result</t>
  </si>
  <si>
    <t>Championships</t>
  </si>
  <si>
    <t>Season</t>
  </si>
  <si>
    <t>Saison</t>
  </si>
  <si>
    <t>Nationals</t>
  </si>
  <si>
    <t>Canada Cup #1</t>
  </si>
  <si>
    <t>HP Comp 3</t>
  </si>
  <si>
    <t>NAC</t>
  </si>
  <si>
    <t>Bratislava Cadet Circuit</t>
  </si>
  <si>
    <t>Junior World Cup</t>
  </si>
  <si>
    <t>2022-2023</t>
  </si>
  <si>
    <t>Toronto</t>
  </si>
  <si>
    <t>Vancouver</t>
  </si>
  <si>
    <t>Budapest</t>
  </si>
  <si>
    <t>London</t>
  </si>
  <si>
    <t>Jena</t>
  </si>
  <si>
    <t>Mai/May</t>
  </si>
  <si>
    <t>Oct/Oct</t>
  </si>
  <si>
    <t>Jan/Jan</t>
  </si>
  <si>
    <t>October</t>
  </si>
  <si>
    <t>December</t>
  </si>
  <si>
    <t>January</t>
  </si>
  <si>
    <t>November</t>
  </si>
  <si>
    <t>February</t>
  </si>
  <si>
    <t>20-23</t>
  </si>
  <si>
    <t>21-23</t>
  </si>
  <si>
    <t>25-27</t>
  </si>
  <si>
    <t>4-6</t>
  </si>
  <si>
    <t>3-5</t>
  </si>
  <si>
    <t>Senior</t>
  </si>
  <si>
    <t>Junior</t>
  </si>
  <si>
    <t>Cadet</t>
  </si>
  <si>
    <t>Rank</t>
  </si>
  <si>
    <t xml:space="preserve">Birth Year </t>
  </si>
  <si>
    <t>CFF Licence</t>
  </si>
  <si>
    <t>Last Name | Nom</t>
  </si>
  <si>
    <t>Fisrt Name | Prénom</t>
  </si>
  <si>
    <t>C19-1667</t>
  </si>
  <si>
    <t>Yunjia</t>
  </si>
  <si>
    <t>MTF - Mountain Fencing</t>
  </si>
  <si>
    <t>1st</t>
  </si>
  <si>
    <t>C19-0268</t>
  </si>
  <si>
    <t>Hayes</t>
  </si>
  <si>
    <t>Nadia</t>
  </si>
  <si>
    <t>DYN - Dynamo Fencing Club</t>
  </si>
  <si>
    <t>5th</t>
  </si>
  <si>
    <t>2nd</t>
  </si>
  <si>
    <t>C16-0580</t>
  </si>
  <si>
    <t>Seigel</t>
  </si>
  <si>
    <t>Norah</t>
  </si>
  <si>
    <t>EPIC - Epic Fencing Club, GDF - Gladiators Fencing Club</t>
  </si>
  <si>
    <t>15th</t>
  </si>
  <si>
    <t>6th</t>
  </si>
  <si>
    <t>Lin</t>
  </si>
  <si>
    <t>Zhi Tong</t>
  </si>
  <si>
    <t>VGO - Vango Toronto</t>
  </si>
  <si>
    <t>7th</t>
  </si>
  <si>
    <t>Danise Mei Hang</t>
  </si>
  <si>
    <t>3rd</t>
  </si>
  <si>
    <t>Maggie</t>
  </si>
  <si>
    <t>10th</t>
  </si>
  <si>
    <t>8th</t>
  </si>
  <si>
    <t>Alison</t>
  </si>
  <si>
    <t>GDF - Gladiators Fencing Club, EFC - Edmonton Fencing Club</t>
  </si>
  <si>
    <t>13th</t>
  </si>
  <si>
    <t>14th</t>
  </si>
  <si>
    <t>40th</t>
  </si>
  <si>
    <t>C19-0447</t>
  </si>
  <si>
    <t>DAM</t>
  </si>
  <si>
    <t>NB</t>
  </si>
  <si>
    <t>11th</t>
  </si>
  <si>
    <t>C15-0874</t>
  </si>
  <si>
    <t>Han</t>
  </si>
  <si>
    <t>Claire</t>
  </si>
  <si>
    <t>BSE/DAM</t>
  </si>
  <si>
    <t>9th</t>
  </si>
  <si>
    <t>C16-1174</t>
  </si>
  <si>
    <t>Chantel</t>
  </si>
  <si>
    <t>Margot</t>
  </si>
  <si>
    <t>OM - Olympia de Longueuil</t>
  </si>
  <si>
    <t>C21-5028</t>
  </si>
  <si>
    <t>Yanko</t>
  </si>
  <si>
    <t>Maryna</t>
  </si>
  <si>
    <t>HHF - Hua Hua Fencing Club</t>
  </si>
  <si>
    <t>C18-0142</t>
  </si>
  <si>
    <t>Zhao</t>
  </si>
  <si>
    <t>Sherry</t>
  </si>
  <si>
    <t>EFC - Edmonton Fencing Club</t>
  </si>
  <si>
    <t>12th</t>
  </si>
  <si>
    <t>C20-2594</t>
  </si>
  <si>
    <t>Paynot</t>
  </si>
  <si>
    <t>Maira</t>
  </si>
  <si>
    <t>16th</t>
  </si>
  <si>
    <t>C18-0480</t>
  </si>
  <si>
    <t>Richard</t>
  </si>
  <si>
    <t>Clara</t>
  </si>
  <si>
    <t>UNA - Unaffiliated</t>
  </si>
  <si>
    <t>20th</t>
  </si>
  <si>
    <t>C18-0481</t>
  </si>
  <si>
    <t>Dominique</t>
  </si>
  <si>
    <t>24th</t>
  </si>
  <si>
    <t>C16-0642</t>
  </si>
  <si>
    <t>Davies</t>
  </si>
  <si>
    <t>Ellie</t>
  </si>
  <si>
    <t>SFO - Stratford Fencing Club - Ontario</t>
  </si>
  <si>
    <t>30th</t>
  </si>
  <si>
    <t>C15-0516</t>
  </si>
  <si>
    <t>Voitenko</t>
  </si>
  <si>
    <t>Agata</t>
  </si>
  <si>
    <t>Rankings are provisional for 10 days after initial posting.  On the 11th day after the initial posting they become final.</t>
  </si>
  <si>
    <t xml:space="preserve">Les classements sont provisoires pour 10 jours suivant la publication initiale.  Ils deviennent finaux le 11ième jour suivant la publication initiale. </t>
  </si>
  <si>
    <t xml:space="preserve">Classement de sélection </t>
  </si>
  <si>
    <t>Cadet Women's Sabre</t>
  </si>
  <si>
    <t>Sabre féminin cadet</t>
  </si>
  <si>
    <t>Meylan Cadet Circuit</t>
  </si>
  <si>
    <t>West Vancouver</t>
  </si>
  <si>
    <t>Meylan</t>
  </si>
  <si>
    <t>Dormagen</t>
  </si>
  <si>
    <t>Plovdiv</t>
  </si>
  <si>
    <t xml:space="preserve">May </t>
  </si>
  <si>
    <t>16-18</t>
  </si>
  <si>
    <t>C17-0034</t>
  </si>
  <si>
    <t>Ashley</t>
  </si>
  <si>
    <t>AXF - Axis Fencing Club</t>
  </si>
  <si>
    <t>C18-0008</t>
  </si>
  <si>
    <t>Helen</t>
  </si>
  <si>
    <t>C21-3156</t>
  </si>
  <si>
    <t xml:space="preserve">Victoria </t>
  </si>
  <si>
    <t>NYF - North York Fencing Club</t>
  </si>
  <si>
    <t>C20-2620</t>
  </si>
  <si>
    <t>Jessica</t>
  </si>
  <si>
    <t>C21-3015</t>
  </si>
  <si>
    <t>Holly</t>
  </si>
  <si>
    <t>C16-1623</t>
  </si>
  <si>
    <t>Zhou</t>
  </si>
  <si>
    <t>Ruoxi (Jasmine)</t>
  </si>
  <si>
    <t>ANT</t>
  </si>
  <si>
    <t>C21-2848</t>
  </si>
  <si>
    <t>Shtrevensky</t>
  </si>
  <si>
    <t>Maria</t>
  </si>
  <si>
    <t>EMR - Escrime Mont-Royal</t>
  </si>
  <si>
    <t>C18-1034</t>
  </si>
  <si>
    <t>Penner</t>
  </si>
  <si>
    <t>Tabitha</t>
  </si>
  <si>
    <t>C21-4183</t>
  </si>
  <si>
    <t>He</t>
  </si>
  <si>
    <t>Sici</t>
  </si>
  <si>
    <t>UTO</t>
  </si>
  <si>
    <t>C21-3044</t>
  </si>
  <si>
    <t>Lo</t>
  </si>
  <si>
    <t>Jocelyn Y</t>
  </si>
  <si>
    <t>C19-0354</t>
  </si>
  <si>
    <t>Zhi Jun</t>
  </si>
  <si>
    <t>BRE - Dynamiques de Brebeuf</t>
  </si>
  <si>
    <t>C19-0853</t>
  </si>
  <si>
    <t>Jiaying</t>
  </si>
  <si>
    <t>C16-1327</t>
  </si>
  <si>
    <t>Lessard-Kulchyski</t>
  </si>
  <si>
    <t>Khloé</t>
  </si>
  <si>
    <t xml:space="preserve">MBR </t>
  </si>
  <si>
    <t>BSE / DAM</t>
  </si>
  <si>
    <t>C21-3459</t>
  </si>
  <si>
    <t>Peng</t>
  </si>
  <si>
    <t>Florella</t>
  </si>
  <si>
    <t>VFC - Vancouver Fencing Center</t>
  </si>
  <si>
    <t>C17-0700</t>
  </si>
  <si>
    <t>EPIC - Epic Fencing Club</t>
  </si>
  <si>
    <t>Cadet Men's Epee</t>
  </si>
  <si>
    <t>Epée masculine cadet</t>
  </si>
  <si>
    <t>Bratislava</t>
  </si>
  <si>
    <t>Heralion</t>
  </si>
  <si>
    <t>Basel</t>
  </si>
  <si>
    <t>17-18</t>
  </si>
  <si>
    <t>4-5</t>
  </si>
  <si>
    <t>C15-1319</t>
  </si>
  <si>
    <t>Nicholas</t>
  </si>
  <si>
    <t>C19-0177</t>
  </si>
  <si>
    <t>Chai</t>
  </si>
  <si>
    <t>C19-0264</t>
  </si>
  <si>
    <t>Vodovozov</t>
  </si>
  <si>
    <t>Denis</t>
  </si>
  <si>
    <t>C21-3598</t>
  </si>
  <si>
    <t>Chi Ho</t>
  </si>
  <si>
    <t>C21-3655</t>
  </si>
  <si>
    <t>Terry</t>
  </si>
  <si>
    <t>C21-3844</t>
  </si>
  <si>
    <t>Shang</t>
  </si>
  <si>
    <t>Zi Qin</t>
  </si>
  <si>
    <t>Cui</t>
  </si>
  <si>
    <t>Oscar</t>
  </si>
  <si>
    <t>C17-0014</t>
  </si>
  <si>
    <t>Arkhipov</t>
  </si>
  <si>
    <t>Peter</t>
  </si>
  <si>
    <t>SWP</t>
  </si>
  <si>
    <t>C21-3661</t>
  </si>
  <si>
    <t>Erdman</t>
  </si>
  <si>
    <t>C16-1942</t>
  </si>
  <si>
    <t>Joannis</t>
  </si>
  <si>
    <t>Robert</t>
  </si>
  <si>
    <t>EST</t>
  </si>
  <si>
    <t>C21-3758</t>
  </si>
  <si>
    <t>Yoon</t>
  </si>
  <si>
    <t>Eric Jeongmok</t>
  </si>
  <si>
    <t>C21-2982</t>
  </si>
  <si>
    <t>Pos</t>
  </si>
  <si>
    <t>Theo</t>
  </si>
  <si>
    <t>34th</t>
  </si>
  <si>
    <t>C20-2250</t>
  </si>
  <si>
    <t>Edward</t>
  </si>
  <si>
    <t>18th</t>
  </si>
  <si>
    <t>C16-0179</t>
  </si>
  <si>
    <t>ZENG</t>
  </si>
  <si>
    <t>zihan(Oliver)</t>
  </si>
  <si>
    <t>29th</t>
  </si>
  <si>
    <t>C15-1895</t>
  </si>
  <si>
    <t>Wei</t>
  </si>
  <si>
    <t>Jonny</t>
  </si>
  <si>
    <t>38th</t>
  </si>
  <si>
    <t>C18-1772</t>
  </si>
  <si>
    <t>Yinan</t>
  </si>
  <si>
    <t>LIF - Lincoln Fencing Club of Canada</t>
  </si>
  <si>
    <t>82nd</t>
  </si>
  <si>
    <t>Cadet Men's Sabre</t>
  </si>
  <si>
    <t>Fleuret masculin cadet</t>
  </si>
  <si>
    <t>Aix Provence</t>
  </si>
  <si>
    <t>5-6</t>
  </si>
  <si>
    <t>21-22</t>
  </si>
  <si>
    <t>Yun Isaac</t>
  </si>
  <si>
    <t>HHF</t>
  </si>
  <si>
    <t>C15-2077</t>
  </si>
  <si>
    <t>Park</t>
  </si>
  <si>
    <t>Jason B</t>
  </si>
  <si>
    <t>C15-0103</t>
  </si>
  <si>
    <t>C16-0061</t>
  </si>
  <si>
    <t>Tian</t>
  </si>
  <si>
    <t>Allen</t>
  </si>
  <si>
    <t>C17-0253</t>
  </si>
  <si>
    <t>xikai</t>
  </si>
  <si>
    <t>Orr</t>
  </si>
  <si>
    <t>Spencer</t>
  </si>
  <si>
    <t>Charlie</t>
  </si>
  <si>
    <t>SCL</t>
  </si>
  <si>
    <t>C19-2091</t>
  </si>
  <si>
    <t>Wujastyk</t>
  </si>
  <si>
    <t>Sabre masculin cadet</t>
  </si>
  <si>
    <t>Charles</t>
  </si>
  <si>
    <t>C19-0443</t>
  </si>
  <si>
    <t>Minghan</t>
  </si>
  <si>
    <t>C17-0092</t>
  </si>
  <si>
    <t>Robinson</t>
  </si>
  <si>
    <t>William</t>
  </si>
  <si>
    <t>C15-0295</t>
  </si>
  <si>
    <t>Rastegaev</t>
  </si>
  <si>
    <t>Andrei</t>
  </si>
  <si>
    <t xml:space="preserve">Teng </t>
  </si>
  <si>
    <t>C17-1464</t>
  </si>
  <si>
    <t>Nadeau Imbeau</t>
  </si>
  <si>
    <t>Cedric</t>
  </si>
  <si>
    <t>CGT</t>
  </si>
  <si>
    <t>C22-5495</t>
  </si>
  <si>
    <t>Lawrence</t>
  </si>
  <si>
    <t>C21-3140</t>
  </si>
  <si>
    <t>Pang</t>
  </si>
  <si>
    <t>Hi Yui Aidan</t>
  </si>
  <si>
    <t>C19-0915</t>
  </si>
  <si>
    <t>Chan</t>
  </si>
  <si>
    <t>Aidan</t>
  </si>
  <si>
    <t>C15-1172</t>
  </si>
  <si>
    <t>Falcon-Korb</t>
  </si>
  <si>
    <t>Mathis</t>
  </si>
  <si>
    <t>IND</t>
  </si>
  <si>
    <t>C21-3627</t>
  </si>
  <si>
    <t>Yu Peng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</si>
</sst>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)_ ;_ * \(#,##0.00\)_ ;_ * &quot;-&quot;??_)_ ;_ @_ "/>
  </numFmts>
  <fonts count="34" x14ac:knownFonts="1">
    <font>
      <sz val="10"/>
      <color rgb="FF000000"/>
      <name val="Calibri"/>
      <scheme val="minor"/>
    </font>
    <font>
      <sz val="10"/>
      <color theme="1"/>
      <name val="Calibri"/>
      <family val="2"/>
    </font>
    <font>
      <b/>
      <sz val="11"/>
      <color rgb="FFFFFFFF"/>
      <name val="Calibri"/>
      <family val="2"/>
    </font>
    <font>
      <sz val="10"/>
      <name val="Calibri"/>
      <family val="2"/>
    </font>
    <font>
      <b/>
      <sz val="14"/>
      <color rgb="FFFFFFFF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9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color rgb="FFFFFFFF"/>
      <name val="Calibri"/>
      <family val="2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C00000"/>
      <name val="Calibri"/>
      <family val="2"/>
    </font>
    <font>
      <b/>
      <sz val="11"/>
      <color rgb="FF00000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rgb="FF000000"/>
      <name val="Calibri"/>
      <family val="2"/>
    </font>
    <font>
      <b/>
      <sz val="10"/>
      <color rgb="FFFFFFFF"/>
      <name val="Calibri"/>
      <family val="2"/>
    </font>
    <font>
      <sz val="8"/>
      <color theme="1"/>
      <name val="Calibri"/>
      <family val="2"/>
    </font>
    <font>
      <i/>
      <sz val="10"/>
      <color rgb="FFFF0000"/>
      <name val="Calibri"/>
      <family val="2"/>
    </font>
    <font>
      <sz val="11"/>
      <color rgb="FFFFFFFF"/>
      <name val="Calibri"/>
      <family val="2"/>
    </font>
    <font>
      <b/>
      <sz val="14"/>
      <color rgb="FFC00000"/>
      <name val="Calibri"/>
      <family val="2"/>
    </font>
    <font>
      <b/>
      <sz val="11"/>
      <color rgb="FFC00000"/>
      <name val="Calibri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20"/>
      <color rgb="FFC00000"/>
      <name val="Calibri"/>
      <family val="2"/>
    </font>
    <font>
      <sz val="10"/>
      <color theme="1"/>
      <name val="Arial"/>
      <family val="2"/>
    </font>
    <font>
      <sz val="9"/>
      <color rgb="FF000000"/>
      <name val="Calibri"/>
      <family val="2"/>
    </font>
    <font>
      <sz val="10"/>
      <color rgb="FF000000"/>
      <name val="Arial"/>
      <family val="2"/>
    </font>
    <font>
      <b/>
      <sz val="9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A61C00"/>
        <bgColor rgb="FFA61C00"/>
      </patternFill>
    </fill>
    <fill>
      <patternFill patternType="solid">
        <fgColor rgb="FFD9D9D9"/>
        <bgColor rgb="FFD9D9D9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980000"/>
        <bgColor rgb="FF980000"/>
      </patternFill>
    </fill>
    <fill>
      <patternFill patternType="solid">
        <fgColor rgb="FFFCE5CD"/>
        <bgColor rgb="FFFCE5CD"/>
      </patternFill>
    </fill>
  </fills>
  <borders count="314">
    <border>
      <left/>
      <right/>
      <top/>
      <bottom/>
      <diagonal/>
    </border>
    <border>
      <left style="double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double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/>
      <right style="thick">
        <color theme="1"/>
      </right>
      <top style="thick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ck">
        <color rgb="FF000000"/>
      </right>
      <top/>
      <bottom style="double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theme="1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theme="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/>
      <top/>
      <bottom style="thick">
        <color rgb="FF000000"/>
      </bottom>
      <diagonal/>
    </border>
    <border>
      <left style="thin">
        <color theme="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ck">
        <color theme="1"/>
      </right>
      <top/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thick">
        <color theme="1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ck">
        <color theme="1"/>
      </right>
      <top style="thin">
        <color theme="0"/>
      </top>
      <bottom style="thin">
        <color theme="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 style="thin">
        <color theme="0"/>
      </left>
      <right style="thick">
        <color theme="1"/>
      </right>
      <top style="thin">
        <color theme="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theme="0"/>
      </left>
      <right style="thick">
        <color theme="1"/>
      </right>
      <top/>
      <bottom style="thin">
        <color theme="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double">
        <color rgb="FF000000"/>
      </bottom>
      <diagonal/>
    </border>
    <border>
      <left style="medium">
        <color theme="1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FFFFFF"/>
      </left>
      <right/>
      <top style="thin">
        <color rgb="FFFFFFFF"/>
      </top>
      <bottom style="double">
        <color rgb="FF000000"/>
      </bottom>
      <diagonal/>
    </border>
    <border>
      <left style="thin">
        <color theme="0"/>
      </left>
      <right style="thick">
        <color theme="1"/>
      </right>
      <top/>
      <bottom style="double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theme="0"/>
      </top>
      <bottom style="thin">
        <color rgb="FFFFFFFF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double">
        <color rgb="FFFFFFFF"/>
      </right>
      <top style="thick">
        <color rgb="FF000000"/>
      </top>
      <bottom/>
      <diagonal/>
    </border>
    <border>
      <left style="thick">
        <color rgb="FF000000"/>
      </left>
      <right/>
      <top/>
      <bottom style="double">
        <color rgb="FF000000"/>
      </bottom>
      <diagonal/>
    </border>
    <border>
      <left/>
      <right style="double">
        <color rgb="FFFFFFFF"/>
      </right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FFFFFF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ck">
        <color theme="1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 style="double">
        <color rgb="FF000000"/>
      </top>
      <bottom style="thin">
        <color theme="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theme="1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/>
      <bottom/>
      <diagonal/>
    </border>
    <border>
      <left style="thin">
        <color rgb="FF000000"/>
      </left>
      <right style="thick">
        <color theme="1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 style="thin">
        <color theme="0"/>
      </top>
      <bottom style="thin">
        <color theme="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/>
      <bottom style="thin">
        <color theme="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n">
        <color rgb="FFFFFFFF"/>
      </left>
      <right style="thick">
        <color theme="1"/>
      </right>
      <top/>
      <bottom style="thin">
        <color rgb="FF000000"/>
      </bottom>
      <diagonal/>
    </border>
    <border>
      <left style="thin">
        <color rgb="FFFFFFFF"/>
      </left>
      <right style="thick">
        <color theme="1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medium">
        <color rgb="FF000000"/>
      </right>
      <top style="thin">
        <color rgb="FFFFFFFF"/>
      </top>
      <bottom style="thick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FFFFFF"/>
      </left>
      <right style="thick">
        <color theme="1"/>
      </right>
      <top style="thin">
        <color rgb="FFFFFFFF"/>
      </top>
      <bottom style="double">
        <color rgb="FF000000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ck">
        <color rgb="FFC00000"/>
      </left>
      <right style="thick">
        <color rgb="FFC00000"/>
      </right>
      <top/>
      <bottom style="thin">
        <color rgb="FFFFFFFF"/>
      </bottom>
      <diagonal/>
    </border>
    <border>
      <left style="thick">
        <color rgb="FFC00000"/>
      </left>
      <right style="thick">
        <color rgb="FFC00000"/>
      </right>
      <top style="thin">
        <color rgb="FFFFFFFF"/>
      </top>
      <bottom style="thin">
        <color rgb="FFFFFFFF"/>
      </bottom>
      <diagonal/>
    </border>
    <border>
      <left style="thick">
        <color rgb="FFC00000"/>
      </left>
      <right style="thick">
        <color rgb="FFC00000"/>
      </right>
      <top style="thin">
        <color rgb="FFFFFFFF"/>
      </top>
      <bottom/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C00000"/>
      </left>
      <right style="thick">
        <color rgb="FFC00000"/>
      </right>
      <top style="thin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thick">
        <color rgb="FF000000"/>
      </right>
      <top/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C00000"/>
      </left>
      <right style="thick">
        <color rgb="FFC00000"/>
      </right>
      <top/>
      <bottom style="double">
        <color rgb="FF000000"/>
      </bottom>
      <diagonal/>
    </border>
    <border>
      <left style="thick">
        <color rgb="FFC00000"/>
      </left>
      <right style="thick">
        <color rgb="FFC00000"/>
      </right>
      <top style="thin">
        <color rgb="FFFFFFFF"/>
      </top>
      <bottom style="double">
        <color rgb="FF000000"/>
      </bottom>
      <diagonal/>
    </border>
    <border>
      <left style="double">
        <color rgb="FFFFFFFF"/>
      </left>
      <right style="double">
        <color rgb="FFFFFFFF"/>
      </right>
      <top style="double">
        <color rgb="FFFFFFFF"/>
      </top>
      <bottom style="double">
        <color rgb="FFFFFFFF"/>
      </bottom>
      <diagonal/>
    </border>
    <border>
      <left style="double">
        <color rgb="FFFFFFFF"/>
      </left>
      <right/>
      <top/>
      <bottom style="double">
        <color rgb="FFFFFFFF"/>
      </bottom>
      <diagonal/>
    </border>
    <border>
      <left/>
      <right style="double">
        <color rgb="FFFFFFFF"/>
      </right>
      <top/>
      <bottom style="double">
        <color rgb="FFFFFFFF"/>
      </bottom>
      <diagonal/>
    </border>
    <border>
      <left style="double">
        <color rgb="FFFFFFFF"/>
      </left>
      <right style="double">
        <color rgb="FFFFFFFF"/>
      </right>
      <top style="double">
        <color theme="1"/>
      </top>
      <bottom style="double">
        <color rgb="FFFFFFFF"/>
      </bottom>
      <diagonal/>
    </border>
    <border>
      <left style="double">
        <color rgb="FFFFFFFF"/>
      </left>
      <right/>
      <top style="double">
        <color theme="1"/>
      </top>
      <bottom style="double">
        <color rgb="FFFFFFFF"/>
      </bottom>
      <diagonal/>
    </border>
    <border>
      <left/>
      <right style="double">
        <color rgb="FFFFFFFF"/>
      </right>
      <top style="double">
        <color theme="1"/>
      </top>
      <bottom style="double">
        <color rgb="FFFFFFFF"/>
      </bottom>
      <diagonal/>
    </border>
    <border>
      <left style="double">
        <color rgb="FFFFFFFF"/>
      </left>
      <right style="double">
        <color rgb="FFFFFFFF"/>
      </right>
      <top/>
      <bottom style="double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double">
        <color rgb="FF000000"/>
      </top>
      <bottom style="thin">
        <color rgb="FFFFFFFF"/>
      </bottom>
      <diagonal/>
    </border>
    <border>
      <left style="thin">
        <color rgb="FFFFFFFF"/>
      </left>
      <right style="thick">
        <color theme="1"/>
      </right>
      <top style="double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theme="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n">
        <color rgb="FFFFFFFF"/>
      </left>
      <right style="thick">
        <color theme="1"/>
      </right>
      <top style="thin">
        <color theme="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ck">
        <color theme="1"/>
      </right>
      <top style="thin">
        <color theme="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ck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theme="0"/>
      </left>
      <right style="thin">
        <color rgb="FFFFFFFF"/>
      </right>
      <top/>
      <bottom style="double">
        <color rgb="FF000000"/>
      </bottom>
      <diagonal/>
    </border>
    <border>
      <left style="thin">
        <color rgb="FFFFFFFF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FFFFFF"/>
      </right>
      <top/>
      <bottom style="double">
        <color rgb="FF000000"/>
      </bottom>
      <diagonal/>
    </border>
    <border>
      <left style="thin">
        <color rgb="FFFFFFFF"/>
      </left>
      <right style="thin">
        <color rgb="FFFFFFFF"/>
      </right>
      <top/>
      <bottom style="double">
        <color rgb="FF000000"/>
      </bottom>
      <diagonal/>
    </border>
    <border>
      <left style="thin">
        <color rgb="FFFFFFFF"/>
      </left>
      <right style="thick">
        <color theme="1"/>
      </right>
      <top/>
      <bottom style="double">
        <color rgb="FF000000"/>
      </bottom>
      <diagonal/>
    </border>
    <border>
      <left style="double">
        <color rgb="FFFFFFFF"/>
      </left>
      <right style="double">
        <color rgb="FFFFFFFF"/>
      </right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ck">
        <color rgb="FFC00000"/>
      </left>
      <right style="thin">
        <color rgb="FFFFFFFF"/>
      </right>
      <top style="double">
        <color rgb="FF000000"/>
      </top>
      <bottom style="thin">
        <color rgb="FFFFFFFF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ck">
        <color rgb="FFC00000"/>
      </left>
      <right style="thin">
        <color rgb="FFFFFFFF"/>
      </right>
      <top/>
      <bottom style="thin">
        <color rgb="FFFFFFFF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FFFFFF"/>
      </left>
      <right style="thin">
        <color rgb="FF000000"/>
      </right>
      <top style="thin">
        <color theme="1"/>
      </top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C00000"/>
      </left>
      <right style="thin">
        <color rgb="FFFFFFFF"/>
      </right>
      <top/>
      <bottom/>
      <diagonal/>
    </border>
    <border>
      <left style="thick">
        <color rgb="FFC00000"/>
      </left>
      <right style="thin">
        <color rgb="FFFFFFFF"/>
      </right>
      <top style="thin">
        <color theme="0"/>
      </top>
      <bottom style="thin">
        <color rgb="FFFFFFFF"/>
      </bottom>
      <diagonal/>
    </border>
    <border>
      <left style="thick">
        <color rgb="FF000000"/>
      </left>
      <right/>
      <top style="thin">
        <color rgb="FF000000"/>
      </top>
      <bottom style="double">
        <color rgb="FF000000"/>
      </bottom>
      <diagonal/>
    </border>
    <border>
      <left style="thick">
        <color rgb="FFC00000"/>
      </left>
      <right style="thin">
        <color rgb="FFFFFFFF"/>
      </right>
      <top style="thin">
        <color rgb="FFFFFFFF"/>
      </top>
      <bottom style="double">
        <color theme="1"/>
      </bottom>
      <diagonal/>
    </border>
    <border>
      <left/>
      <right/>
      <top style="double">
        <color rgb="FF000000"/>
      </top>
      <bottom/>
      <diagonal/>
    </border>
    <border>
      <left/>
      <right style="thin">
        <color rgb="FFFFFFFF"/>
      </right>
      <top style="thick">
        <color rgb="FF000000"/>
      </top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double">
        <color rgb="FF000000"/>
      </left>
      <right/>
      <top/>
      <bottom style="double">
        <color theme="1"/>
      </bottom>
      <diagonal/>
    </border>
    <border>
      <left/>
      <right style="double">
        <color rgb="FF000000"/>
      </right>
      <top/>
      <bottom style="double">
        <color theme="1"/>
      </bottom>
      <diagonal/>
    </border>
    <border>
      <left/>
      <right style="thin">
        <color rgb="FFFFFFFF"/>
      </right>
      <top/>
      <bottom style="thick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ck">
        <color rgb="FFFFFFFF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ck">
        <color theme="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C00000"/>
      </left>
      <right style="thick">
        <color rgb="FFC00000"/>
      </right>
      <top/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250">
    <xf numFmtId="0" fontId="0" fillId="0" borderId="0" xfId="0" applyAlignment="1">
      <alignment wrapText="1"/>
    </xf>
    <xf numFmtId="0" fontId="1" fillId="2" borderId="1" xfId="0" applyFont="1" applyFill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2" borderId="3" xfId="0" applyFont="1" applyFill="1" applyBorder="1" applyAlignment="1">
      <alignment wrapText="1"/>
    </xf>
    <xf numFmtId="0" fontId="1" fillId="2" borderId="4" xfId="0" applyFont="1" applyFill="1" applyBorder="1" applyAlignment="1">
      <alignment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8" fillId="5" borderId="59" xfId="0" applyFont="1" applyFill="1" applyBorder="1" applyAlignment="1">
      <alignment horizontal="center" vertical="center" wrapText="1"/>
    </xf>
    <xf numFmtId="0" fontId="9" fillId="5" borderId="59" xfId="0" applyFont="1" applyFill="1" applyBorder="1" applyAlignment="1">
      <alignment horizontal="center" vertical="center" wrapText="1"/>
    </xf>
    <xf numFmtId="164" fontId="9" fillId="5" borderId="59" xfId="0" applyNumberFormat="1" applyFont="1" applyFill="1" applyBorder="1" applyAlignment="1">
      <alignment horizontal="center" vertical="center" wrapText="1"/>
    </xf>
    <xf numFmtId="1" fontId="10" fillId="3" borderId="60" xfId="0" applyNumberFormat="1" applyFont="1" applyFill="1" applyBorder="1" applyAlignment="1">
      <alignment horizontal="center" vertical="center"/>
    </xf>
    <xf numFmtId="1" fontId="11" fillId="6" borderId="61" xfId="0" applyNumberFormat="1" applyFont="1" applyFill="1" applyBorder="1" applyAlignment="1">
      <alignment horizontal="center"/>
    </xf>
    <xf numFmtId="0" fontId="12" fillId="0" borderId="62" xfId="0" applyFont="1" applyBorder="1" applyAlignment="1">
      <alignment horizontal="center" wrapText="1"/>
    </xf>
    <xf numFmtId="0" fontId="12" fillId="7" borderId="63" xfId="0" applyFont="1" applyFill="1" applyBorder="1" applyAlignment="1">
      <alignment horizontal="center"/>
    </xf>
    <xf numFmtId="0" fontId="12" fillId="6" borderId="63" xfId="0" applyFont="1" applyFill="1" applyBorder="1" applyAlignment="1">
      <alignment vertical="center" wrapText="1"/>
    </xf>
    <xf numFmtId="0" fontId="7" fillId="6" borderId="63" xfId="0" applyFont="1" applyFill="1" applyBorder="1" applyAlignment="1">
      <alignment vertical="center" wrapText="1"/>
    </xf>
    <xf numFmtId="0" fontId="12" fillId="0" borderId="64" xfId="0" applyFont="1" applyBorder="1" applyAlignment="1">
      <alignment horizontal="center" wrapText="1"/>
    </xf>
    <xf numFmtId="0" fontId="12" fillId="6" borderId="65" xfId="0" applyFont="1" applyFill="1" applyBorder="1" applyAlignment="1">
      <alignment horizontal="center" wrapText="1"/>
    </xf>
    <xf numFmtId="49" fontId="13" fillId="7" borderId="66" xfId="0" applyNumberFormat="1" applyFont="1" applyFill="1" applyBorder="1" applyAlignment="1">
      <alignment horizontal="center"/>
    </xf>
    <xf numFmtId="0" fontId="11" fillId="7" borderId="67" xfId="0" applyFont="1" applyFill="1" applyBorder="1" applyAlignment="1">
      <alignment horizontal="center"/>
    </xf>
    <xf numFmtId="49" fontId="13" fillId="7" borderId="68" xfId="0" applyNumberFormat="1" applyFont="1" applyFill="1" applyBorder="1" applyAlignment="1">
      <alignment horizontal="center" vertical="center"/>
    </xf>
    <xf numFmtId="0" fontId="13" fillId="7" borderId="68" xfId="0" applyFont="1" applyFill="1" applyBorder="1" applyAlignment="1">
      <alignment horizontal="center"/>
    </xf>
    <xf numFmtId="49" fontId="12" fillId="6" borderId="68" xfId="0" applyNumberFormat="1" applyFont="1" applyFill="1" applyBorder="1" applyAlignment="1">
      <alignment horizontal="center"/>
    </xf>
    <xf numFmtId="0" fontId="7" fillId="6" borderId="67" xfId="0" applyFont="1" applyFill="1" applyBorder="1" applyAlignment="1">
      <alignment horizontal="center"/>
    </xf>
    <xf numFmtId="49" fontId="14" fillId="4" borderId="68" xfId="0" applyNumberFormat="1" applyFont="1" applyFill="1" applyBorder="1" applyAlignment="1">
      <alignment horizontal="center" vertical="center"/>
    </xf>
    <xf numFmtId="0" fontId="14" fillId="7" borderId="67" xfId="0" applyFont="1" applyFill="1" applyBorder="1" applyAlignment="1">
      <alignment horizontal="center"/>
    </xf>
    <xf numFmtId="0" fontId="14" fillId="7" borderId="69" xfId="0" applyFont="1" applyFill="1" applyBorder="1" applyAlignment="1">
      <alignment horizontal="center"/>
    </xf>
    <xf numFmtId="49" fontId="14" fillId="7" borderId="68" xfId="0" applyNumberFormat="1" applyFont="1" applyFill="1" applyBorder="1" applyAlignment="1">
      <alignment horizontal="center" vertical="center"/>
    </xf>
    <xf numFmtId="0" fontId="14" fillId="7" borderId="70" xfId="0" applyFont="1" applyFill="1" applyBorder="1" applyAlignment="1">
      <alignment horizontal="center"/>
    </xf>
    <xf numFmtId="49" fontId="14" fillId="7" borderId="68" xfId="0" applyNumberFormat="1" applyFont="1" applyFill="1" applyBorder="1" applyAlignment="1">
      <alignment horizontal="center"/>
    </xf>
    <xf numFmtId="0" fontId="10" fillId="3" borderId="71" xfId="0" applyFont="1" applyFill="1" applyBorder="1" applyAlignment="1">
      <alignment horizontal="center"/>
    </xf>
    <xf numFmtId="49" fontId="9" fillId="6" borderId="72" xfId="0" applyNumberFormat="1" applyFont="1" applyFill="1" applyBorder="1" applyAlignment="1">
      <alignment horizontal="center" wrapText="1"/>
    </xf>
    <xf numFmtId="0" fontId="11" fillId="7" borderId="73" xfId="0" applyFont="1" applyFill="1" applyBorder="1" applyAlignment="1">
      <alignment horizontal="center"/>
    </xf>
    <xf numFmtId="49" fontId="9" fillId="6" borderId="74" xfId="0" applyNumberFormat="1" applyFont="1" applyFill="1" applyBorder="1" applyAlignment="1">
      <alignment horizontal="center" wrapText="1"/>
    </xf>
    <xf numFmtId="0" fontId="11" fillId="7" borderId="73" xfId="0" applyFont="1" applyFill="1" applyBorder="1" applyAlignment="1">
      <alignment horizontal="center" vertical="center"/>
    </xf>
    <xf numFmtId="0" fontId="11" fillId="7" borderId="69" xfId="0" applyFont="1" applyFill="1" applyBorder="1" applyAlignment="1">
      <alignment horizontal="center" vertical="center"/>
    </xf>
    <xf numFmtId="0" fontId="11" fillId="7" borderId="69" xfId="0" applyFont="1" applyFill="1" applyBorder="1" applyAlignment="1">
      <alignment horizontal="center"/>
    </xf>
    <xf numFmtId="0" fontId="11" fillId="7" borderId="70" xfId="0" applyFont="1" applyFill="1" applyBorder="1" applyAlignment="1">
      <alignment horizontal="center" vertical="center"/>
    </xf>
    <xf numFmtId="0" fontId="11" fillId="7" borderId="70" xfId="0" applyFont="1" applyFill="1" applyBorder="1" applyAlignment="1">
      <alignment horizontal="center"/>
    </xf>
    <xf numFmtId="49" fontId="10" fillId="3" borderId="75" xfId="0" applyNumberFormat="1" applyFont="1" applyFill="1" applyBorder="1" applyAlignment="1">
      <alignment horizontal="center"/>
    </xf>
    <xf numFmtId="0" fontId="14" fillId="7" borderId="76" xfId="0" applyFont="1" applyFill="1" applyBorder="1" applyAlignment="1">
      <alignment horizontal="center"/>
    </xf>
    <xf numFmtId="0" fontId="14" fillId="7" borderId="77" xfId="0" applyFont="1" applyFill="1" applyBorder="1" applyAlignment="1">
      <alignment horizontal="center"/>
    </xf>
    <xf numFmtId="0" fontId="10" fillId="3" borderId="78" xfId="0" applyFont="1" applyFill="1" applyBorder="1" applyAlignment="1">
      <alignment horizontal="center"/>
    </xf>
    <xf numFmtId="0" fontId="15" fillId="0" borderId="77" xfId="0" applyFont="1" applyBorder="1" applyAlignment="1">
      <alignment wrapText="1"/>
    </xf>
    <xf numFmtId="0" fontId="9" fillId="0" borderId="79" xfId="0" applyFont="1" applyBorder="1" applyAlignment="1">
      <alignment horizontal="center" wrapText="1"/>
    </xf>
    <xf numFmtId="0" fontId="15" fillId="0" borderId="68" xfId="0" applyFont="1" applyBorder="1" applyAlignment="1">
      <alignment wrapText="1"/>
    </xf>
    <xf numFmtId="1" fontId="10" fillId="3" borderId="80" xfId="0" applyNumberFormat="1" applyFont="1" applyFill="1" applyBorder="1" applyAlignment="1">
      <alignment horizontal="center"/>
    </xf>
    <xf numFmtId="0" fontId="12" fillId="0" borderId="63" xfId="0" applyFont="1" applyBorder="1" applyAlignment="1">
      <alignment horizontal="center"/>
    </xf>
    <xf numFmtId="0" fontId="12" fillId="0" borderId="63" xfId="0" applyFont="1" applyBorder="1" applyAlignment="1">
      <alignment vertical="center" wrapText="1"/>
    </xf>
    <xf numFmtId="0" fontId="7" fillId="0" borderId="63" xfId="0" applyFont="1" applyBorder="1" applyAlignment="1">
      <alignment vertical="center" wrapText="1"/>
    </xf>
    <xf numFmtId="0" fontId="12" fillId="0" borderId="65" xfId="0" applyFont="1" applyBorder="1" applyAlignment="1">
      <alignment horizontal="center" wrapText="1"/>
    </xf>
    <xf numFmtId="49" fontId="12" fillId="0" borderId="66" xfId="0" applyNumberFormat="1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49" fontId="12" fillId="0" borderId="68" xfId="0" applyNumberFormat="1" applyFont="1" applyBorder="1" applyAlignment="1">
      <alignment horizontal="center"/>
    </xf>
    <xf numFmtId="0" fontId="13" fillId="7" borderId="81" xfId="0" applyFont="1" applyFill="1" applyBorder="1" applyAlignment="1">
      <alignment horizontal="center"/>
    </xf>
    <xf numFmtId="0" fontId="14" fillId="7" borderId="81" xfId="0" applyFont="1" applyFill="1" applyBorder="1" applyAlignment="1">
      <alignment horizontal="center" vertical="center"/>
    </xf>
    <xf numFmtId="0" fontId="14" fillId="7" borderId="68" xfId="0" applyFont="1" applyFill="1" applyBorder="1" applyAlignment="1">
      <alignment horizontal="center" vertical="center"/>
    </xf>
    <xf numFmtId="0" fontId="14" fillId="7" borderId="68" xfId="0" applyFont="1" applyFill="1" applyBorder="1" applyAlignment="1">
      <alignment horizontal="center"/>
    </xf>
    <xf numFmtId="0" fontId="9" fillId="0" borderId="72" xfId="0" applyFont="1" applyBorder="1" applyAlignment="1">
      <alignment horizontal="center" wrapText="1"/>
    </xf>
    <xf numFmtId="0" fontId="7" fillId="0" borderId="73" xfId="0" applyFont="1" applyBorder="1" applyAlignment="1">
      <alignment horizontal="center"/>
    </xf>
    <xf numFmtId="49" fontId="9" fillId="0" borderId="74" xfId="0" applyNumberFormat="1" applyFont="1" applyBorder="1" applyAlignment="1">
      <alignment horizontal="center" wrapText="1"/>
    </xf>
    <xf numFmtId="0" fontId="14" fillId="7" borderId="82" xfId="0" applyFont="1" applyFill="1" applyBorder="1" applyAlignment="1">
      <alignment horizontal="center" vertical="center"/>
    </xf>
    <xf numFmtId="0" fontId="15" fillId="0" borderId="82" xfId="0" applyFont="1" applyBorder="1" applyAlignment="1">
      <alignment wrapText="1"/>
    </xf>
    <xf numFmtId="0" fontId="12" fillId="7" borderId="62" xfId="0" applyFont="1" applyFill="1" applyBorder="1" applyAlignment="1">
      <alignment horizontal="center" wrapText="1"/>
    </xf>
    <xf numFmtId="0" fontId="12" fillId="7" borderId="83" xfId="0" applyFont="1" applyFill="1" applyBorder="1" applyAlignment="1">
      <alignment horizontal="center"/>
    </xf>
    <xf numFmtId="0" fontId="12" fillId="7" borderId="84" xfId="0" applyFont="1" applyFill="1" applyBorder="1" applyAlignment="1">
      <alignment vertical="center" wrapText="1"/>
    </xf>
    <xf numFmtId="0" fontId="7" fillId="7" borderId="64" xfId="0" applyFont="1" applyFill="1" applyBorder="1" applyAlignment="1">
      <alignment vertical="center" wrapText="1"/>
    </xf>
    <xf numFmtId="0" fontId="12" fillId="7" borderId="77" xfId="0" applyFont="1" applyFill="1" applyBorder="1" applyAlignment="1">
      <alignment horizontal="center" wrapText="1"/>
    </xf>
    <xf numFmtId="0" fontId="12" fillId="7" borderId="65" xfId="0" applyFont="1" applyFill="1" applyBorder="1" applyAlignment="1">
      <alignment horizontal="center" wrapText="1"/>
    </xf>
    <xf numFmtId="49" fontId="13" fillId="7" borderId="85" xfId="0" applyNumberFormat="1" applyFont="1" applyFill="1" applyBorder="1" applyAlignment="1">
      <alignment horizontal="center"/>
    </xf>
    <xf numFmtId="49" fontId="13" fillId="7" borderId="68" xfId="0" applyNumberFormat="1" applyFont="1" applyFill="1" applyBorder="1" applyAlignment="1">
      <alignment horizontal="center"/>
    </xf>
    <xf numFmtId="49" fontId="12" fillId="6" borderId="86" xfId="0" applyNumberFormat="1" applyFont="1" applyFill="1" applyBorder="1" applyAlignment="1">
      <alignment horizontal="center"/>
    </xf>
    <xf numFmtId="0" fontId="7" fillId="6" borderId="87" xfId="0" applyFont="1" applyFill="1" applyBorder="1" applyAlignment="1">
      <alignment horizontal="center"/>
    </xf>
    <xf numFmtId="0" fontId="9" fillId="6" borderId="88" xfId="0" applyFont="1" applyFill="1" applyBorder="1" applyAlignment="1">
      <alignment horizontal="center" vertical="center" wrapText="1"/>
    </xf>
    <xf numFmtId="0" fontId="7" fillId="6" borderId="79" xfId="0" applyFont="1" applyFill="1" applyBorder="1" applyAlignment="1">
      <alignment horizontal="center"/>
    </xf>
    <xf numFmtId="49" fontId="9" fillId="6" borderId="89" xfId="0" applyNumberFormat="1" applyFont="1" applyFill="1" applyBorder="1" applyAlignment="1">
      <alignment horizontal="center" vertical="center" wrapText="1"/>
    </xf>
    <xf numFmtId="49" fontId="14" fillId="7" borderId="76" xfId="0" applyNumberFormat="1" applyFont="1" applyFill="1" applyBorder="1" applyAlignment="1">
      <alignment horizontal="center" vertical="center"/>
    </xf>
    <xf numFmtId="49" fontId="14" fillId="7" borderId="77" xfId="0" applyNumberFormat="1" applyFont="1" applyFill="1" applyBorder="1" applyAlignment="1">
      <alignment horizontal="center"/>
    </xf>
    <xf numFmtId="0" fontId="15" fillId="0" borderId="88" xfId="0" applyFont="1" applyBorder="1" applyAlignment="1">
      <alignment wrapText="1"/>
    </xf>
    <xf numFmtId="0" fontId="9" fillId="0" borderId="90" xfId="0" applyFont="1" applyBorder="1" applyAlignment="1">
      <alignment horizontal="center" wrapText="1"/>
    </xf>
    <xf numFmtId="0" fontId="15" fillId="0" borderId="89" xfId="0" applyFont="1" applyBorder="1" applyAlignment="1">
      <alignment wrapText="1"/>
    </xf>
    <xf numFmtId="0" fontId="12" fillId="0" borderId="64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49" fontId="13" fillId="7" borderId="77" xfId="0" applyNumberFormat="1" applyFont="1" applyFill="1" applyBorder="1" applyAlignment="1">
      <alignment horizontal="center" vertical="center"/>
    </xf>
    <xf numFmtId="0" fontId="11" fillId="7" borderId="67" xfId="0" applyFont="1" applyFill="1" applyBorder="1" applyAlignment="1">
      <alignment horizontal="center" vertical="center"/>
    </xf>
    <xf numFmtId="0" fontId="9" fillId="6" borderId="72" xfId="0" applyFont="1" applyFill="1" applyBorder="1" applyAlignment="1">
      <alignment horizontal="center" vertical="center" wrapText="1"/>
    </xf>
    <xf numFmtId="49" fontId="9" fillId="6" borderId="74" xfId="0" applyNumberFormat="1" applyFont="1" applyFill="1" applyBorder="1" applyAlignment="1">
      <alignment horizontal="center" vertical="center" wrapText="1"/>
    </xf>
    <xf numFmtId="0" fontId="14" fillId="7" borderId="69" xfId="0" applyFont="1" applyFill="1" applyBorder="1" applyAlignment="1">
      <alignment horizontal="center" vertical="center"/>
    </xf>
    <xf numFmtId="0" fontId="14" fillId="7" borderId="82" xfId="0" applyFont="1" applyFill="1" applyBorder="1" applyAlignment="1">
      <alignment horizontal="center"/>
    </xf>
    <xf numFmtId="164" fontId="16" fillId="7" borderId="68" xfId="0" applyNumberFormat="1" applyFont="1" applyFill="1" applyBorder="1" applyAlignment="1">
      <alignment horizontal="center" vertical="center"/>
    </xf>
    <xf numFmtId="0" fontId="7" fillId="0" borderId="64" xfId="0" applyFont="1" applyBorder="1" applyAlignment="1">
      <alignment vertical="center" wrapText="1"/>
    </xf>
    <xf numFmtId="49" fontId="13" fillId="7" borderId="91" xfId="0" applyNumberFormat="1" applyFont="1" applyFill="1" applyBorder="1" applyAlignment="1">
      <alignment horizontal="center"/>
    </xf>
    <xf numFmtId="0" fontId="11" fillId="7" borderId="87" xfId="0" applyFont="1" applyFill="1" applyBorder="1" applyAlignment="1">
      <alignment horizontal="center"/>
    </xf>
    <xf numFmtId="49" fontId="13" fillId="7" borderId="92" xfId="0" applyNumberFormat="1" applyFont="1" applyFill="1" applyBorder="1" applyAlignment="1">
      <alignment horizontal="center" vertical="center"/>
    </xf>
    <xf numFmtId="0" fontId="12" fillId="6" borderId="68" xfId="0" applyFont="1" applyFill="1" applyBorder="1" applyAlignment="1">
      <alignment horizontal="center"/>
    </xf>
    <xf numFmtId="49" fontId="12" fillId="6" borderId="82" xfId="0" applyNumberFormat="1" applyFont="1" applyFill="1" applyBorder="1" applyAlignment="1">
      <alignment horizontal="center"/>
    </xf>
    <xf numFmtId="0" fontId="9" fillId="6" borderId="72" xfId="0" applyFont="1" applyFill="1" applyBorder="1" applyAlignment="1">
      <alignment horizontal="center" wrapText="1"/>
    </xf>
    <xf numFmtId="0" fontId="11" fillId="7" borderId="93" xfId="0" applyFont="1" applyFill="1" applyBorder="1" applyAlignment="1">
      <alignment horizontal="center"/>
    </xf>
    <xf numFmtId="49" fontId="9" fillId="6" borderId="94" xfId="0" applyNumberFormat="1" applyFont="1" applyFill="1" applyBorder="1" applyAlignment="1">
      <alignment horizontal="center" wrapText="1"/>
    </xf>
    <xf numFmtId="0" fontId="14" fillId="7" borderId="76" xfId="0" applyFont="1" applyFill="1" applyBorder="1" applyAlignment="1">
      <alignment horizontal="center" vertical="center"/>
    </xf>
    <xf numFmtId="0" fontId="12" fillId="0" borderId="77" xfId="0" applyFont="1" applyBorder="1" applyAlignment="1">
      <alignment horizontal="center" wrapText="1"/>
    </xf>
    <xf numFmtId="0" fontId="12" fillId="0" borderId="77" xfId="0" applyFont="1" applyBorder="1" applyAlignment="1">
      <alignment vertical="center" wrapText="1"/>
    </xf>
    <xf numFmtId="0" fontId="7" fillId="0" borderId="77" xfId="0" applyFont="1" applyBorder="1" applyAlignment="1">
      <alignment vertical="center" wrapText="1"/>
    </xf>
    <xf numFmtId="0" fontId="13" fillId="0" borderId="91" xfId="0" applyFont="1" applyBorder="1" applyAlignment="1">
      <alignment horizontal="center" vertical="center" wrapText="1"/>
    </xf>
    <xf numFmtId="49" fontId="13" fillId="7" borderId="92" xfId="0" applyNumberFormat="1" applyFont="1" applyFill="1" applyBorder="1" applyAlignment="1">
      <alignment horizontal="center"/>
    </xf>
    <xf numFmtId="0" fontId="9" fillId="6" borderId="95" xfId="0" applyFont="1" applyFill="1" applyBorder="1" applyAlignment="1">
      <alignment horizontal="center" wrapText="1"/>
    </xf>
    <xf numFmtId="0" fontId="7" fillId="6" borderId="93" xfId="0" applyFont="1" applyFill="1" applyBorder="1" applyAlignment="1">
      <alignment horizontal="center"/>
    </xf>
    <xf numFmtId="49" fontId="9" fillId="6" borderId="68" xfId="0" applyNumberFormat="1" applyFont="1" applyFill="1" applyBorder="1" applyAlignment="1">
      <alignment horizontal="center" wrapText="1"/>
    </xf>
    <xf numFmtId="49" fontId="14" fillId="4" borderId="77" xfId="0" applyNumberFormat="1" applyFont="1" applyFill="1" applyBorder="1" applyAlignment="1">
      <alignment horizontal="center" vertical="center"/>
    </xf>
    <xf numFmtId="49" fontId="13" fillId="7" borderId="77" xfId="0" applyNumberFormat="1" applyFont="1" applyFill="1" applyBorder="1" applyAlignment="1">
      <alignment horizontal="center"/>
    </xf>
    <xf numFmtId="0" fontId="9" fillId="6" borderId="82" xfId="0" applyFont="1" applyFill="1" applyBorder="1" applyAlignment="1">
      <alignment horizontal="center" wrapText="1"/>
    </xf>
    <xf numFmtId="49" fontId="9" fillId="6" borderId="82" xfId="0" applyNumberFormat="1" applyFont="1" applyFill="1" applyBorder="1" applyAlignment="1">
      <alignment horizontal="center" wrapText="1"/>
    </xf>
    <xf numFmtId="0" fontId="14" fillId="7" borderId="86" xfId="0" applyFont="1" applyFill="1" applyBorder="1" applyAlignment="1">
      <alignment horizontal="center" vertical="center"/>
    </xf>
    <xf numFmtId="0" fontId="11" fillId="7" borderId="92" xfId="0" applyFont="1" applyFill="1" applyBorder="1" applyAlignment="1">
      <alignment horizontal="center"/>
    </xf>
    <xf numFmtId="49" fontId="14" fillId="7" borderId="86" xfId="0" applyNumberFormat="1" applyFont="1" applyFill="1" applyBorder="1" applyAlignment="1">
      <alignment horizontal="center"/>
    </xf>
    <xf numFmtId="0" fontId="14" fillId="7" borderId="96" xfId="0" applyFont="1" applyFill="1" applyBorder="1" applyAlignment="1">
      <alignment horizontal="center"/>
    </xf>
    <xf numFmtId="0" fontId="14" fillId="7" borderId="63" xfId="0" applyFont="1" applyFill="1" applyBorder="1" applyAlignment="1">
      <alignment horizontal="center" vertical="center"/>
    </xf>
    <xf numFmtId="0" fontId="14" fillId="7" borderId="92" xfId="0" applyFont="1" applyFill="1" applyBorder="1" applyAlignment="1">
      <alignment horizontal="center"/>
    </xf>
    <xf numFmtId="0" fontId="10" fillId="3" borderId="97" xfId="0" applyFont="1" applyFill="1" applyBorder="1" applyAlignment="1">
      <alignment horizontal="center"/>
    </xf>
    <xf numFmtId="0" fontId="12" fillId="6" borderId="64" xfId="0" applyFont="1" applyFill="1" applyBorder="1" applyAlignment="1">
      <alignment horizontal="center" vertical="center" wrapText="1"/>
    </xf>
    <xf numFmtId="0" fontId="12" fillId="6" borderId="77" xfId="0" applyFont="1" applyFill="1" applyBorder="1" applyAlignment="1">
      <alignment wrapText="1"/>
    </xf>
    <xf numFmtId="0" fontId="12" fillId="6" borderId="77" xfId="0" applyFont="1" applyFill="1" applyBorder="1" applyAlignment="1">
      <alignment vertical="center" wrapText="1"/>
    </xf>
    <xf numFmtId="0" fontId="7" fillId="6" borderId="77" xfId="0" applyFont="1" applyFill="1" applyBorder="1" applyAlignment="1">
      <alignment vertical="center" wrapText="1"/>
    </xf>
    <xf numFmtId="0" fontId="12" fillId="6" borderId="65" xfId="0" applyFont="1" applyFill="1" applyBorder="1" applyAlignment="1">
      <alignment horizontal="center" vertical="center" wrapText="1"/>
    </xf>
    <xf numFmtId="0" fontId="10" fillId="3" borderId="98" xfId="0" applyFont="1" applyFill="1" applyBorder="1" applyAlignment="1">
      <alignment horizontal="center"/>
    </xf>
    <xf numFmtId="49" fontId="9" fillId="4" borderId="64" xfId="0" applyNumberFormat="1" applyFont="1" applyFill="1" applyBorder="1" applyAlignment="1">
      <alignment horizontal="center"/>
    </xf>
    <xf numFmtId="49" fontId="9" fillId="4" borderId="68" xfId="0" applyNumberFormat="1" applyFont="1" applyFill="1" applyBorder="1" applyAlignment="1">
      <alignment horizontal="center"/>
    </xf>
    <xf numFmtId="49" fontId="14" fillId="4" borderId="76" xfId="0" applyNumberFormat="1" applyFont="1" applyFill="1" applyBorder="1" applyAlignment="1">
      <alignment horizontal="center" vertical="center"/>
    </xf>
    <xf numFmtId="0" fontId="14" fillId="7" borderId="63" xfId="0" applyFont="1" applyFill="1" applyBorder="1" applyAlignment="1">
      <alignment horizontal="center"/>
    </xf>
    <xf numFmtId="164" fontId="16" fillId="7" borderId="86" xfId="0" applyNumberFormat="1" applyFont="1" applyFill="1" applyBorder="1" applyAlignment="1">
      <alignment horizontal="center" vertical="center"/>
    </xf>
    <xf numFmtId="0" fontId="12" fillId="7" borderId="82" xfId="0" applyFont="1" applyFill="1" applyBorder="1" applyAlignment="1">
      <alignment horizontal="center"/>
    </xf>
    <xf numFmtId="0" fontId="12" fillId="6" borderId="82" xfId="0" applyFont="1" applyFill="1" applyBorder="1" applyAlignment="1">
      <alignment vertical="center" wrapText="1"/>
    </xf>
    <xf numFmtId="0" fontId="7" fillId="6" borderId="82" xfId="0" applyFont="1" applyFill="1" applyBorder="1" applyAlignment="1">
      <alignment vertical="center" wrapText="1"/>
    </xf>
    <xf numFmtId="49" fontId="14" fillId="4" borderId="81" xfId="0" applyNumberFormat="1" applyFont="1" applyFill="1" applyBorder="1" applyAlignment="1">
      <alignment horizontal="center" vertical="center"/>
    </xf>
    <xf numFmtId="0" fontId="14" fillId="4" borderId="68" xfId="0" applyFont="1" applyFill="1" applyBorder="1" applyAlignment="1">
      <alignment horizontal="center" vertical="center"/>
    </xf>
    <xf numFmtId="49" fontId="9" fillId="6" borderId="77" xfId="0" applyNumberFormat="1" applyFont="1" applyFill="1" applyBorder="1" applyAlignment="1">
      <alignment horizontal="center" wrapText="1"/>
    </xf>
    <xf numFmtId="0" fontId="14" fillId="4" borderId="76" xfId="0" applyFont="1" applyFill="1" applyBorder="1" applyAlignment="1">
      <alignment horizontal="center" vertical="center"/>
    </xf>
    <xf numFmtId="49" fontId="12" fillId="0" borderId="77" xfId="0" applyNumberFormat="1" applyFont="1" applyBorder="1" applyAlignment="1">
      <alignment horizontal="center" wrapText="1"/>
    </xf>
    <xf numFmtId="0" fontId="7" fillId="0" borderId="67" xfId="0" applyFont="1" applyBorder="1" applyAlignment="1">
      <alignment horizontal="center" wrapText="1"/>
    </xf>
    <xf numFmtId="49" fontId="12" fillId="6" borderId="74" xfId="0" applyNumberFormat="1" applyFont="1" applyFill="1" applyBorder="1" applyAlignment="1">
      <alignment horizontal="center"/>
    </xf>
    <xf numFmtId="0" fontId="9" fillId="6" borderId="82" xfId="0" applyFont="1" applyFill="1" applyBorder="1" applyAlignment="1">
      <alignment horizontal="center" vertical="center" wrapText="1"/>
    </xf>
    <xf numFmtId="49" fontId="9" fillId="6" borderId="68" xfId="0" applyNumberFormat="1" applyFont="1" applyFill="1" applyBorder="1" applyAlignment="1">
      <alignment horizontal="center" vertical="center" wrapText="1"/>
    </xf>
    <xf numFmtId="0" fontId="12" fillId="0" borderId="79" xfId="0" applyFont="1" applyBorder="1" applyAlignment="1">
      <alignment horizontal="center" wrapText="1"/>
    </xf>
    <xf numFmtId="0" fontId="7" fillId="6" borderId="99" xfId="0" applyFont="1" applyFill="1" applyBorder="1" applyAlignment="1">
      <alignment horizontal="center"/>
    </xf>
    <xf numFmtId="0" fontId="14" fillId="4" borderId="82" xfId="0" applyFont="1" applyFill="1" applyBorder="1" applyAlignment="1">
      <alignment horizontal="center" vertical="center"/>
    </xf>
    <xf numFmtId="0" fontId="10" fillId="3" borderId="100" xfId="0" applyFont="1" applyFill="1" applyBorder="1" applyAlignment="1">
      <alignment horizontal="center"/>
    </xf>
    <xf numFmtId="1" fontId="10" fillId="3" borderId="101" xfId="0" applyNumberFormat="1" applyFont="1" applyFill="1" applyBorder="1" applyAlignment="1">
      <alignment horizontal="center"/>
    </xf>
    <xf numFmtId="1" fontId="15" fillId="6" borderId="61" xfId="0" applyNumberFormat="1" applyFont="1" applyFill="1" applyBorder="1" applyAlignment="1">
      <alignment horizontal="center" vertical="center"/>
    </xf>
    <xf numFmtId="0" fontId="1" fillId="0" borderId="102" xfId="0" applyFont="1" applyBorder="1" applyAlignment="1">
      <alignment horizontal="center" vertical="center" wrapText="1"/>
    </xf>
    <xf numFmtId="0" fontId="1" fillId="0" borderId="77" xfId="0" applyFont="1" applyBorder="1" applyAlignment="1">
      <alignment horizontal="center" vertical="center" wrapText="1"/>
    </xf>
    <xf numFmtId="0" fontId="1" fillId="0" borderId="102" xfId="0" applyFont="1" applyBorder="1" applyAlignment="1">
      <alignment vertical="center" wrapText="1"/>
    </xf>
    <xf numFmtId="0" fontId="9" fillId="0" borderId="88" xfId="0" applyFont="1" applyBorder="1" applyAlignment="1">
      <alignment vertical="center" wrapText="1"/>
    </xf>
    <xf numFmtId="0" fontId="1" fillId="0" borderId="90" xfId="0" applyFont="1" applyBorder="1" applyAlignment="1">
      <alignment horizontal="center" vertical="center" wrapText="1"/>
    </xf>
    <xf numFmtId="0" fontId="1" fillId="0" borderId="103" xfId="0" applyFont="1" applyBorder="1" applyAlignment="1">
      <alignment horizontal="center" vertical="center" wrapText="1"/>
    </xf>
    <xf numFmtId="49" fontId="15" fillId="7" borderId="104" xfId="0" applyNumberFormat="1" applyFont="1" applyFill="1" applyBorder="1" applyAlignment="1">
      <alignment horizontal="center" vertical="center"/>
    </xf>
    <xf numFmtId="0" fontId="14" fillId="7" borderId="105" xfId="0" applyFont="1" applyFill="1" applyBorder="1" applyAlignment="1">
      <alignment horizontal="center" vertical="center"/>
    </xf>
    <xf numFmtId="0" fontId="15" fillId="7" borderId="89" xfId="0" applyFont="1" applyFill="1" applyBorder="1" applyAlignment="1">
      <alignment horizontal="center" vertical="center"/>
    </xf>
    <xf numFmtId="0" fontId="15" fillId="7" borderId="68" xfId="0" applyFont="1" applyFill="1" applyBorder="1" applyAlignment="1">
      <alignment horizontal="center" vertical="center"/>
    </xf>
    <xf numFmtId="0" fontId="14" fillId="7" borderId="67" xfId="0" applyFont="1" applyFill="1" applyBorder="1" applyAlignment="1">
      <alignment horizontal="center" vertical="center"/>
    </xf>
    <xf numFmtId="0" fontId="1" fillId="0" borderId="68" xfId="0" applyFont="1" applyBorder="1" applyAlignment="1">
      <alignment horizontal="center" vertical="center" wrapText="1"/>
    </xf>
    <xf numFmtId="0" fontId="15" fillId="7" borderId="81" xfId="0" applyFont="1" applyFill="1" applyBorder="1" applyAlignment="1">
      <alignment horizontal="center" vertical="center"/>
    </xf>
    <xf numFmtId="0" fontId="14" fillId="7" borderId="70" xfId="0" applyFont="1" applyFill="1" applyBorder="1" applyAlignment="1">
      <alignment horizontal="center" vertical="center"/>
    </xf>
    <xf numFmtId="0" fontId="10" fillId="3" borderId="106" xfId="0" applyFont="1" applyFill="1" applyBorder="1" applyAlignment="1">
      <alignment horizontal="center"/>
    </xf>
    <xf numFmtId="0" fontId="15" fillId="6" borderId="63" xfId="0" applyFont="1" applyFill="1" applyBorder="1" applyAlignment="1">
      <alignment horizontal="center" vertical="center"/>
    </xf>
    <xf numFmtId="0" fontId="14" fillId="7" borderId="92" xfId="0" applyFont="1" applyFill="1" applyBorder="1" applyAlignment="1">
      <alignment horizontal="center" vertical="center"/>
    </xf>
    <xf numFmtId="0" fontId="1" fillId="0" borderId="107" xfId="0" applyFont="1" applyBorder="1" applyAlignment="1">
      <alignment horizontal="center" vertical="center" wrapText="1"/>
    </xf>
    <xf numFmtId="0" fontId="15" fillId="7" borderId="86" xfId="0" applyFont="1" applyFill="1" applyBorder="1" applyAlignment="1">
      <alignment horizontal="center" vertical="center"/>
    </xf>
    <xf numFmtId="49" fontId="15" fillId="7" borderId="86" xfId="0" applyNumberFormat="1" applyFont="1" applyFill="1" applyBorder="1" applyAlignment="1">
      <alignment horizontal="center" vertical="center"/>
    </xf>
    <xf numFmtId="49" fontId="10" fillId="3" borderId="106" xfId="0" applyNumberFormat="1" applyFont="1" applyFill="1" applyBorder="1" applyAlignment="1">
      <alignment horizontal="center" vertical="center"/>
    </xf>
    <xf numFmtId="49" fontId="14" fillId="7" borderId="63" xfId="0" applyNumberFormat="1" applyFont="1" applyFill="1" applyBorder="1" applyAlignment="1">
      <alignment horizontal="center" vertical="center"/>
    </xf>
    <xf numFmtId="0" fontId="14" fillId="7" borderId="96" xfId="0" applyFont="1" applyFill="1" applyBorder="1" applyAlignment="1">
      <alignment horizontal="center" vertical="center"/>
    </xf>
    <xf numFmtId="0" fontId="14" fillId="7" borderId="77" xfId="0" applyFont="1" applyFill="1" applyBorder="1" applyAlignment="1">
      <alignment horizontal="center" vertical="center"/>
    </xf>
    <xf numFmtId="0" fontId="10" fillId="3" borderId="108" xfId="0" applyFont="1" applyFill="1" applyBorder="1" applyAlignment="1">
      <alignment horizontal="center" vertical="center"/>
    </xf>
    <xf numFmtId="1" fontId="10" fillId="3" borderId="109" xfId="0" applyNumberFormat="1" applyFont="1" applyFill="1" applyBorder="1" applyAlignment="1">
      <alignment horizontal="center" vertical="center"/>
    </xf>
    <xf numFmtId="1" fontId="15" fillId="6" borderId="110" xfId="0" applyNumberFormat="1" applyFont="1" applyFill="1" applyBorder="1" applyAlignment="1">
      <alignment horizontal="center"/>
    </xf>
    <xf numFmtId="0" fontId="1" fillId="0" borderId="111" xfId="0" applyFont="1" applyBorder="1" applyAlignment="1">
      <alignment horizontal="center" wrapText="1"/>
    </xf>
    <xf numFmtId="0" fontId="1" fillId="7" borderId="111" xfId="0" applyFont="1" applyFill="1" applyBorder="1" applyAlignment="1">
      <alignment horizontal="center"/>
    </xf>
    <xf numFmtId="0" fontId="1" fillId="7" borderId="111" xfId="0" applyFont="1" applyFill="1" applyBorder="1" applyAlignment="1">
      <alignment wrapText="1"/>
    </xf>
    <xf numFmtId="0" fontId="1" fillId="7" borderId="112" xfId="0" applyFont="1" applyFill="1" applyBorder="1" applyAlignment="1">
      <alignment horizontal="center" wrapText="1"/>
    </xf>
    <xf numFmtId="0" fontId="1" fillId="7" borderId="113" xfId="0" applyFont="1" applyFill="1" applyBorder="1" applyAlignment="1">
      <alignment horizontal="center" wrapText="1"/>
    </xf>
    <xf numFmtId="0" fontId="15" fillId="7" borderId="114" xfId="0" applyFont="1" applyFill="1" applyBorder="1" applyAlignment="1">
      <alignment horizontal="center"/>
    </xf>
    <xf numFmtId="0" fontId="15" fillId="7" borderId="115" xfId="0" applyFont="1" applyFill="1" applyBorder="1" applyAlignment="1">
      <alignment horizontal="center"/>
    </xf>
    <xf numFmtId="0" fontId="14" fillId="7" borderId="116" xfId="0" applyFont="1" applyFill="1" applyBorder="1" applyAlignment="1">
      <alignment horizontal="center"/>
    </xf>
    <xf numFmtId="0" fontId="15" fillId="7" borderId="117" xfId="0" applyFont="1" applyFill="1" applyBorder="1" applyAlignment="1">
      <alignment horizontal="center"/>
    </xf>
    <xf numFmtId="0" fontId="1" fillId="0" borderId="117" xfId="0" applyFont="1" applyBorder="1" applyAlignment="1">
      <alignment wrapText="1"/>
    </xf>
    <xf numFmtId="0" fontId="14" fillId="7" borderId="117" xfId="0" applyFont="1" applyFill="1" applyBorder="1" applyAlignment="1">
      <alignment horizontal="center"/>
    </xf>
    <xf numFmtId="0" fontId="14" fillId="7" borderId="118" xfId="0" applyFont="1" applyFill="1" applyBorder="1" applyAlignment="1">
      <alignment horizontal="center"/>
    </xf>
    <xf numFmtId="0" fontId="14" fillId="7" borderId="119" xfId="0" applyFont="1" applyFill="1" applyBorder="1" applyAlignment="1">
      <alignment horizontal="center"/>
    </xf>
    <xf numFmtId="0" fontId="14" fillId="7" borderId="120" xfId="0" applyFont="1" applyFill="1" applyBorder="1" applyAlignment="1">
      <alignment horizontal="center"/>
    </xf>
    <xf numFmtId="0" fontId="10" fillId="3" borderId="121" xfId="0" applyFont="1" applyFill="1" applyBorder="1" applyAlignment="1">
      <alignment horizontal="center"/>
    </xf>
    <xf numFmtId="0" fontId="15" fillId="6" borderId="115" xfId="0" applyFont="1" applyFill="1" applyBorder="1" applyAlignment="1">
      <alignment horizontal="center"/>
    </xf>
    <xf numFmtId="49" fontId="15" fillId="7" borderId="117" xfId="0" applyNumberFormat="1" applyFont="1" applyFill="1" applyBorder="1" applyAlignment="1">
      <alignment horizontal="center"/>
    </xf>
    <xf numFmtId="49" fontId="10" fillId="3" borderId="121" xfId="0" applyNumberFormat="1" applyFont="1" applyFill="1" applyBorder="1" applyAlignment="1">
      <alignment horizontal="center"/>
    </xf>
    <xf numFmtId="49" fontId="14" fillId="7" borderId="115" xfId="0" applyNumberFormat="1" applyFont="1" applyFill="1" applyBorder="1" applyAlignment="1">
      <alignment horizontal="center"/>
    </xf>
    <xf numFmtId="0" fontId="14" fillId="7" borderId="115" xfId="0" applyFont="1" applyFill="1" applyBorder="1" applyAlignment="1">
      <alignment horizontal="center"/>
    </xf>
    <xf numFmtId="0" fontId="14" fillId="7" borderId="122" xfId="0" applyFont="1" applyFill="1" applyBorder="1" applyAlignment="1">
      <alignment horizontal="center"/>
    </xf>
    <xf numFmtId="0" fontId="10" fillId="3" borderId="123" xfId="0" applyFont="1" applyFill="1" applyBorder="1" applyAlignment="1">
      <alignment horizontal="center"/>
    </xf>
    <xf numFmtId="0" fontId="15" fillId="0" borderId="114" xfId="0" applyFont="1" applyBorder="1" applyAlignment="1">
      <alignment wrapText="1"/>
    </xf>
    <xf numFmtId="0" fontId="9" fillId="0" borderId="112" xfId="0" applyFont="1" applyBorder="1" applyAlignment="1">
      <alignment horizontal="center" wrapText="1"/>
    </xf>
    <xf numFmtId="0" fontId="15" fillId="0" borderId="117" xfId="0" applyFont="1" applyBorder="1" applyAlignment="1">
      <alignment wrapText="1"/>
    </xf>
    <xf numFmtId="1" fontId="10" fillId="3" borderId="124" xfId="0" applyNumberFormat="1" applyFont="1" applyFill="1" applyBorder="1" applyAlignment="1">
      <alignment horizontal="center"/>
    </xf>
    <xf numFmtId="0" fontId="15" fillId="0" borderId="106" xfId="0" applyFont="1" applyBorder="1" applyAlignment="1">
      <alignment wrapText="1"/>
    </xf>
    <xf numFmtId="0" fontId="15" fillId="0" borderId="0" xfId="0" applyFont="1" applyAlignment="1">
      <alignment wrapText="1"/>
    </xf>
    <xf numFmtId="0" fontId="15" fillId="0" borderId="75" xfId="0" applyFont="1" applyBorder="1" applyAlignment="1">
      <alignment wrapText="1"/>
    </xf>
    <xf numFmtId="0" fontId="15" fillId="0" borderId="125" xfId="0" applyFont="1" applyBorder="1" applyAlignment="1">
      <alignment wrapText="1"/>
    </xf>
    <xf numFmtId="0" fontId="15" fillId="0" borderId="126" xfId="0" applyFont="1" applyBorder="1" applyAlignment="1">
      <alignment wrapText="1"/>
    </xf>
    <xf numFmtId="0" fontId="9" fillId="5" borderId="135" xfId="0" applyFont="1" applyFill="1" applyBorder="1" applyAlignment="1">
      <alignment horizontal="center" vertical="center" wrapText="1"/>
    </xf>
    <xf numFmtId="0" fontId="9" fillId="5" borderId="136" xfId="0" applyFont="1" applyFill="1" applyBorder="1" applyAlignment="1">
      <alignment horizontal="center" vertical="center" wrapText="1"/>
    </xf>
    <xf numFmtId="0" fontId="14" fillId="5" borderId="137" xfId="0" applyFont="1" applyFill="1" applyBorder="1" applyAlignment="1">
      <alignment horizontal="center" vertical="center" wrapText="1"/>
    </xf>
    <xf numFmtId="0" fontId="14" fillId="5" borderId="138" xfId="0" applyFont="1" applyFill="1" applyBorder="1" applyAlignment="1">
      <alignment horizontal="center" vertical="center" wrapText="1"/>
    </xf>
    <xf numFmtId="0" fontId="10" fillId="3" borderId="59" xfId="0" applyFont="1" applyFill="1" applyBorder="1" applyAlignment="1">
      <alignment horizontal="center" vertical="center" wrapText="1"/>
    </xf>
    <xf numFmtId="1" fontId="14" fillId="6" borderId="61" xfId="0" applyNumberFormat="1" applyFont="1" applyFill="1" applyBorder="1" applyAlignment="1">
      <alignment horizontal="center"/>
    </xf>
    <xf numFmtId="0" fontId="1" fillId="0" borderId="88" xfId="0" applyFont="1" applyBorder="1" applyAlignment="1">
      <alignment horizontal="center" vertical="center" wrapText="1"/>
    </xf>
    <xf numFmtId="0" fontId="1" fillId="0" borderId="88" xfId="0" applyFont="1" applyBorder="1" applyAlignment="1">
      <alignment vertical="center" wrapText="1"/>
    </xf>
    <xf numFmtId="0" fontId="1" fillId="0" borderId="139" xfId="0" applyFont="1" applyBorder="1" applyAlignment="1">
      <alignment horizontal="center" vertical="center" wrapText="1"/>
    </xf>
    <xf numFmtId="0" fontId="15" fillId="7" borderId="82" xfId="0" applyFont="1" applyFill="1" applyBorder="1" applyAlignment="1">
      <alignment horizontal="center" vertical="center"/>
    </xf>
    <xf numFmtId="0" fontId="9" fillId="6" borderId="99" xfId="0" applyFont="1" applyFill="1" applyBorder="1" applyAlignment="1">
      <alignment horizontal="center" vertical="center"/>
    </xf>
    <xf numFmtId="0" fontId="15" fillId="7" borderId="140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9" fillId="0" borderId="105" xfId="0" applyFont="1" applyBorder="1" applyAlignment="1">
      <alignment horizontal="center" vertical="center"/>
    </xf>
    <xf numFmtId="0" fontId="18" fillId="6" borderId="77" xfId="0" applyFont="1" applyFill="1" applyBorder="1" applyAlignment="1">
      <alignment horizontal="center"/>
    </xf>
    <xf numFmtId="0" fontId="19" fillId="6" borderId="67" xfId="0" applyFont="1" applyFill="1" applyBorder="1" applyAlignment="1">
      <alignment horizontal="center"/>
    </xf>
    <xf numFmtId="0" fontId="1" fillId="0" borderId="141" xfId="0" applyFont="1" applyBorder="1" applyAlignment="1">
      <alignment horizontal="center" wrapText="1"/>
    </xf>
    <xf numFmtId="0" fontId="9" fillId="0" borderId="67" xfId="0" applyFont="1" applyBorder="1" applyAlignment="1">
      <alignment horizontal="center" wrapText="1"/>
    </xf>
    <xf numFmtId="0" fontId="18" fillId="6" borderId="142" xfId="0" applyFont="1" applyFill="1" applyBorder="1" applyAlignment="1">
      <alignment horizontal="center"/>
    </xf>
    <xf numFmtId="0" fontId="15" fillId="7" borderId="142" xfId="0" applyFont="1" applyFill="1" applyBorder="1" applyAlignment="1">
      <alignment horizontal="center"/>
    </xf>
    <xf numFmtId="0" fontId="15" fillId="4" borderId="68" xfId="0" applyFont="1" applyFill="1" applyBorder="1" applyAlignment="1">
      <alignment horizontal="center" vertical="center"/>
    </xf>
    <xf numFmtId="0" fontId="9" fillId="0" borderId="85" xfId="0" applyFont="1" applyBorder="1" applyAlignment="1">
      <alignment horizontal="center" vertical="center" wrapText="1"/>
    </xf>
    <xf numFmtId="0" fontId="14" fillId="7" borderId="85" xfId="0" applyFont="1" applyFill="1" applyBorder="1" applyAlignment="1">
      <alignment horizontal="center"/>
    </xf>
    <xf numFmtId="0" fontId="9" fillId="0" borderId="143" xfId="0" applyFont="1" applyBorder="1" applyAlignment="1">
      <alignment horizontal="center" wrapText="1"/>
    </xf>
    <xf numFmtId="0" fontId="10" fillId="3" borderId="144" xfId="0" applyFont="1" applyFill="1" applyBorder="1" applyAlignment="1">
      <alignment horizontal="center"/>
    </xf>
    <xf numFmtId="49" fontId="9" fillId="6" borderId="64" xfId="0" applyNumberFormat="1" applyFont="1" applyFill="1" applyBorder="1" applyAlignment="1">
      <alignment horizontal="center" vertical="center" wrapText="1"/>
    </xf>
    <xf numFmtId="49" fontId="9" fillId="6" borderId="145" xfId="0" applyNumberFormat="1" applyFont="1" applyFill="1" applyBorder="1" applyAlignment="1">
      <alignment horizontal="center" vertical="center" wrapText="1"/>
    </xf>
    <xf numFmtId="0" fontId="9" fillId="6" borderId="67" xfId="0" applyFont="1" applyFill="1" applyBorder="1" applyAlignment="1">
      <alignment horizontal="center" vertical="center"/>
    </xf>
    <xf numFmtId="49" fontId="14" fillId="7" borderId="85" xfId="0" applyNumberFormat="1" applyFont="1" applyFill="1" applyBorder="1" applyAlignment="1">
      <alignment horizontal="center"/>
    </xf>
    <xf numFmtId="49" fontId="15" fillId="7" borderId="85" xfId="0" applyNumberFormat="1" applyFont="1" applyFill="1" applyBorder="1" applyAlignment="1">
      <alignment horizontal="center"/>
    </xf>
    <xf numFmtId="49" fontId="15" fillId="7" borderId="68" xfId="0" applyNumberFormat="1" applyFont="1" applyFill="1" applyBorder="1" applyAlignment="1">
      <alignment horizontal="center"/>
    </xf>
    <xf numFmtId="49" fontId="10" fillId="3" borderId="146" xfId="0" applyNumberFormat="1" applyFont="1" applyFill="1" applyBorder="1" applyAlignment="1">
      <alignment horizontal="center"/>
    </xf>
    <xf numFmtId="49" fontId="15" fillId="7" borderId="147" xfId="0" applyNumberFormat="1" applyFont="1" applyFill="1" applyBorder="1" applyAlignment="1">
      <alignment horizontal="center"/>
    </xf>
    <xf numFmtId="0" fontId="9" fillId="0" borderId="148" xfId="0" applyFont="1" applyBorder="1" applyAlignment="1">
      <alignment horizontal="center" wrapText="1"/>
    </xf>
    <xf numFmtId="49" fontId="14" fillId="6" borderId="77" xfId="0" applyNumberFormat="1" applyFont="1" applyFill="1" applyBorder="1" applyAlignment="1">
      <alignment horizontal="center"/>
    </xf>
    <xf numFmtId="0" fontId="14" fillId="0" borderId="148" xfId="0" applyFont="1" applyBorder="1" applyAlignment="1">
      <alignment horizontal="center" wrapText="1"/>
    </xf>
    <xf numFmtId="49" fontId="15" fillId="7" borderId="77" xfId="0" applyNumberFormat="1" applyFont="1" applyFill="1" applyBorder="1" applyAlignment="1">
      <alignment horizontal="center"/>
    </xf>
    <xf numFmtId="0" fontId="10" fillId="9" borderId="71" xfId="0" applyFont="1" applyFill="1" applyBorder="1" applyAlignment="1">
      <alignment horizontal="center"/>
    </xf>
    <xf numFmtId="49" fontId="10" fillId="3" borderId="149" xfId="0" applyNumberFormat="1" applyFont="1" applyFill="1" applyBorder="1" applyAlignment="1">
      <alignment horizontal="center"/>
    </xf>
    <xf numFmtId="1" fontId="14" fillId="6" borderId="150" xfId="0" applyNumberFormat="1" applyFont="1" applyFill="1" applyBorder="1" applyAlignment="1">
      <alignment horizontal="center"/>
    </xf>
    <xf numFmtId="0" fontId="19" fillId="6" borderId="99" xfId="0" applyFont="1" applyFill="1" applyBorder="1" applyAlignment="1">
      <alignment horizontal="center"/>
    </xf>
    <xf numFmtId="0" fontId="15" fillId="0" borderId="85" xfId="0" applyFont="1" applyBorder="1" applyAlignment="1">
      <alignment horizontal="center" wrapText="1"/>
    </xf>
    <xf numFmtId="0" fontId="15" fillId="0" borderId="77" xfId="0" applyFont="1" applyBorder="1" applyAlignment="1">
      <alignment horizontal="center" wrapText="1"/>
    </xf>
    <xf numFmtId="0" fontId="14" fillId="7" borderId="151" xfId="0" applyFont="1" applyFill="1" applyBorder="1" applyAlignment="1">
      <alignment horizontal="center"/>
    </xf>
    <xf numFmtId="0" fontId="15" fillId="0" borderId="77" xfId="0" applyFont="1" applyBorder="1" applyAlignment="1">
      <alignment horizontal="center" vertical="center" wrapText="1"/>
    </xf>
    <xf numFmtId="0" fontId="14" fillId="0" borderId="85" xfId="0" applyFont="1" applyBorder="1" applyAlignment="1">
      <alignment horizontal="center" vertical="center" wrapText="1"/>
    </xf>
    <xf numFmtId="0" fontId="15" fillId="0" borderId="85" xfId="0" applyFont="1" applyBorder="1" applyAlignment="1">
      <alignment wrapText="1"/>
    </xf>
    <xf numFmtId="0" fontId="14" fillId="7" borderId="79" xfId="0" applyFont="1" applyFill="1" applyBorder="1" applyAlignment="1">
      <alignment horizontal="center"/>
    </xf>
    <xf numFmtId="0" fontId="14" fillId="7" borderId="143" xfId="0" applyFont="1" applyFill="1" applyBorder="1" applyAlignment="1">
      <alignment horizontal="center"/>
    </xf>
    <xf numFmtId="0" fontId="14" fillId="0" borderId="77" xfId="0" applyFont="1" applyBorder="1" applyAlignment="1">
      <alignment horizontal="center" wrapText="1"/>
    </xf>
    <xf numFmtId="0" fontId="15" fillId="0" borderId="147" xfId="0" applyFont="1" applyBorder="1" applyAlignment="1">
      <alignment horizontal="center" vertical="center" wrapText="1"/>
    </xf>
    <xf numFmtId="0" fontId="14" fillId="0" borderId="105" xfId="0" applyFont="1" applyBorder="1" applyAlignment="1">
      <alignment horizontal="center" wrapText="1"/>
    </xf>
    <xf numFmtId="0" fontId="15" fillId="0" borderId="88" xfId="0" applyFont="1" applyBorder="1" applyAlignment="1">
      <alignment horizontal="center" vertical="center" wrapText="1"/>
    </xf>
    <xf numFmtId="49" fontId="10" fillId="3" borderId="152" xfId="0" applyNumberFormat="1" applyFont="1" applyFill="1" applyBorder="1" applyAlignment="1">
      <alignment horizontal="center"/>
    </xf>
    <xf numFmtId="0" fontId="1" fillId="0" borderId="64" xfId="0" applyFont="1" applyBorder="1" applyAlignment="1">
      <alignment horizontal="center" vertical="center" wrapText="1"/>
    </xf>
    <xf numFmtId="0" fontId="1" fillId="0" borderId="64" xfId="0" applyFont="1" applyBorder="1" applyAlignment="1">
      <alignment vertical="center" wrapText="1"/>
    </xf>
    <xf numFmtId="0" fontId="9" fillId="0" borderId="64" xfId="0" applyFont="1" applyBorder="1" applyAlignment="1">
      <alignment vertical="center" wrapText="1"/>
    </xf>
    <xf numFmtId="0" fontId="1" fillId="0" borderId="153" xfId="0" applyFont="1" applyBorder="1" applyAlignment="1">
      <alignment horizontal="center" vertical="center" wrapText="1"/>
    </xf>
    <xf numFmtId="0" fontId="15" fillId="7" borderId="66" xfId="0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0" fontId="15" fillId="4" borderId="77" xfId="0" applyFont="1" applyFill="1" applyBorder="1" applyAlignment="1">
      <alignment horizontal="center" vertical="center"/>
    </xf>
    <xf numFmtId="0" fontId="15" fillId="4" borderId="85" xfId="0" applyFont="1" applyFill="1" applyBorder="1" applyAlignment="1">
      <alignment horizontal="center" vertical="center"/>
    </xf>
    <xf numFmtId="0" fontId="14" fillId="0" borderId="85" xfId="0" applyFont="1" applyBorder="1" applyAlignment="1">
      <alignment horizontal="center" wrapText="1"/>
    </xf>
    <xf numFmtId="0" fontId="9" fillId="0" borderId="105" xfId="0" applyFont="1" applyBorder="1" applyAlignment="1">
      <alignment horizontal="center" wrapText="1"/>
    </xf>
    <xf numFmtId="0" fontId="14" fillId="0" borderId="88" xfId="0" applyFont="1" applyBorder="1" applyAlignment="1">
      <alignment horizontal="center" wrapText="1"/>
    </xf>
    <xf numFmtId="0" fontId="14" fillId="0" borderId="88" xfId="0" applyFont="1" applyBorder="1" applyAlignment="1">
      <alignment horizontal="center" vertical="center" wrapText="1"/>
    </xf>
    <xf numFmtId="0" fontId="14" fillId="4" borderId="88" xfId="0" applyFont="1" applyFill="1" applyBorder="1" applyAlignment="1">
      <alignment horizontal="center" vertical="center"/>
    </xf>
    <xf numFmtId="49" fontId="10" fillId="3" borderId="154" xfId="0" applyNumberFormat="1" applyFont="1" applyFill="1" applyBorder="1" applyAlignment="1">
      <alignment horizontal="center"/>
    </xf>
    <xf numFmtId="0" fontId="15" fillId="4" borderId="82" xfId="0" applyFont="1" applyFill="1" applyBorder="1" applyAlignment="1">
      <alignment horizontal="center" vertical="center"/>
    </xf>
    <xf numFmtId="0" fontId="14" fillId="7" borderId="99" xfId="0" applyFont="1" applyFill="1" applyBorder="1" applyAlignment="1">
      <alignment horizontal="center" vertical="center"/>
    </xf>
    <xf numFmtId="0" fontId="14" fillId="0" borderId="105" xfId="0" applyFont="1" applyBorder="1" applyAlignment="1">
      <alignment horizontal="center" vertical="center"/>
    </xf>
    <xf numFmtId="0" fontId="1" fillId="0" borderId="89" xfId="0" applyFont="1" applyBorder="1" applyAlignment="1">
      <alignment horizontal="center" wrapText="1"/>
    </xf>
    <xf numFmtId="0" fontId="18" fillId="6" borderId="68" xfId="0" applyFont="1" applyFill="1" applyBorder="1" applyAlignment="1">
      <alignment horizontal="center"/>
    </xf>
    <xf numFmtId="0" fontId="15" fillId="7" borderId="68" xfId="0" applyFont="1" applyFill="1" applyBorder="1" applyAlignment="1">
      <alignment horizontal="center"/>
    </xf>
    <xf numFmtId="0" fontId="14" fillId="7" borderId="89" xfId="0" applyFont="1" applyFill="1" applyBorder="1" applyAlignment="1">
      <alignment horizontal="center"/>
    </xf>
    <xf numFmtId="0" fontId="9" fillId="6" borderId="64" xfId="0" applyFont="1" applyFill="1" applyBorder="1" applyAlignment="1">
      <alignment horizontal="center" vertical="center" wrapText="1"/>
    </xf>
    <xf numFmtId="0" fontId="14" fillId="7" borderId="88" xfId="0" applyFont="1" applyFill="1" applyBorder="1" applyAlignment="1">
      <alignment horizontal="center"/>
    </xf>
    <xf numFmtId="49" fontId="14" fillId="7" borderId="155" xfId="0" applyNumberFormat="1" applyFont="1" applyFill="1" applyBorder="1" applyAlignment="1">
      <alignment horizontal="center"/>
    </xf>
    <xf numFmtId="0" fontId="9" fillId="0" borderId="17" xfId="0" applyFont="1" applyBorder="1" applyAlignment="1">
      <alignment horizontal="center" wrapText="1"/>
    </xf>
    <xf numFmtId="49" fontId="15" fillId="7" borderId="68" xfId="0" applyNumberFormat="1" applyFont="1" applyFill="1" applyBorder="1" applyAlignment="1">
      <alignment horizontal="center" vertical="center"/>
    </xf>
    <xf numFmtId="49" fontId="15" fillId="7" borderId="82" xfId="0" applyNumberFormat="1" applyFont="1" applyFill="1" applyBorder="1" applyAlignment="1">
      <alignment horizontal="center"/>
    </xf>
    <xf numFmtId="49" fontId="14" fillId="6" borderId="68" xfId="0" applyNumberFormat="1" applyFont="1" applyFill="1" applyBorder="1" applyAlignment="1">
      <alignment horizontal="center"/>
    </xf>
    <xf numFmtId="49" fontId="14" fillId="7" borderId="77" xfId="0" applyNumberFormat="1" applyFont="1" applyFill="1" applyBorder="1" applyAlignment="1">
      <alignment horizontal="center" vertical="center"/>
    </xf>
    <xf numFmtId="0" fontId="1" fillId="0" borderId="64" xfId="0" applyFont="1" applyBorder="1" applyAlignment="1">
      <alignment horizontal="center" vertical="center"/>
    </xf>
    <xf numFmtId="0" fontId="15" fillId="0" borderId="68" xfId="0" applyFont="1" applyBorder="1" applyAlignment="1">
      <alignment horizontal="center" wrapText="1"/>
    </xf>
    <xf numFmtId="0" fontId="15" fillId="0" borderId="68" xfId="0" applyFont="1" applyBorder="1" applyAlignment="1">
      <alignment horizontal="center" vertical="center" wrapText="1"/>
    </xf>
    <xf numFmtId="0" fontId="14" fillId="7" borderId="73" xfId="0" applyFont="1" applyFill="1" applyBorder="1" applyAlignment="1">
      <alignment horizontal="center"/>
    </xf>
    <xf numFmtId="0" fontId="14" fillId="0" borderId="68" xfId="0" applyFont="1" applyBorder="1" applyAlignment="1">
      <alignment horizontal="center" vertical="center" wrapText="1"/>
    </xf>
    <xf numFmtId="0" fontId="14" fillId="0" borderId="156" xfId="0" applyFont="1" applyBorder="1" applyAlignment="1">
      <alignment horizontal="center" vertical="center" wrapText="1"/>
    </xf>
    <xf numFmtId="0" fontId="9" fillId="0" borderId="85" xfId="0" applyFont="1" applyBorder="1" applyAlignment="1">
      <alignment horizontal="center" wrapText="1"/>
    </xf>
    <xf numFmtId="0" fontId="14" fillId="0" borderId="77" xfId="0" applyFont="1" applyBorder="1" applyAlignment="1">
      <alignment horizontal="center" vertical="center" wrapText="1"/>
    </xf>
    <xf numFmtId="0" fontId="15" fillId="4" borderId="66" xfId="0" applyFont="1" applyFill="1" applyBorder="1" applyAlignment="1">
      <alignment horizontal="center" vertical="center"/>
    </xf>
    <xf numFmtId="0" fontId="14" fillId="0" borderId="67" xfId="0" applyFont="1" applyBorder="1" applyAlignment="1">
      <alignment horizontal="center" vertical="center"/>
    </xf>
    <xf numFmtId="0" fontId="1" fillId="0" borderId="68" xfId="0" applyFont="1" applyBorder="1" applyAlignment="1">
      <alignment horizontal="center" wrapText="1"/>
    </xf>
    <xf numFmtId="49" fontId="14" fillId="7" borderId="156" xfId="0" applyNumberFormat="1" applyFont="1" applyFill="1" applyBorder="1" applyAlignment="1">
      <alignment horizontal="center"/>
    </xf>
    <xf numFmtId="49" fontId="10" fillId="3" borderId="157" xfId="0" applyNumberFormat="1" applyFont="1" applyFill="1" applyBorder="1" applyAlignment="1">
      <alignment horizontal="center"/>
    </xf>
    <xf numFmtId="0" fontId="18" fillId="6" borderId="64" xfId="0" applyFont="1" applyFill="1" applyBorder="1" applyAlignment="1">
      <alignment horizontal="center"/>
    </xf>
    <xf numFmtId="0" fontId="9" fillId="0" borderId="73" xfId="0" applyFont="1" applyBorder="1" applyAlignment="1">
      <alignment horizontal="center" wrapText="1"/>
    </xf>
    <xf numFmtId="0" fontId="14" fillId="7" borderId="156" xfId="0" applyFont="1" applyFill="1" applyBorder="1" applyAlignment="1">
      <alignment horizontal="center" vertical="center"/>
    </xf>
    <xf numFmtId="0" fontId="14" fillId="7" borderId="156" xfId="0" applyFont="1" applyFill="1" applyBorder="1" applyAlignment="1">
      <alignment horizontal="center"/>
    </xf>
    <xf numFmtId="0" fontId="15" fillId="0" borderId="82" xfId="0" applyFont="1" applyBorder="1" applyAlignment="1">
      <alignment horizontal="center" vertical="center"/>
    </xf>
    <xf numFmtId="0" fontId="15" fillId="0" borderId="107" xfId="0" applyFont="1" applyBorder="1" applyAlignment="1">
      <alignment horizontal="center" wrapText="1"/>
    </xf>
    <xf numFmtId="0" fontId="15" fillId="0" borderId="86" xfId="0" applyFont="1" applyBorder="1" applyAlignment="1">
      <alignment horizontal="center" wrapText="1"/>
    </xf>
    <xf numFmtId="0" fontId="15" fillId="0" borderId="158" xfId="0" applyFont="1" applyBorder="1" applyAlignment="1">
      <alignment horizontal="center" vertical="center" wrapText="1"/>
    </xf>
    <xf numFmtId="0" fontId="14" fillId="0" borderId="158" xfId="0" applyFont="1" applyBorder="1" applyAlignment="1">
      <alignment horizontal="center" vertical="center" wrapText="1"/>
    </xf>
    <xf numFmtId="0" fontId="15" fillId="0" borderId="158" xfId="0" applyFont="1" applyBorder="1" applyAlignment="1">
      <alignment wrapText="1"/>
    </xf>
    <xf numFmtId="0" fontId="14" fillId="0" borderId="159" xfId="0" applyFont="1" applyBorder="1" applyAlignment="1">
      <alignment horizontal="center" wrapText="1"/>
    </xf>
    <xf numFmtId="0" fontId="14" fillId="0" borderId="160" xfId="0" applyFont="1" applyBorder="1" applyAlignment="1">
      <alignment horizontal="center" vertical="center" wrapText="1"/>
    </xf>
    <xf numFmtId="0" fontId="15" fillId="0" borderId="86" xfId="0" applyFont="1" applyBorder="1" applyAlignment="1">
      <alignment horizontal="center" vertical="center" wrapText="1"/>
    </xf>
    <xf numFmtId="0" fontId="15" fillId="0" borderId="63" xfId="0" applyFont="1" applyBorder="1" applyAlignment="1">
      <alignment wrapText="1"/>
    </xf>
    <xf numFmtId="0" fontId="15" fillId="0" borderId="86" xfId="0" applyFont="1" applyBorder="1" applyAlignment="1">
      <alignment wrapText="1"/>
    </xf>
    <xf numFmtId="0" fontId="1" fillId="0" borderId="77" xfId="0" applyFont="1" applyBorder="1" applyAlignment="1">
      <alignment vertical="center" wrapText="1"/>
    </xf>
    <xf numFmtId="0" fontId="9" fillId="0" borderId="77" xfId="0" applyFont="1" applyBorder="1" applyAlignment="1">
      <alignment vertical="center" wrapText="1"/>
    </xf>
    <xf numFmtId="0" fontId="14" fillId="7" borderId="81" xfId="0" applyFont="1" applyFill="1" applyBorder="1" applyAlignment="1">
      <alignment horizontal="center"/>
    </xf>
    <xf numFmtId="49" fontId="14" fillId="7" borderId="156" xfId="0" applyNumberFormat="1" applyFont="1" applyFill="1" applyBorder="1" applyAlignment="1">
      <alignment horizontal="center" vertical="center"/>
    </xf>
    <xf numFmtId="0" fontId="9" fillId="0" borderId="67" xfId="0" applyFont="1" applyBorder="1" applyAlignment="1">
      <alignment horizontal="center" vertical="center"/>
    </xf>
    <xf numFmtId="49" fontId="15" fillId="7" borderId="89" xfId="0" applyNumberFormat="1" applyFont="1" applyFill="1" applyBorder="1" applyAlignment="1">
      <alignment horizontal="center"/>
    </xf>
    <xf numFmtId="0" fontId="14" fillId="0" borderId="67" xfId="0" applyFont="1" applyBorder="1" applyAlignment="1">
      <alignment horizontal="center" wrapText="1"/>
    </xf>
    <xf numFmtId="0" fontId="19" fillId="6" borderId="79" xfId="0" applyFont="1" applyFill="1" applyBorder="1" applyAlignment="1">
      <alignment horizontal="center"/>
    </xf>
    <xf numFmtId="0" fontId="9" fillId="0" borderId="99" xfId="0" applyFont="1" applyBorder="1" applyAlignment="1">
      <alignment horizontal="center" wrapText="1"/>
    </xf>
    <xf numFmtId="0" fontId="1" fillId="6" borderId="68" xfId="0" applyFont="1" applyFill="1" applyBorder="1" applyAlignment="1">
      <alignment horizontal="center"/>
    </xf>
    <xf numFmtId="0" fontId="14" fillId="4" borderId="72" xfId="0" applyFont="1" applyFill="1" applyBorder="1" applyAlignment="1">
      <alignment horizontal="center" vertical="center"/>
    </xf>
    <xf numFmtId="0" fontId="14" fillId="4" borderId="145" xfId="0" applyFont="1" applyFill="1" applyBorder="1" applyAlignment="1">
      <alignment horizontal="center" vertical="center"/>
    </xf>
    <xf numFmtId="49" fontId="14" fillId="4" borderId="77" xfId="0" applyNumberFormat="1" applyFont="1" applyFill="1" applyBorder="1" applyAlignment="1">
      <alignment horizontal="center"/>
    </xf>
    <xf numFmtId="0" fontId="14" fillId="4" borderId="68" xfId="0" applyFont="1" applyFill="1" applyBorder="1" applyAlignment="1">
      <alignment horizontal="center" wrapText="1"/>
    </xf>
    <xf numFmtId="1" fontId="19" fillId="6" borderId="150" xfId="0" applyNumberFormat="1" applyFont="1" applyFill="1" applyBorder="1" applyAlignment="1">
      <alignment horizontal="center"/>
    </xf>
    <xf numFmtId="0" fontId="18" fillId="0" borderId="64" xfId="0" applyFont="1" applyBorder="1" applyAlignment="1">
      <alignment horizontal="center" wrapText="1"/>
    </xf>
    <xf numFmtId="0" fontId="18" fillId="0" borderId="64" xfId="0" applyFont="1" applyBorder="1" applyAlignment="1">
      <alignment horizontal="center"/>
    </xf>
    <xf numFmtId="0" fontId="18" fillId="0" borderId="64" xfId="0" applyFont="1" applyBorder="1" applyAlignment="1">
      <alignment wrapText="1"/>
    </xf>
    <xf numFmtId="0" fontId="19" fillId="0" borderId="64" xfId="0" applyFont="1" applyBorder="1" applyAlignment="1">
      <alignment wrapText="1"/>
    </xf>
    <xf numFmtId="0" fontId="18" fillId="0" borderId="153" xfId="0" applyFont="1" applyBorder="1" applyAlignment="1">
      <alignment horizontal="center" wrapText="1"/>
    </xf>
    <xf numFmtId="0" fontId="18" fillId="6" borderId="82" xfId="0" applyFont="1" applyFill="1" applyBorder="1" applyAlignment="1">
      <alignment horizontal="center" wrapText="1"/>
    </xf>
    <xf numFmtId="0" fontId="18" fillId="0" borderId="82" xfId="0" applyFont="1" applyBorder="1" applyAlignment="1">
      <alignment horizontal="center" wrapText="1"/>
    </xf>
    <xf numFmtId="0" fontId="19" fillId="0" borderId="105" xfId="0" applyFont="1" applyBorder="1" applyAlignment="1">
      <alignment horizontal="center"/>
    </xf>
    <xf numFmtId="0" fontId="18" fillId="2" borderId="82" xfId="0" applyFont="1" applyFill="1" applyBorder="1" applyAlignment="1">
      <alignment horizontal="center"/>
    </xf>
    <xf numFmtId="0" fontId="20" fillId="2" borderId="82" xfId="0" applyFont="1" applyFill="1" applyBorder="1" applyAlignment="1">
      <alignment horizontal="center"/>
    </xf>
    <xf numFmtId="0" fontId="19" fillId="0" borderId="79" xfId="0" applyFont="1" applyBorder="1" applyAlignment="1">
      <alignment horizontal="center" wrapText="1"/>
    </xf>
    <xf numFmtId="0" fontId="15" fillId="4" borderId="81" xfId="0" applyFont="1" applyFill="1" applyBorder="1" applyAlignment="1">
      <alignment horizontal="center" vertical="center"/>
    </xf>
    <xf numFmtId="0" fontId="15" fillId="4" borderId="156" xfId="0" applyFont="1" applyFill="1" applyBorder="1" applyAlignment="1">
      <alignment horizontal="center" vertical="center"/>
    </xf>
    <xf numFmtId="0" fontId="18" fillId="6" borderId="81" xfId="0" applyFont="1" applyFill="1" applyBorder="1" applyAlignment="1">
      <alignment wrapText="1"/>
    </xf>
    <xf numFmtId="0" fontId="21" fillId="3" borderId="144" xfId="0" applyFont="1" applyFill="1" applyBorder="1" applyAlignment="1">
      <alignment horizontal="center"/>
    </xf>
    <xf numFmtId="0" fontId="18" fillId="2" borderId="82" xfId="0" applyFont="1" applyFill="1" applyBorder="1" applyAlignment="1">
      <alignment wrapText="1"/>
    </xf>
    <xf numFmtId="0" fontId="18" fillId="2" borderId="68" xfId="0" applyFont="1" applyFill="1" applyBorder="1" applyAlignment="1">
      <alignment wrapText="1"/>
    </xf>
    <xf numFmtId="0" fontId="19" fillId="0" borderId="67" xfId="0" applyFont="1" applyBorder="1" applyAlignment="1">
      <alignment horizontal="center" wrapText="1"/>
    </xf>
    <xf numFmtId="0" fontId="19" fillId="6" borderId="77" xfId="0" applyFont="1" applyFill="1" applyBorder="1" applyAlignment="1">
      <alignment horizontal="center" wrapText="1"/>
    </xf>
    <xf numFmtId="49" fontId="19" fillId="6" borderId="68" xfId="0" applyNumberFormat="1" applyFont="1" applyFill="1" applyBorder="1" applyAlignment="1">
      <alignment horizontal="center" vertical="center" wrapText="1"/>
    </xf>
    <xf numFmtId="49" fontId="18" fillId="6" borderId="68" xfId="0" applyNumberFormat="1" applyFont="1" applyFill="1" applyBorder="1" applyAlignment="1">
      <alignment horizontal="center" wrapText="1"/>
    </xf>
    <xf numFmtId="49" fontId="18" fillId="6" borderId="68" xfId="0" applyNumberFormat="1" applyFont="1" applyFill="1" applyBorder="1" applyAlignment="1">
      <alignment horizontal="center" vertical="center" wrapText="1"/>
    </xf>
    <xf numFmtId="0" fontId="19" fillId="0" borderId="105" xfId="0" applyFont="1" applyBorder="1" applyAlignment="1">
      <alignment horizontal="center" wrapText="1"/>
    </xf>
    <xf numFmtId="0" fontId="18" fillId="6" borderId="82" xfId="0" applyFont="1" applyFill="1" applyBorder="1" applyAlignment="1">
      <alignment wrapText="1"/>
    </xf>
    <xf numFmtId="164" fontId="18" fillId="6" borderId="68" xfId="0" applyNumberFormat="1" applyFont="1" applyFill="1" applyBorder="1" applyAlignment="1">
      <alignment wrapText="1"/>
    </xf>
    <xf numFmtId="49" fontId="21" fillId="3" borderId="161" xfId="0" applyNumberFormat="1" applyFont="1" applyFill="1" applyBorder="1" applyAlignment="1">
      <alignment horizontal="center"/>
    </xf>
    <xf numFmtId="0" fontId="15" fillId="0" borderId="81" xfId="0" applyFont="1" applyBorder="1" applyAlignment="1">
      <alignment wrapText="1"/>
    </xf>
    <xf numFmtId="0" fontId="9" fillId="6" borderId="79" xfId="0" applyFont="1" applyFill="1" applyBorder="1" applyAlignment="1">
      <alignment horizontal="center" vertical="center"/>
    </xf>
    <xf numFmtId="49" fontId="10" fillId="3" borderId="162" xfId="0" applyNumberFormat="1" applyFont="1" applyFill="1" applyBorder="1" applyAlignment="1">
      <alignment horizontal="center"/>
    </xf>
    <xf numFmtId="0" fontId="1" fillId="7" borderId="115" xfId="0" applyFont="1" applyFill="1" applyBorder="1" applyAlignment="1">
      <alignment horizontal="center" wrapText="1"/>
    </xf>
    <xf numFmtId="0" fontId="1" fillId="7" borderId="111" xfId="0" applyFont="1" applyFill="1" applyBorder="1" applyAlignment="1">
      <alignment horizontal="center" wrapText="1"/>
    </xf>
    <xf numFmtId="0" fontId="1" fillId="7" borderId="163" xfId="0" applyFont="1" applyFill="1" applyBorder="1" applyAlignment="1">
      <alignment horizontal="center" wrapText="1"/>
    </xf>
    <xf numFmtId="0" fontId="9" fillId="6" borderId="116" xfId="0" applyFont="1" applyFill="1" applyBorder="1" applyAlignment="1">
      <alignment horizontal="center"/>
    </xf>
    <xf numFmtId="0" fontId="15" fillId="7" borderId="164" xfId="0" applyFont="1" applyFill="1" applyBorder="1" applyAlignment="1">
      <alignment horizontal="center"/>
    </xf>
    <xf numFmtId="0" fontId="9" fillId="6" borderId="165" xfId="0" applyFont="1" applyFill="1" applyBorder="1" applyAlignment="1">
      <alignment horizontal="center"/>
    </xf>
    <xf numFmtId="0" fontId="14" fillId="7" borderId="165" xfId="0" applyFont="1" applyFill="1" applyBorder="1" applyAlignment="1">
      <alignment horizontal="center"/>
    </xf>
    <xf numFmtId="0" fontId="15" fillId="0" borderId="117" xfId="0" applyFont="1" applyBorder="1" applyAlignment="1">
      <alignment vertical="center" wrapText="1"/>
    </xf>
    <xf numFmtId="0" fontId="10" fillId="3" borderId="121" xfId="0" applyFont="1" applyFill="1" applyBorder="1" applyAlignment="1">
      <alignment horizontal="center" wrapText="1"/>
    </xf>
    <xf numFmtId="0" fontId="15" fillId="0" borderId="114" xfId="0" applyFont="1" applyBorder="1" applyAlignment="1">
      <alignment horizontal="center" wrapText="1"/>
    </xf>
    <xf numFmtId="49" fontId="10" fillId="6" borderId="166" xfId="0" applyNumberFormat="1" applyFont="1" applyFill="1" applyBorder="1" applyAlignment="1">
      <alignment horizontal="center"/>
    </xf>
    <xf numFmtId="0" fontId="9" fillId="0" borderId="116" xfId="0" applyFont="1" applyBorder="1" applyAlignment="1">
      <alignment horizontal="center" wrapText="1"/>
    </xf>
    <xf numFmtId="0" fontId="15" fillId="0" borderId="167" xfId="0" applyFont="1" applyBorder="1" applyAlignment="1">
      <alignment wrapText="1"/>
    </xf>
    <xf numFmtId="0" fontId="14" fillId="0" borderId="21" xfId="0" applyFont="1" applyBorder="1" applyAlignment="1">
      <alignment horizontal="center" wrapText="1"/>
    </xf>
    <xf numFmtId="1" fontId="10" fillId="3" borderId="168" xfId="0" applyNumberFormat="1" applyFont="1" applyFill="1" applyBorder="1" applyAlignment="1">
      <alignment horizontal="center"/>
    </xf>
    <xf numFmtId="0" fontId="22" fillId="0" borderId="106" xfId="0" applyFont="1" applyBorder="1" applyAlignment="1">
      <alignment wrapText="1"/>
    </xf>
    <xf numFmtId="0" fontId="15" fillId="0" borderId="169" xfId="0" applyFont="1" applyBorder="1" applyAlignment="1">
      <alignment wrapText="1"/>
    </xf>
    <xf numFmtId="0" fontId="9" fillId="5" borderId="137" xfId="0" applyFont="1" applyFill="1" applyBorder="1" applyAlignment="1">
      <alignment horizontal="center" vertical="center" wrapText="1"/>
    </xf>
    <xf numFmtId="0" fontId="7" fillId="5" borderId="59" xfId="0" applyFont="1" applyFill="1" applyBorder="1" applyAlignment="1">
      <alignment horizontal="center" vertical="center" wrapText="1"/>
    </xf>
    <xf numFmtId="0" fontId="11" fillId="0" borderId="61" xfId="0" applyFont="1" applyBorder="1" applyAlignment="1">
      <alignment horizontal="center" vertical="center"/>
    </xf>
    <xf numFmtId="0" fontId="12" fillId="0" borderId="102" xfId="0" applyFont="1" applyBorder="1" applyAlignment="1">
      <alignment horizontal="center" vertical="center" wrapText="1"/>
    </xf>
    <xf numFmtId="0" fontId="12" fillId="0" borderId="88" xfId="0" applyFont="1" applyBorder="1" applyAlignment="1">
      <alignment horizontal="center" wrapText="1"/>
    </xf>
    <xf numFmtId="0" fontId="12" fillId="0" borderId="88" xfId="0" applyFont="1" applyBorder="1" applyAlignment="1">
      <alignment vertical="center" wrapText="1"/>
    </xf>
    <xf numFmtId="0" fontId="7" fillId="0" borderId="88" xfId="0" applyFont="1" applyBorder="1" applyAlignment="1">
      <alignment vertical="center" wrapText="1"/>
    </xf>
    <xf numFmtId="0" fontId="12" fillId="0" borderId="88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6" borderId="68" xfId="0" applyFont="1" applyFill="1" applyBorder="1" applyAlignment="1">
      <alignment horizontal="center" vertical="center" wrapText="1"/>
    </xf>
    <xf numFmtId="0" fontId="7" fillId="6" borderId="67" xfId="0" applyFont="1" applyFill="1" applyBorder="1" applyAlignment="1">
      <alignment horizontal="center" vertical="center" wrapText="1"/>
    </xf>
    <xf numFmtId="0" fontId="12" fillId="6" borderId="171" xfId="0" applyFont="1" applyFill="1" applyBorder="1" applyAlignment="1">
      <alignment horizontal="center" vertical="center" wrapText="1"/>
    </xf>
    <xf numFmtId="0" fontId="13" fillId="4" borderId="68" xfId="0" applyFont="1" applyFill="1" applyBorder="1" applyAlignment="1">
      <alignment horizontal="center"/>
    </xf>
    <xf numFmtId="0" fontId="7" fillId="6" borderId="67" xfId="0" applyFont="1" applyFill="1" applyBorder="1" applyAlignment="1">
      <alignment horizontal="center" vertical="center"/>
    </xf>
    <xf numFmtId="0" fontId="12" fillId="6" borderId="68" xfId="0" applyFont="1" applyFill="1" applyBorder="1" applyAlignment="1">
      <alignment horizontal="center" wrapText="1"/>
    </xf>
    <xf numFmtId="0" fontId="7" fillId="6" borderId="67" xfId="0" applyFont="1" applyFill="1" applyBorder="1" applyAlignment="1">
      <alignment horizontal="center" wrapText="1"/>
    </xf>
    <xf numFmtId="0" fontId="7" fillId="0" borderId="79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 wrapText="1"/>
    </xf>
    <xf numFmtId="0" fontId="10" fillId="3" borderId="172" xfId="0" applyFont="1" applyFill="1" applyBorder="1" applyAlignment="1">
      <alignment horizontal="center" vertical="center" wrapText="1"/>
    </xf>
    <xf numFmtId="49" fontId="12" fillId="6" borderId="72" xfId="0" applyNumberFormat="1" applyFont="1" applyFill="1" applyBorder="1" applyAlignment="1">
      <alignment horizontal="center" vertical="center" wrapText="1"/>
    </xf>
    <xf numFmtId="49" fontId="12" fillId="6" borderId="74" xfId="0" applyNumberFormat="1" applyFont="1" applyFill="1" applyBorder="1" applyAlignment="1">
      <alignment horizontal="center" vertical="center" wrapText="1"/>
    </xf>
    <xf numFmtId="0" fontId="13" fillId="7" borderId="68" xfId="0" applyFont="1" applyFill="1" applyBorder="1" applyAlignment="1">
      <alignment horizontal="center" vertical="center"/>
    </xf>
    <xf numFmtId="49" fontId="15" fillId="4" borderId="68" xfId="0" applyNumberFormat="1" applyFont="1" applyFill="1" applyBorder="1" applyAlignment="1">
      <alignment horizontal="center"/>
    </xf>
    <xf numFmtId="0" fontId="9" fillId="0" borderId="148" xfId="0" applyFont="1" applyBorder="1" applyAlignment="1">
      <alignment horizontal="center" vertical="center" wrapText="1"/>
    </xf>
    <xf numFmtId="49" fontId="15" fillId="0" borderId="68" xfId="0" applyNumberFormat="1" applyFont="1" applyBorder="1" applyAlignment="1">
      <alignment horizontal="center" vertical="center"/>
    </xf>
    <xf numFmtId="0" fontId="10" fillId="3" borderId="173" xfId="0" applyFont="1" applyFill="1" applyBorder="1" applyAlignment="1">
      <alignment horizontal="center" vertical="center"/>
    </xf>
    <xf numFmtId="0" fontId="15" fillId="0" borderId="77" xfId="0" applyFont="1" applyBorder="1" applyAlignment="1">
      <alignment vertical="center" wrapText="1"/>
    </xf>
    <xf numFmtId="0" fontId="15" fillId="0" borderId="68" xfId="0" applyFont="1" applyBorder="1" applyAlignment="1">
      <alignment vertical="center" wrapText="1"/>
    </xf>
    <xf numFmtId="0" fontId="10" fillId="3" borderId="174" xfId="0" applyFont="1" applyFill="1" applyBorder="1" applyAlignment="1">
      <alignment horizontal="center" vertical="center"/>
    </xf>
    <xf numFmtId="0" fontId="11" fillId="0" borderId="61" xfId="0" applyFont="1" applyBorder="1" applyAlignment="1">
      <alignment horizontal="center"/>
    </xf>
    <xf numFmtId="0" fontId="12" fillId="0" borderId="102" xfId="0" applyFont="1" applyBorder="1" applyAlignment="1">
      <alignment horizontal="center" wrapText="1"/>
    </xf>
    <xf numFmtId="0" fontId="12" fillId="6" borderId="175" xfId="0" applyFont="1" applyFill="1" applyBorder="1" applyAlignment="1">
      <alignment horizontal="center"/>
    </xf>
    <xf numFmtId="0" fontId="12" fillId="6" borderId="15" xfId="0" applyFont="1" applyFill="1" applyBorder="1" applyAlignment="1">
      <alignment horizontal="center" wrapText="1"/>
    </xf>
    <xf numFmtId="0" fontId="13" fillId="0" borderId="89" xfId="0" applyFont="1" applyBorder="1" applyAlignment="1">
      <alignment horizontal="center" wrapText="1"/>
    </xf>
    <xf numFmtId="0" fontId="7" fillId="0" borderId="90" xfId="0" applyFont="1" applyBorder="1" applyAlignment="1">
      <alignment horizontal="center" wrapText="1"/>
    </xf>
    <xf numFmtId="0" fontId="13" fillId="0" borderId="89" xfId="0" applyFont="1" applyBorder="1" applyAlignment="1">
      <alignment horizontal="center" vertical="center" wrapText="1"/>
    </xf>
    <xf numFmtId="0" fontId="7" fillId="0" borderId="90" xfId="0" applyFont="1" applyBorder="1" applyAlignment="1">
      <alignment horizontal="center" vertical="center" wrapText="1"/>
    </xf>
    <xf numFmtId="0" fontId="9" fillId="0" borderId="105" xfId="0" applyFont="1" applyBorder="1" applyAlignment="1">
      <alignment horizontal="center" vertical="center" wrapText="1"/>
    </xf>
    <xf numFmtId="0" fontId="15" fillId="0" borderId="142" xfId="0" applyFont="1" applyBorder="1"/>
    <xf numFmtId="0" fontId="9" fillId="0" borderId="176" xfId="0" applyFont="1" applyBorder="1" applyAlignment="1">
      <alignment horizontal="center" wrapText="1"/>
    </xf>
    <xf numFmtId="0" fontId="15" fillId="0" borderId="177" xfId="0" applyFont="1" applyBorder="1"/>
    <xf numFmtId="0" fontId="10" fillId="3" borderId="174" xfId="0" applyFont="1" applyFill="1" applyBorder="1" applyAlignment="1">
      <alignment horizontal="center"/>
    </xf>
    <xf numFmtId="0" fontId="13" fillId="6" borderId="102" xfId="0" applyFont="1" applyFill="1" applyBorder="1" applyAlignment="1">
      <alignment horizontal="center" wrapText="1"/>
    </xf>
    <xf numFmtId="0" fontId="13" fillId="6" borderId="88" xfId="0" applyFont="1" applyFill="1" applyBorder="1" applyAlignment="1">
      <alignment horizontal="center" wrapText="1"/>
    </xf>
    <xf numFmtId="0" fontId="13" fillId="6" borderId="88" xfId="0" applyFont="1" applyFill="1" applyBorder="1" applyAlignment="1">
      <alignment wrapText="1"/>
    </xf>
    <xf numFmtId="0" fontId="11" fillId="6" borderId="88" xfId="0" applyFont="1" applyFill="1" applyBorder="1" applyAlignment="1">
      <alignment wrapText="1"/>
    </xf>
    <xf numFmtId="0" fontId="13" fillId="6" borderId="18" xfId="0" applyFont="1" applyFill="1" applyBorder="1" applyAlignment="1">
      <alignment horizontal="center" wrapText="1"/>
    </xf>
    <xf numFmtId="0" fontId="13" fillId="7" borderId="175" xfId="0" applyFont="1" applyFill="1" applyBorder="1" applyAlignment="1">
      <alignment horizontal="center"/>
    </xf>
    <xf numFmtId="0" fontId="13" fillId="0" borderId="68" xfId="0" applyFont="1" applyBorder="1" applyAlignment="1">
      <alignment horizontal="center" wrapText="1"/>
    </xf>
    <xf numFmtId="0" fontId="7" fillId="0" borderId="79" xfId="0" applyFont="1" applyBorder="1" applyAlignment="1">
      <alignment horizontal="center" wrapText="1"/>
    </xf>
    <xf numFmtId="0" fontId="13" fillId="0" borderId="81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center" vertical="center" wrapText="1"/>
    </xf>
    <xf numFmtId="0" fontId="9" fillId="0" borderId="67" xfId="0" applyFont="1" applyBorder="1" applyAlignment="1">
      <alignment horizontal="center" vertical="center" wrapText="1"/>
    </xf>
    <xf numFmtId="0" fontId="12" fillId="0" borderId="64" xfId="0" applyFont="1" applyBorder="1" applyAlignment="1">
      <alignment horizontal="center" vertical="center" wrapText="1"/>
    </xf>
    <xf numFmtId="0" fontId="7" fillId="0" borderId="64" xfId="0" applyFont="1" applyBorder="1" applyAlignment="1">
      <alignment wrapText="1"/>
    </xf>
    <xf numFmtId="0" fontId="12" fillId="0" borderId="67" xfId="0" applyFont="1" applyBorder="1" applyAlignment="1">
      <alignment horizontal="center" wrapText="1"/>
    </xf>
    <xf numFmtId="0" fontId="12" fillId="6" borderId="70" xfId="0" applyFont="1" applyFill="1" applyBorder="1" applyAlignment="1">
      <alignment horizontal="center" vertical="center" wrapText="1"/>
    </xf>
    <xf numFmtId="0" fontId="12" fillId="6" borderId="81" xfId="0" applyFont="1" applyFill="1" applyBorder="1" applyAlignment="1">
      <alignment horizontal="center"/>
    </xf>
    <xf numFmtId="0" fontId="12" fillId="0" borderId="68" xfId="0" applyFont="1" applyBorder="1" applyAlignment="1">
      <alignment horizontal="center" wrapText="1"/>
    </xf>
    <xf numFmtId="0" fontId="10" fillId="3" borderId="173" xfId="0" applyFont="1" applyFill="1" applyBorder="1" applyAlignment="1">
      <alignment horizontal="center"/>
    </xf>
    <xf numFmtId="0" fontId="12" fillId="0" borderId="88" xfId="0" applyFont="1" applyBorder="1" applyAlignment="1">
      <alignment wrapText="1"/>
    </xf>
    <xf numFmtId="0" fontId="7" fillId="0" borderId="88" xfId="0" applyFont="1" applyBorder="1" applyAlignment="1">
      <alignment wrapText="1"/>
    </xf>
    <xf numFmtId="0" fontId="12" fillId="0" borderId="18" xfId="0" applyFont="1" applyBorder="1" applyAlignment="1">
      <alignment horizontal="center" wrapText="1"/>
    </xf>
    <xf numFmtId="0" fontId="12" fillId="6" borderId="171" xfId="0" applyFont="1" applyFill="1" applyBorder="1" applyAlignment="1">
      <alignment horizontal="center" wrapText="1"/>
    </xf>
    <xf numFmtId="0" fontId="13" fillId="7" borderId="81" xfId="0" applyFont="1" applyFill="1" applyBorder="1" applyAlignment="1">
      <alignment horizontal="center" vertical="center"/>
    </xf>
    <xf numFmtId="49" fontId="15" fillId="0" borderId="68" xfId="0" applyNumberFormat="1" applyFont="1" applyBorder="1" applyAlignment="1">
      <alignment horizontal="center"/>
    </xf>
    <xf numFmtId="0" fontId="12" fillId="0" borderId="67" xfId="0" applyFont="1" applyBorder="1" applyAlignment="1">
      <alignment horizontal="center" vertical="center" wrapText="1"/>
    </xf>
    <xf numFmtId="0" fontId="7" fillId="6" borderId="99" xfId="0" applyFont="1" applyFill="1" applyBorder="1" applyAlignment="1">
      <alignment horizontal="center" vertical="center"/>
    </xf>
    <xf numFmtId="0" fontId="7" fillId="6" borderId="99" xfId="0" applyFont="1" applyFill="1" applyBorder="1" applyAlignment="1">
      <alignment horizontal="center" wrapText="1"/>
    </xf>
    <xf numFmtId="0" fontId="13" fillId="7" borderId="46" xfId="0" applyFont="1" applyFill="1" applyBorder="1" applyAlignment="1">
      <alignment horizontal="center" vertical="center"/>
    </xf>
    <xf numFmtId="0" fontId="13" fillId="6" borderId="68" xfId="0" applyFont="1" applyFill="1" applyBorder="1" applyAlignment="1">
      <alignment horizontal="center"/>
    </xf>
    <xf numFmtId="0" fontId="15" fillId="0" borderId="82" xfId="0" applyFont="1" applyBorder="1" applyAlignment="1">
      <alignment vertical="center" wrapText="1"/>
    </xf>
    <xf numFmtId="0" fontId="12" fillId="6" borderId="64" xfId="0" applyFont="1" applyFill="1" applyBorder="1" applyAlignment="1">
      <alignment horizontal="center" wrapText="1"/>
    </xf>
    <xf numFmtId="0" fontId="12" fillId="6" borderId="64" xfId="0" applyFont="1" applyFill="1" applyBorder="1" applyAlignment="1">
      <alignment wrapText="1"/>
    </xf>
    <xf numFmtId="0" fontId="7" fillId="6" borderId="64" xfId="0" applyFont="1" applyFill="1" applyBorder="1" applyAlignment="1">
      <alignment vertical="center" wrapText="1"/>
    </xf>
    <xf numFmtId="0" fontId="12" fillId="6" borderId="67" xfId="0" applyFont="1" applyFill="1" applyBorder="1" applyAlignment="1">
      <alignment horizontal="center" wrapText="1"/>
    </xf>
    <xf numFmtId="0" fontId="12" fillId="6" borderId="74" xfId="0" applyFont="1" applyFill="1" applyBorder="1" applyAlignment="1">
      <alignment horizontal="center" vertical="center" wrapText="1"/>
    </xf>
    <xf numFmtId="0" fontId="13" fillId="0" borderId="107" xfId="0" applyFont="1" applyBorder="1" applyAlignment="1">
      <alignment horizontal="center" wrapText="1"/>
    </xf>
    <xf numFmtId="0" fontId="7" fillId="0" borderId="99" xfId="0" applyFont="1" applyBorder="1" applyAlignment="1">
      <alignment horizontal="center" vertical="center" wrapText="1"/>
    </xf>
    <xf numFmtId="0" fontId="12" fillId="0" borderId="102" xfId="0" applyFont="1" applyBorder="1" applyAlignment="1">
      <alignment vertical="center" wrapText="1"/>
    </xf>
    <xf numFmtId="0" fontId="7" fillId="0" borderId="102" xfId="0" applyFont="1" applyBorder="1" applyAlignment="1">
      <alignment vertical="center" wrapText="1"/>
    </xf>
    <xf numFmtId="0" fontId="12" fillId="0" borderId="105" xfId="0" applyFont="1" applyBorder="1" applyAlignment="1">
      <alignment horizontal="center" vertical="center" wrapText="1"/>
    </xf>
    <xf numFmtId="0" fontId="12" fillId="0" borderId="64" xfId="0" applyFont="1" applyBorder="1" applyAlignment="1">
      <alignment wrapText="1"/>
    </xf>
    <xf numFmtId="0" fontId="13" fillId="4" borderId="107" xfId="0" applyFont="1" applyFill="1" applyBorder="1" applyAlignment="1">
      <alignment horizontal="center"/>
    </xf>
    <xf numFmtId="0" fontId="12" fillId="0" borderId="0" xfId="0" applyFont="1" applyAlignment="1">
      <alignment vertical="center" wrapText="1"/>
    </xf>
    <xf numFmtId="0" fontId="12" fillId="6" borderId="86" xfId="0" applyFont="1" applyFill="1" applyBorder="1" applyAlignment="1">
      <alignment horizontal="center" wrapText="1"/>
    </xf>
    <xf numFmtId="0" fontId="7" fillId="6" borderId="87" xfId="0" applyFont="1" applyFill="1" applyBorder="1" applyAlignment="1">
      <alignment horizontal="center" wrapText="1"/>
    </xf>
    <xf numFmtId="0" fontId="12" fillId="6" borderId="72" xfId="0" applyFont="1" applyFill="1" applyBorder="1" applyAlignment="1">
      <alignment horizontal="center" vertical="center" wrapText="1"/>
    </xf>
    <xf numFmtId="0" fontId="7" fillId="6" borderId="178" xfId="0" applyFont="1" applyFill="1" applyBorder="1" applyAlignment="1">
      <alignment horizontal="center" vertical="center" wrapText="1"/>
    </xf>
    <xf numFmtId="0" fontId="12" fillId="0" borderId="179" xfId="0" applyFont="1" applyBorder="1" applyAlignment="1">
      <alignment horizontal="center" wrapText="1"/>
    </xf>
    <xf numFmtId="0" fontId="7" fillId="0" borderId="83" xfId="0" applyFont="1" applyBorder="1" applyAlignment="1">
      <alignment wrapText="1"/>
    </xf>
    <xf numFmtId="0" fontId="12" fillId="0" borderId="180" xfId="0" applyFont="1" applyBorder="1" applyAlignment="1">
      <alignment horizontal="center" wrapText="1"/>
    </xf>
    <xf numFmtId="0" fontId="12" fillId="6" borderId="86" xfId="0" applyFont="1" applyFill="1" applyBorder="1" applyAlignment="1">
      <alignment horizontal="center" vertical="center" wrapText="1"/>
    </xf>
    <xf numFmtId="0" fontId="7" fillId="6" borderId="87" xfId="0" applyFont="1" applyFill="1" applyBorder="1" applyAlignment="1">
      <alignment horizontal="center" vertical="center" wrapText="1"/>
    </xf>
    <xf numFmtId="0" fontId="12" fillId="6" borderId="92" xfId="0" applyFont="1" applyFill="1" applyBorder="1" applyAlignment="1">
      <alignment horizontal="center" vertical="center" wrapText="1"/>
    </xf>
    <xf numFmtId="49" fontId="12" fillId="6" borderId="68" xfId="0" applyNumberFormat="1" applyFont="1" applyFill="1" applyBorder="1" applyAlignment="1">
      <alignment horizontal="center" vertical="center" wrapText="1"/>
    </xf>
    <xf numFmtId="0" fontId="7" fillId="0" borderId="77" xfId="0" applyFont="1" applyBorder="1" applyAlignment="1">
      <alignment wrapText="1"/>
    </xf>
    <xf numFmtId="49" fontId="13" fillId="4" borderId="68" xfId="0" applyNumberFormat="1" applyFont="1" applyFill="1" applyBorder="1" applyAlignment="1">
      <alignment horizontal="center"/>
    </xf>
    <xf numFmtId="0" fontId="12" fillId="0" borderId="0" xfId="0" applyFont="1" applyAlignment="1">
      <alignment wrapText="1"/>
    </xf>
    <xf numFmtId="0" fontId="7" fillId="6" borderId="180" xfId="0" applyFont="1" applyFill="1" applyBorder="1" applyAlignment="1">
      <alignment horizontal="center"/>
    </xf>
    <xf numFmtId="0" fontId="7" fillId="6" borderId="180" xfId="0" applyFont="1" applyFill="1" applyBorder="1" applyAlignment="1">
      <alignment horizontal="center" wrapText="1"/>
    </xf>
    <xf numFmtId="0" fontId="12" fillId="6" borderId="107" xfId="0" applyFont="1" applyFill="1" applyBorder="1" applyAlignment="1">
      <alignment horizontal="center" wrapText="1"/>
    </xf>
    <xf numFmtId="0" fontId="12" fillId="0" borderId="107" xfId="0" applyFont="1" applyBorder="1" applyAlignment="1">
      <alignment horizontal="center" wrapText="1"/>
    </xf>
    <xf numFmtId="0" fontId="7" fillId="0" borderId="179" xfId="0" applyFont="1" applyBorder="1" applyAlignment="1">
      <alignment horizontal="center" wrapText="1"/>
    </xf>
    <xf numFmtId="0" fontId="13" fillId="7" borderId="107" xfId="0" applyFont="1" applyFill="1" applyBorder="1" applyAlignment="1">
      <alignment horizontal="center"/>
    </xf>
    <xf numFmtId="0" fontId="13" fillId="7" borderId="107" xfId="0" applyFont="1" applyFill="1" applyBorder="1" applyAlignment="1">
      <alignment horizontal="center" vertical="center"/>
    </xf>
    <xf numFmtId="0" fontId="7" fillId="0" borderId="179" xfId="0" applyFont="1" applyBorder="1" applyAlignment="1">
      <alignment horizontal="center" vertical="center" wrapText="1"/>
    </xf>
    <xf numFmtId="0" fontId="14" fillId="7" borderId="107" xfId="0" applyFont="1" applyFill="1" applyBorder="1" applyAlignment="1">
      <alignment horizontal="center"/>
    </xf>
    <xf numFmtId="0" fontId="9" fillId="0" borderId="179" xfId="0" applyFont="1" applyBorder="1" applyAlignment="1">
      <alignment horizontal="center" wrapText="1"/>
    </xf>
    <xf numFmtId="0" fontId="7" fillId="6" borderId="180" xfId="0" applyFont="1" applyFill="1" applyBorder="1" applyAlignment="1">
      <alignment horizontal="center" vertical="center" wrapText="1"/>
    </xf>
    <xf numFmtId="0" fontId="9" fillId="0" borderId="180" xfId="0" applyFont="1" applyBorder="1" applyAlignment="1">
      <alignment horizontal="center" wrapText="1"/>
    </xf>
    <xf numFmtId="49" fontId="14" fillId="7" borderId="83" xfId="0" applyNumberFormat="1" applyFont="1" applyFill="1" applyBorder="1" applyAlignment="1">
      <alignment horizontal="center"/>
    </xf>
    <xf numFmtId="0" fontId="10" fillId="3" borderId="181" xfId="0" applyFont="1" applyFill="1" applyBorder="1" applyAlignment="1">
      <alignment horizontal="center"/>
    </xf>
    <xf numFmtId="0" fontId="14" fillId="7" borderId="182" xfId="0" applyFont="1" applyFill="1" applyBorder="1" applyAlignment="1">
      <alignment horizontal="center"/>
    </xf>
    <xf numFmtId="164" fontId="16" fillId="7" borderId="107" xfId="0" applyNumberFormat="1" applyFont="1" applyFill="1" applyBorder="1" applyAlignment="1">
      <alignment horizontal="center" vertical="center"/>
    </xf>
    <xf numFmtId="0" fontId="13" fillId="7" borderId="183" xfId="0" applyFont="1" applyFill="1" applyBorder="1" applyAlignment="1">
      <alignment horizontal="center"/>
    </xf>
    <xf numFmtId="0" fontId="11" fillId="0" borderId="110" xfId="0" applyFont="1" applyBorder="1" applyAlignment="1">
      <alignment horizontal="center"/>
    </xf>
    <xf numFmtId="0" fontId="12" fillId="0" borderId="111" xfId="0" applyFont="1" applyBorder="1" applyAlignment="1">
      <alignment horizontal="center" wrapText="1"/>
    </xf>
    <xf numFmtId="0" fontId="12" fillId="0" borderId="111" xfId="0" applyFont="1" applyBorder="1" applyAlignment="1">
      <alignment wrapText="1"/>
    </xf>
    <xf numFmtId="0" fontId="7" fillId="0" borderId="111" xfId="0" applyFont="1" applyBorder="1" applyAlignment="1">
      <alignment wrapText="1"/>
    </xf>
    <xf numFmtId="0" fontId="12" fillId="0" borderId="116" xfId="0" applyFont="1" applyBorder="1" applyAlignment="1">
      <alignment horizontal="center" wrapText="1"/>
    </xf>
    <xf numFmtId="0" fontId="12" fillId="6" borderId="117" xfId="0" applyFont="1" applyFill="1" applyBorder="1" applyAlignment="1">
      <alignment horizontal="center" wrapText="1"/>
    </xf>
    <xf numFmtId="0" fontId="7" fillId="6" borderId="116" xfId="0" applyFont="1" applyFill="1" applyBorder="1" applyAlignment="1">
      <alignment horizontal="center" wrapText="1"/>
    </xf>
    <xf numFmtId="0" fontId="12" fillId="6" borderId="118" xfId="0" applyFont="1" applyFill="1" applyBorder="1" applyAlignment="1">
      <alignment horizontal="center"/>
    </xf>
    <xf numFmtId="0" fontId="7" fillId="6" borderId="116" xfId="0" applyFont="1" applyFill="1" applyBorder="1" applyAlignment="1">
      <alignment horizontal="center"/>
    </xf>
    <xf numFmtId="49" fontId="13" fillId="4" borderId="117" xfId="0" applyNumberFormat="1" applyFont="1" applyFill="1" applyBorder="1" applyAlignment="1">
      <alignment horizontal="center" vertical="center"/>
    </xf>
    <xf numFmtId="0" fontId="12" fillId="0" borderId="117" xfId="0" applyFont="1" applyBorder="1" applyAlignment="1">
      <alignment horizontal="center" wrapText="1"/>
    </xf>
    <xf numFmtId="0" fontId="7" fillId="0" borderId="112" xfId="0" applyFont="1" applyBorder="1" applyAlignment="1">
      <alignment horizontal="center" wrapText="1"/>
    </xf>
    <xf numFmtId="0" fontId="13" fillId="4" borderId="117" xfId="0" applyFont="1" applyFill="1" applyBorder="1" applyAlignment="1">
      <alignment horizontal="center"/>
    </xf>
    <xf numFmtId="0" fontId="13" fillId="7" borderId="117" xfId="0" applyFont="1" applyFill="1" applyBorder="1" applyAlignment="1">
      <alignment horizontal="center" vertical="center"/>
    </xf>
    <xf numFmtId="0" fontId="7" fillId="0" borderId="112" xfId="0" applyFont="1" applyBorder="1" applyAlignment="1">
      <alignment horizontal="center" vertical="center" wrapText="1"/>
    </xf>
    <xf numFmtId="0" fontId="13" fillId="4" borderId="184" xfId="0" applyFont="1" applyFill="1" applyBorder="1" applyAlignment="1">
      <alignment horizontal="center"/>
    </xf>
    <xf numFmtId="0" fontId="7" fillId="6" borderId="116" xfId="0" applyFont="1" applyFill="1" applyBorder="1" applyAlignment="1">
      <alignment horizontal="center" vertical="center" wrapText="1"/>
    </xf>
    <xf numFmtId="49" fontId="12" fillId="6" borderId="185" xfId="0" applyNumberFormat="1" applyFont="1" applyFill="1" applyBorder="1" applyAlignment="1">
      <alignment horizontal="center" vertical="center" wrapText="1"/>
    </xf>
    <xf numFmtId="0" fontId="7" fillId="6" borderId="186" xfId="0" applyFont="1" applyFill="1" applyBorder="1" applyAlignment="1">
      <alignment horizontal="center" vertical="center" wrapText="1"/>
    </xf>
    <xf numFmtId="0" fontId="13" fillId="7" borderId="117" xfId="0" applyFont="1" applyFill="1" applyBorder="1" applyAlignment="1">
      <alignment horizontal="center"/>
    </xf>
    <xf numFmtId="0" fontId="13" fillId="4" borderId="187" xfId="0" applyFont="1" applyFill="1" applyBorder="1" applyAlignment="1">
      <alignment horizontal="center"/>
    </xf>
    <xf numFmtId="0" fontId="10" fillId="3" borderId="188" xfId="0" applyFont="1" applyFill="1" applyBorder="1" applyAlignment="1">
      <alignment horizontal="center" vertical="center" wrapText="1"/>
    </xf>
    <xf numFmtId="49" fontId="15" fillId="4" borderId="117" xfId="0" applyNumberFormat="1" applyFont="1" applyFill="1" applyBorder="1" applyAlignment="1">
      <alignment horizontal="center"/>
    </xf>
    <xf numFmtId="49" fontId="14" fillId="7" borderId="114" xfId="0" applyNumberFormat="1" applyFont="1" applyFill="1" applyBorder="1" applyAlignment="1">
      <alignment horizontal="center"/>
    </xf>
    <xf numFmtId="0" fontId="10" fillId="3" borderId="189" xfId="0" applyFont="1" applyFill="1" applyBorder="1" applyAlignment="1">
      <alignment horizontal="center"/>
    </xf>
    <xf numFmtId="164" fontId="16" fillId="7" borderId="117" xfId="0" applyNumberFormat="1" applyFont="1" applyFill="1" applyBorder="1" applyAlignment="1">
      <alignment horizontal="center" vertical="center"/>
    </xf>
    <xf numFmtId="0" fontId="15" fillId="0" borderId="190" xfId="0" applyFont="1" applyBorder="1" applyAlignment="1">
      <alignment wrapText="1"/>
    </xf>
    <xf numFmtId="0" fontId="15" fillId="0" borderId="191" xfId="0" applyFont="1" applyBorder="1" applyAlignment="1">
      <alignment wrapText="1"/>
    </xf>
    <xf numFmtId="0" fontId="15" fillId="0" borderId="192" xfId="0" applyFont="1" applyBorder="1" applyAlignment="1">
      <alignment wrapText="1"/>
    </xf>
    <xf numFmtId="0" fontId="15" fillId="0" borderId="193" xfId="0" applyFont="1" applyBorder="1" applyAlignment="1">
      <alignment wrapText="1"/>
    </xf>
    <xf numFmtId="0" fontId="15" fillId="0" borderId="194" xfId="0" applyFont="1" applyBorder="1" applyAlignment="1">
      <alignment wrapText="1"/>
    </xf>
    <xf numFmtId="0" fontId="15" fillId="0" borderId="195" xfId="0" applyFont="1" applyBorder="1" applyAlignment="1">
      <alignment wrapText="1"/>
    </xf>
    <xf numFmtId="0" fontId="15" fillId="0" borderId="196" xfId="0" applyFont="1" applyBorder="1" applyAlignment="1">
      <alignment wrapText="1"/>
    </xf>
    <xf numFmtId="0" fontId="14" fillId="0" borderId="102" xfId="0" applyFont="1" applyBorder="1" applyAlignment="1">
      <alignment horizontal="center"/>
    </xf>
    <xf numFmtId="0" fontId="1" fillId="6" borderId="64" xfId="0" applyFont="1" applyFill="1" applyBorder="1" applyAlignment="1">
      <alignment horizontal="center" wrapText="1"/>
    </xf>
    <xf numFmtId="0" fontId="1" fillId="6" borderId="64" xfId="0" applyFont="1" applyFill="1" applyBorder="1" applyAlignment="1">
      <alignment horizontal="center"/>
    </xf>
    <xf numFmtId="0" fontId="1" fillId="6" borderId="64" xfId="0" applyFont="1" applyFill="1" applyBorder="1" applyAlignment="1">
      <alignment wrapText="1"/>
    </xf>
    <xf numFmtId="0" fontId="9" fillId="6" borderId="64" xfId="0" applyFont="1" applyFill="1" applyBorder="1" applyAlignment="1">
      <alignment wrapText="1"/>
    </xf>
    <xf numFmtId="0" fontId="1" fillId="6" borderId="67" xfId="0" applyFont="1" applyFill="1" applyBorder="1" applyAlignment="1">
      <alignment horizontal="center" wrapText="1"/>
    </xf>
    <xf numFmtId="49" fontId="1" fillId="7" borderId="77" xfId="0" applyNumberFormat="1" applyFont="1" applyFill="1" applyBorder="1" applyAlignment="1">
      <alignment horizontal="center"/>
    </xf>
    <xf numFmtId="0" fontId="9" fillId="7" borderId="67" xfId="0" applyFont="1" applyFill="1" applyBorder="1" applyAlignment="1">
      <alignment horizontal="center"/>
    </xf>
    <xf numFmtId="49" fontId="1" fillId="7" borderId="70" xfId="0" applyNumberFormat="1" applyFont="1" applyFill="1" applyBorder="1" applyAlignment="1">
      <alignment horizontal="center"/>
    </xf>
    <xf numFmtId="0" fontId="15" fillId="0" borderId="142" xfId="0" applyFont="1" applyBorder="1" applyAlignment="1">
      <alignment horizontal="center"/>
    </xf>
    <xf numFmtId="0" fontId="14" fillId="0" borderId="199" xfId="0" applyFont="1" applyBorder="1" applyAlignment="1">
      <alignment horizontal="center"/>
    </xf>
    <xf numFmtId="0" fontId="15" fillId="0" borderId="177" xfId="0" applyFont="1" applyBorder="1" applyAlignment="1">
      <alignment horizontal="center" wrapText="1"/>
    </xf>
    <xf numFmtId="0" fontId="14" fillId="0" borderId="177" xfId="0" applyFont="1" applyBorder="1" applyAlignment="1">
      <alignment horizontal="center" vertical="center" wrapText="1"/>
    </xf>
    <xf numFmtId="0" fontId="15" fillId="0" borderId="177" xfId="0" applyFont="1" applyBorder="1" applyAlignment="1">
      <alignment wrapText="1"/>
    </xf>
    <xf numFmtId="0" fontId="10" fillId="3" borderId="200" xfId="0" applyFont="1" applyFill="1" applyBorder="1" applyAlignment="1">
      <alignment horizontal="center"/>
    </xf>
    <xf numFmtId="0" fontId="1" fillId="6" borderId="72" xfId="0" applyFont="1" applyFill="1" applyBorder="1" applyAlignment="1">
      <alignment horizontal="center" vertical="center" wrapText="1"/>
    </xf>
    <xf numFmtId="0" fontId="9" fillId="6" borderId="178" xfId="0" applyFont="1" applyFill="1" applyBorder="1" applyAlignment="1">
      <alignment horizontal="center"/>
    </xf>
    <xf numFmtId="0" fontId="9" fillId="6" borderId="67" xfId="0" applyFont="1" applyFill="1" applyBorder="1" applyAlignment="1">
      <alignment horizontal="center"/>
    </xf>
    <xf numFmtId="0" fontId="15" fillId="0" borderId="177" xfId="0" applyFont="1" applyBorder="1" applyAlignment="1">
      <alignment horizontal="center" vertical="center" wrapText="1"/>
    </xf>
    <xf numFmtId="49" fontId="10" fillId="3" borderId="71" xfId="0" applyNumberFormat="1" applyFont="1" applyFill="1" applyBorder="1" applyAlignment="1">
      <alignment horizontal="center"/>
    </xf>
    <xf numFmtId="49" fontId="1" fillId="4" borderId="68" xfId="0" applyNumberFormat="1" applyFont="1" applyFill="1" applyBorder="1" applyAlignment="1">
      <alignment horizontal="center"/>
    </xf>
    <xf numFmtId="0" fontId="15" fillId="0" borderId="142" xfId="0" applyFont="1" applyBorder="1" applyAlignment="1">
      <alignment wrapText="1"/>
    </xf>
    <xf numFmtId="49" fontId="10" fillId="3" borderId="201" xfId="0" applyNumberFormat="1" applyFont="1" applyFill="1" applyBorder="1" applyAlignment="1">
      <alignment horizontal="center"/>
    </xf>
    <xf numFmtId="0" fontId="14" fillId="6" borderId="64" xfId="0" applyFont="1" applyFill="1" applyBorder="1" applyAlignment="1">
      <alignment horizontal="center"/>
    </xf>
    <xf numFmtId="0" fontId="1" fillId="0" borderId="64" xfId="0" applyFont="1" applyBorder="1" applyAlignment="1">
      <alignment horizontal="center" wrapText="1"/>
    </xf>
    <xf numFmtId="0" fontId="1" fillId="0" borderId="67" xfId="0" applyFont="1" applyBorder="1" applyAlignment="1">
      <alignment horizontal="center" wrapText="1"/>
    </xf>
    <xf numFmtId="49" fontId="1" fillId="6" borderId="72" xfId="0" applyNumberFormat="1" applyFont="1" applyFill="1" applyBorder="1" applyAlignment="1">
      <alignment horizontal="center"/>
    </xf>
    <xf numFmtId="0" fontId="9" fillId="6" borderId="202" xfId="0" applyFont="1" applyFill="1" applyBorder="1" applyAlignment="1">
      <alignment horizontal="center"/>
    </xf>
    <xf numFmtId="0" fontId="19" fillId="6" borderId="67" xfId="0" applyFont="1" applyFill="1" applyBorder="1" applyAlignment="1">
      <alignment horizontal="center" vertical="top"/>
    </xf>
    <xf numFmtId="0" fontId="14" fillId="7" borderId="46" xfId="0" applyFont="1" applyFill="1" applyBorder="1" applyAlignment="1">
      <alignment horizontal="center" vertical="center"/>
    </xf>
    <xf numFmtId="0" fontId="1" fillId="6" borderId="82" xfId="0" applyFont="1" applyFill="1" applyBorder="1" applyAlignment="1">
      <alignment horizontal="center" vertical="center" wrapText="1"/>
    </xf>
    <xf numFmtId="49" fontId="1" fillId="6" borderId="145" xfId="0" applyNumberFormat="1" applyFont="1" applyFill="1" applyBorder="1" applyAlignment="1">
      <alignment horizontal="center" wrapText="1"/>
    </xf>
    <xf numFmtId="0" fontId="10" fillId="3" borderId="75" xfId="0" applyFont="1" applyFill="1" applyBorder="1" applyAlignment="1">
      <alignment horizontal="center"/>
    </xf>
    <xf numFmtId="0" fontId="14" fillId="6" borderId="64" xfId="0" applyFont="1" applyFill="1" applyBorder="1" applyAlignment="1">
      <alignment horizontal="center" vertical="center"/>
    </xf>
    <xf numFmtId="0" fontId="1" fillId="0" borderId="64" xfId="0" applyFont="1" applyBorder="1" applyAlignment="1">
      <alignment wrapText="1"/>
    </xf>
    <xf numFmtId="0" fontId="9" fillId="0" borderId="64" xfId="0" applyFont="1" applyBorder="1" applyAlignment="1">
      <alignment wrapText="1"/>
    </xf>
    <xf numFmtId="0" fontId="15" fillId="7" borderId="72" xfId="0" applyFont="1" applyFill="1" applyBorder="1" applyAlignment="1">
      <alignment horizontal="center" vertical="center"/>
    </xf>
    <xf numFmtId="0" fontId="14" fillId="7" borderId="202" xfId="0" applyFont="1" applyFill="1" applyBorder="1" applyAlignment="1">
      <alignment horizontal="center" vertical="center"/>
    </xf>
    <xf numFmtId="0" fontId="15" fillId="0" borderId="81" xfId="0" applyFont="1" applyBorder="1" applyAlignment="1">
      <alignment horizontal="center" wrapText="1"/>
    </xf>
    <xf numFmtId="0" fontId="14" fillId="0" borderId="81" xfId="0" applyFont="1" applyBorder="1" applyAlignment="1">
      <alignment horizontal="center" vertical="center" wrapText="1"/>
    </xf>
    <xf numFmtId="0" fontId="15" fillId="0" borderId="81" xfId="0" applyFont="1" applyBorder="1" applyAlignment="1">
      <alignment vertical="center" wrapText="1"/>
    </xf>
    <xf numFmtId="0" fontId="9" fillId="0" borderId="203" xfId="0" applyFont="1" applyBorder="1" applyAlignment="1">
      <alignment horizontal="center" vertical="center" wrapText="1"/>
    </xf>
    <xf numFmtId="0" fontId="9" fillId="6" borderId="69" xfId="0" applyFont="1" applyFill="1" applyBorder="1" applyAlignment="1">
      <alignment horizontal="center"/>
    </xf>
    <xf numFmtId="49" fontId="1" fillId="6" borderId="77" xfId="0" applyNumberFormat="1" applyFont="1" applyFill="1" applyBorder="1" applyAlignment="1">
      <alignment horizontal="center" wrapText="1"/>
    </xf>
    <xf numFmtId="49" fontId="10" fillId="3" borderId="98" xfId="0" applyNumberFormat="1" applyFont="1" applyFill="1" applyBorder="1" applyAlignment="1">
      <alignment horizontal="center"/>
    </xf>
    <xf numFmtId="0" fontId="10" fillId="3" borderId="75" xfId="0" applyFont="1" applyFill="1" applyBorder="1" applyAlignment="1">
      <alignment horizontal="center" vertical="center"/>
    </xf>
    <xf numFmtId="49" fontId="10" fillId="3" borderId="154" xfId="0" applyNumberFormat="1" applyFont="1" applyFill="1" applyBorder="1" applyAlignment="1">
      <alignment horizontal="center" vertical="center"/>
    </xf>
    <xf numFmtId="0" fontId="1" fillId="0" borderId="67" xfId="0" applyFont="1" applyBorder="1" applyAlignment="1">
      <alignment horizontal="center" vertical="center" wrapText="1"/>
    </xf>
    <xf numFmtId="49" fontId="1" fillId="7" borderId="77" xfId="0" applyNumberFormat="1" applyFont="1" applyFill="1" applyBorder="1" applyAlignment="1">
      <alignment horizontal="center" vertical="center"/>
    </xf>
    <xf numFmtId="0" fontId="9" fillId="7" borderId="67" xfId="0" applyFont="1" applyFill="1" applyBorder="1" applyAlignment="1">
      <alignment horizontal="center" vertical="center"/>
    </xf>
    <xf numFmtId="49" fontId="1" fillId="7" borderId="70" xfId="0" applyNumberFormat="1" applyFont="1" applyFill="1" applyBorder="1" applyAlignment="1">
      <alignment horizontal="center" vertical="center"/>
    </xf>
    <xf numFmtId="0" fontId="9" fillId="0" borderId="203" xfId="0" applyFont="1" applyBorder="1" applyAlignment="1">
      <alignment horizontal="center" wrapText="1"/>
    </xf>
    <xf numFmtId="0" fontId="1" fillId="6" borderId="77" xfId="0" applyFont="1" applyFill="1" applyBorder="1" applyAlignment="1">
      <alignment horizontal="center" vertical="center" wrapText="1"/>
    </xf>
    <xf numFmtId="49" fontId="1" fillId="6" borderId="77" xfId="0" applyNumberFormat="1" applyFont="1" applyFill="1" applyBorder="1" applyAlignment="1">
      <alignment horizontal="center" vertical="center" wrapText="1"/>
    </xf>
    <xf numFmtId="0" fontId="1" fillId="6" borderId="204" xfId="0" applyFont="1" applyFill="1" applyBorder="1" applyAlignment="1">
      <alignment horizontal="center" wrapText="1"/>
    </xf>
    <xf numFmtId="0" fontId="15" fillId="0" borderId="145" xfId="0" applyFont="1" applyBorder="1" applyAlignment="1">
      <alignment horizontal="center" wrapText="1"/>
    </xf>
    <xf numFmtId="0" fontId="14" fillId="0" borderId="64" xfId="0" applyFont="1" applyBorder="1" applyAlignment="1">
      <alignment horizontal="center"/>
    </xf>
    <xf numFmtId="0" fontId="1" fillId="0" borderId="62" xfId="0" applyFont="1" applyBorder="1" applyAlignment="1">
      <alignment horizontal="center" wrapText="1"/>
    </xf>
    <xf numFmtId="0" fontId="1" fillId="0" borderId="63" xfId="0" applyFont="1" applyBorder="1" applyAlignment="1">
      <alignment horizontal="center" wrapText="1"/>
    </xf>
    <xf numFmtId="0" fontId="1" fillId="0" borderId="63" xfId="0" applyFont="1" applyBorder="1" applyAlignment="1">
      <alignment wrapText="1"/>
    </xf>
    <xf numFmtId="0" fontId="9" fillId="0" borderId="63" xfId="0" applyFont="1" applyBorder="1" applyAlignment="1">
      <alignment wrapText="1"/>
    </xf>
    <xf numFmtId="49" fontId="1" fillId="0" borderId="68" xfId="0" applyNumberFormat="1" applyFont="1" applyBorder="1" applyAlignment="1">
      <alignment horizontal="center"/>
    </xf>
    <xf numFmtId="0" fontId="9" fillId="0" borderId="73" xfId="0" applyFont="1" applyBorder="1" applyAlignment="1">
      <alignment horizontal="center"/>
    </xf>
    <xf numFmtId="0" fontId="15" fillId="0" borderId="107" xfId="0" applyFont="1" applyBorder="1" applyAlignment="1">
      <alignment horizontal="center"/>
    </xf>
    <xf numFmtId="0" fontId="14" fillId="0" borderId="68" xfId="0" applyFont="1" applyBorder="1" applyAlignment="1">
      <alignment horizontal="center" vertical="center"/>
    </xf>
    <xf numFmtId="0" fontId="14" fillId="0" borderId="68" xfId="0" applyFont="1" applyBorder="1" applyAlignment="1">
      <alignment horizontal="center"/>
    </xf>
    <xf numFmtId="0" fontId="9" fillId="6" borderId="205" xfId="0" applyFont="1" applyFill="1" applyBorder="1" applyAlignment="1">
      <alignment horizontal="center"/>
    </xf>
    <xf numFmtId="0" fontId="15" fillId="0" borderId="68" xfId="0" applyFont="1" applyBorder="1" applyAlignment="1">
      <alignment horizontal="center"/>
    </xf>
    <xf numFmtId="0" fontId="15" fillId="0" borderId="68" xfId="0" applyFont="1" applyBorder="1" applyAlignment="1">
      <alignment horizontal="center" vertical="center"/>
    </xf>
    <xf numFmtId="0" fontId="14" fillId="0" borderId="77" xfId="0" applyFont="1" applyBorder="1" applyAlignment="1">
      <alignment horizontal="center"/>
    </xf>
    <xf numFmtId="164" fontId="16" fillId="0" borderId="68" xfId="0" applyNumberFormat="1" applyFont="1" applyBorder="1" applyAlignment="1">
      <alignment horizontal="center" vertical="center"/>
    </xf>
    <xf numFmtId="0" fontId="1" fillId="7" borderId="64" xfId="0" applyFont="1" applyFill="1" applyBorder="1" applyAlignment="1">
      <alignment horizontal="center"/>
    </xf>
    <xf numFmtId="0" fontId="1" fillId="7" borderId="64" xfId="0" applyFont="1" applyFill="1" applyBorder="1" applyAlignment="1">
      <alignment wrapText="1"/>
    </xf>
    <xf numFmtId="0" fontId="9" fillId="7" borderId="64" xfId="0" applyFont="1" applyFill="1" applyBorder="1" applyAlignment="1">
      <alignment wrapText="1"/>
    </xf>
    <xf numFmtId="0" fontId="9" fillId="6" borderId="73" xfId="0" applyFont="1" applyFill="1" applyBorder="1" applyAlignment="1">
      <alignment horizontal="center"/>
    </xf>
    <xf numFmtId="0" fontId="10" fillId="3" borderId="206" xfId="0" applyFont="1" applyFill="1" applyBorder="1" applyAlignment="1">
      <alignment horizontal="center"/>
    </xf>
    <xf numFmtId="0" fontId="9" fillId="6" borderId="207" xfId="0" applyFont="1" applyFill="1" applyBorder="1" applyAlignment="1">
      <alignment horizontal="center"/>
    </xf>
    <xf numFmtId="49" fontId="1" fillId="4" borderId="68" xfId="0" applyNumberFormat="1" applyFont="1" applyFill="1" applyBorder="1" applyAlignment="1">
      <alignment horizontal="center" vertical="center"/>
    </xf>
    <xf numFmtId="0" fontId="15" fillId="7" borderId="88" xfId="0" applyFont="1" applyFill="1" applyBorder="1" applyAlignment="1">
      <alignment horizontal="center"/>
    </xf>
    <xf numFmtId="0" fontId="14" fillId="7" borderId="208" xfId="0" applyFont="1" applyFill="1" applyBorder="1" applyAlignment="1">
      <alignment horizontal="center"/>
    </xf>
    <xf numFmtId="0" fontId="15" fillId="0" borderId="156" xfId="0" applyFont="1" applyBorder="1" applyAlignment="1">
      <alignment horizontal="center" wrapText="1"/>
    </xf>
    <xf numFmtId="0" fontId="15" fillId="0" borderId="156" xfId="0" applyFont="1" applyBorder="1" applyAlignment="1">
      <alignment wrapText="1"/>
    </xf>
    <xf numFmtId="0" fontId="1" fillId="6" borderId="209" xfId="0" applyFont="1" applyFill="1" applyBorder="1" applyAlignment="1">
      <alignment horizontal="center" wrapText="1"/>
    </xf>
    <xf numFmtId="0" fontId="1" fillId="6" borderId="63" xfId="0" applyFont="1" applyFill="1" applyBorder="1" applyAlignment="1">
      <alignment horizontal="center"/>
    </xf>
    <xf numFmtId="0" fontId="1" fillId="6" borderId="63" xfId="0" applyFont="1" applyFill="1" applyBorder="1" applyAlignment="1">
      <alignment wrapText="1"/>
    </xf>
    <xf numFmtId="0" fontId="9" fillId="6" borderId="63" xfId="0" applyFont="1" applyFill="1" applyBorder="1" applyAlignment="1">
      <alignment wrapText="1"/>
    </xf>
    <xf numFmtId="0" fontId="1" fillId="6" borderId="63" xfId="0" applyFont="1" applyFill="1" applyBorder="1" applyAlignment="1">
      <alignment horizontal="center" wrapText="1"/>
    </xf>
    <xf numFmtId="0" fontId="1" fillId="6" borderId="96" xfId="0" applyFont="1" applyFill="1" applyBorder="1" applyAlignment="1">
      <alignment horizontal="center" wrapText="1"/>
    </xf>
    <xf numFmtId="49" fontId="1" fillId="7" borderId="92" xfId="0" applyNumberFormat="1" applyFont="1" applyFill="1" applyBorder="1" applyAlignment="1">
      <alignment horizontal="center"/>
    </xf>
    <xf numFmtId="0" fontId="15" fillId="0" borderId="72" xfId="0" applyFont="1" applyBorder="1" applyAlignment="1">
      <alignment horizontal="center"/>
    </xf>
    <xf numFmtId="0" fontId="14" fillId="0" borderId="202" xfId="0" applyFont="1" applyBorder="1" applyAlignment="1">
      <alignment horizontal="center"/>
    </xf>
    <xf numFmtId="0" fontId="15" fillId="0" borderId="210" xfId="0" applyFont="1" applyBorder="1" applyAlignment="1">
      <alignment horizontal="center" wrapText="1"/>
    </xf>
    <xf numFmtId="0" fontId="15" fillId="0" borderId="210" xfId="0" applyFont="1" applyBorder="1" applyAlignment="1">
      <alignment wrapText="1"/>
    </xf>
    <xf numFmtId="0" fontId="15" fillId="0" borderId="107" xfId="0" applyFont="1" applyBorder="1" applyAlignment="1">
      <alignment horizontal="center" vertical="center" wrapText="1"/>
    </xf>
    <xf numFmtId="0" fontId="15" fillId="0" borderId="107" xfId="0" applyFont="1" applyBorder="1" applyAlignment="1">
      <alignment wrapText="1"/>
    </xf>
    <xf numFmtId="0" fontId="15" fillId="0" borderId="83" xfId="0" applyFont="1" applyBorder="1" applyAlignment="1">
      <alignment wrapText="1"/>
    </xf>
    <xf numFmtId="49" fontId="10" fillId="3" borderId="211" xfId="0" applyNumberFormat="1" applyFont="1" applyFill="1" applyBorder="1" applyAlignment="1">
      <alignment horizontal="center"/>
    </xf>
    <xf numFmtId="0" fontId="1" fillId="0" borderId="83" xfId="0" applyFont="1" applyBorder="1" applyAlignment="1">
      <alignment horizontal="center" wrapText="1"/>
    </xf>
    <xf numFmtId="0" fontId="1" fillId="0" borderId="83" xfId="0" applyFont="1" applyBorder="1" applyAlignment="1">
      <alignment wrapText="1"/>
    </xf>
    <xf numFmtId="0" fontId="9" fillId="0" borderId="83" xfId="0" applyFont="1" applyBorder="1" applyAlignment="1">
      <alignment wrapText="1"/>
    </xf>
    <xf numFmtId="0" fontId="1" fillId="0" borderId="212" xfId="0" applyFont="1" applyBorder="1" applyAlignment="1">
      <alignment horizontal="center" wrapText="1"/>
    </xf>
    <xf numFmtId="49" fontId="1" fillId="0" borderId="88" xfId="0" applyNumberFormat="1" applyFont="1" applyBorder="1" applyAlignment="1">
      <alignment horizontal="center"/>
    </xf>
    <xf numFmtId="0" fontId="9" fillId="0" borderId="208" xfId="0" applyFont="1" applyBorder="1" applyAlignment="1">
      <alignment horizontal="center"/>
    </xf>
    <xf numFmtId="0" fontId="15" fillId="0" borderId="210" xfId="0" applyFont="1" applyBorder="1" applyAlignment="1">
      <alignment horizontal="center"/>
    </xf>
    <xf numFmtId="49" fontId="1" fillId="4" borderId="210" xfId="0" applyNumberFormat="1" applyFont="1" applyFill="1" applyBorder="1" applyAlignment="1">
      <alignment horizontal="center"/>
    </xf>
    <xf numFmtId="0" fontId="14" fillId="0" borderId="210" xfId="0" applyFont="1" applyBorder="1" applyAlignment="1">
      <alignment horizontal="center"/>
    </xf>
    <xf numFmtId="0" fontId="1" fillId="6" borderId="68" xfId="0" applyFont="1" applyFill="1" applyBorder="1" applyAlignment="1">
      <alignment horizontal="center" wrapText="1"/>
    </xf>
    <xf numFmtId="49" fontId="1" fillId="6" borderId="68" xfId="0" applyNumberFormat="1" applyFont="1" applyFill="1" applyBorder="1" applyAlignment="1">
      <alignment horizontal="center" wrapText="1"/>
    </xf>
    <xf numFmtId="49" fontId="15" fillId="0" borderId="107" xfId="0" applyNumberFormat="1" applyFont="1" applyBorder="1" applyAlignment="1">
      <alignment horizontal="center"/>
    </xf>
    <xf numFmtId="49" fontId="15" fillId="0" borderId="107" xfId="0" applyNumberFormat="1" applyFont="1" applyBorder="1" applyAlignment="1">
      <alignment horizontal="center" vertical="center"/>
    </xf>
    <xf numFmtId="0" fontId="14" fillId="0" borderId="107" xfId="0" applyFont="1" applyBorder="1" applyAlignment="1">
      <alignment horizontal="center"/>
    </xf>
    <xf numFmtId="0" fontId="14" fillId="0" borderId="83" xfId="0" applyFont="1" applyBorder="1" applyAlignment="1">
      <alignment horizontal="center"/>
    </xf>
    <xf numFmtId="164" fontId="16" fillId="0" borderId="107" xfId="0" applyNumberFormat="1" applyFont="1" applyBorder="1" applyAlignment="1">
      <alignment horizontal="center"/>
    </xf>
    <xf numFmtId="0" fontId="1" fillId="0" borderId="209" xfId="0" applyFont="1" applyBorder="1" applyAlignment="1">
      <alignment horizontal="center" wrapText="1"/>
    </xf>
    <xf numFmtId="49" fontId="1" fillId="7" borderId="159" xfId="0" applyNumberFormat="1" applyFont="1" applyFill="1" applyBorder="1" applyAlignment="1">
      <alignment horizontal="center"/>
    </xf>
    <xf numFmtId="0" fontId="18" fillId="6" borderId="107" xfId="0" applyFont="1" applyFill="1" applyBorder="1" applyAlignment="1">
      <alignment horizontal="center"/>
    </xf>
    <xf numFmtId="0" fontId="19" fillId="6" borderId="180" xfId="0" applyFont="1" applyFill="1" applyBorder="1" applyAlignment="1">
      <alignment horizontal="center"/>
    </xf>
    <xf numFmtId="0" fontId="18" fillId="6" borderId="83" xfId="0" applyFont="1" applyFill="1" applyBorder="1" applyAlignment="1">
      <alignment horizontal="center"/>
    </xf>
    <xf numFmtId="49" fontId="1" fillId="4" borderId="77" xfId="0" applyNumberFormat="1" applyFont="1" applyFill="1" applyBorder="1" applyAlignment="1">
      <alignment horizontal="center"/>
    </xf>
    <xf numFmtId="0" fontId="1" fillId="7" borderId="209" xfId="0" applyFont="1" applyFill="1" applyBorder="1" applyAlignment="1">
      <alignment horizontal="center"/>
    </xf>
    <xf numFmtId="0" fontId="9" fillId="7" borderId="209" xfId="0" applyFont="1" applyFill="1" applyBorder="1" applyAlignment="1">
      <alignment wrapText="1"/>
    </xf>
    <xf numFmtId="0" fontId="1" fillId="7" borderId="64" xfId="0" applyFont="1" applyFill="1" applyBorder="1" applyAlignment="1">
      <alignment horizontal="center" wrapText="1"/>
    </xf>
    <xf numFmtId="0" fontId="1" fillId="7" borderId="67" xfId="0" applyFont="1" applyFill="1" applyBorder="1" applyAlignment="1">
      <alignment horizontal="center" wrapText="1"/>
    </xf>
    <xf numFmtId="0" fontId="9" fillId="7" borderId="87" xfId="0" applyFont="1" applyFill="1" applyBorder="1" applyAlignment="1">
      <alignment horizontal="center"/>
    </xf>
    <xf numFmtId="49" fontId="1" fillId="7" borderId="68" xfId="0" applyNumberFormat="1" applyFont="1" applyFill="1" applyBorder="1" applyAlignment="1">
      <alignment horizontal="center"/>
    </xf>
    <xf numFmtId="49" fontId="1" fillId="4" borderId="72" xfId="0" applyNumberFormat="1" applyFont="1" applyFill="1" applyBorder="1" applyAlignment="1">
      <alignment horizontal="center"/>
    </xf>
    <xf numFmtId="0" fontId="14" fillId="7" borderId="213" xfId="0" applyFont="1" applyFill="1" applyBorder="1" applyAlignment="1">
      <alignment horizontal="center"/>
    </xf>
    <xf numFmtId="0" fontId="15" fillId="0" borderId="66" xfId="0" applyFont="1" applyBorder="1" applyAlignment="1">
      <alignment horizontal="center" wrapText="1"/>
    </xf>
    <xf numFmtId="0" fontId="1" fillId="6" borderId="68" xfId="0" applyFont="1" applyFill="1" applyBorder="1" applyAlignment="1">
      <alignment horizontal="center" vertical="center" wrapText="1"/>
    </xf>
    <xf numFmtId="0" fontId="1" fillId="0" borderId="105" xfId="0" applyFont="1" applyBorder="1" applyAlignment="1">
      <alignment horizontal="center" vertical="center" wrapText="1"/>
    </xf>
    <xf numFmtId="0" fontId="15" fillId="7" borderId="72" xfId="0" applyFont="1" applyFill="1" applyBorder="1" applyAlignment="1">
      <alignment horizontal="center"/>
    </xf>
    <xf numFmtId="49" fontId="1" fillId="4" borderId="88" xfId="0" applyNumberFormat="1" applyFont="1" applyFill="1" applyBorder="1" applyAlignment="1">
      <alignment horizontal="center"/>
    </xf>
    <xf numFmtId="0" fontId="9" fillId="7" borderId="99" xfId="0" applyFont="1" applyFill="1" applyBorder="1" applyAlignment="1">
      <alignment horizontal="center"/>
    </xf>
    <xf numFmtId="0" fontId="10" fillId="3" borderId="214" xfId="0" applyFont="1" applyFill="1" applyBorder="1" applyAlignment="1">
      <alignment horizontal="center"/>
    </xf>
    <xf numFmtId="49" fontId="10" fillId="3" borderId="215" xfId="0" applyNumberFormat="1" applyFont="1" applyFill="1" applyBorder="1" applyAlignment="1">
      <alignment horizontal="center"/>
    </xf>
    <xf numFmtId="0" fontId="15" fillId="0" borderId="216" xfId="0" applyFont="1" applyBorder="1" applyAlignment="1">
      <alignment horizontal="center"/>
    </xf>
    <xf numFmtId="0" fontId="1" fillId="0" borderId="216" xfId="0" applyFont="1" applyBorder="1" applyAlignment="1">
      <alignment horizontal="center" wrapText="1"/>
    </xf>
    <xf numFmtId="0" fontId="1" fillId="0" borderId="216" xfId="0" applyFont="1" applyBorder="1" applyAlignment="1">
      <alignment horizontal="center"/>
    </xf>
    <xf numFmtId="0" fontId="1" fillId="0" borderId="216" xfId="0" applyFont="1" applyBorder="1" applyAlignment="1">
      <alignment wrapText="1"/>
    </xf>
    <xf numFmtId="0" fontId="9" fillId="0" borderId="216" xfId="0" applyFont="1" applyBorder="1" applyAlignment="1">
      <alignment wrapText="1"/>
    </xf>
    <xf numFmtId="0" fontId="1" fillId="0" borderId="217" xfId="0" applyFont="1" applyBorder="1" applyAlignment="1">
      <alignment horizontal="center" wrapText="1"/>
    </xf>
    <xf numFmtId="0" fontId="15" fillId="0" borderId="167" xfId="0" applyFont="1" applyBorder="1" applyAlignment="1">
      <alignment horizontal="center"/>
    </xf>
    <xf numFmtId="0" fontId="14" fillId="0" borderId="217" xfId="0" applyFont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5" fillId="0" borderId="185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5" fillId="0" borderId="111" xfId="0" applyFont="1" applyBorder="1" applyAlignment="1">
      <alignment horizontal="center" wrapText="1"/>
    </xf>
    <xf numFmtId="0" fontId="15" fillId="0" borderId="167" xfId="0" applyFont="1" applyBorder="1" applyAlignment="1">
      <alignment horizontal="center" wrapText="1"/>
    </xf>
    <xf numFmtId="0" fontId="9" fillId="0" borderId="218" xfId="0" applyFont="1" applyBorder="1" applyAlignment="1">
      <alignment horizontal="center" wrapText="1"/>
    </xf>
    <xf numFmtId="0" fontId="15" fillId="0" borderId="185" xfId="0" applyFont="1" applyBorder="1" applyAlignment="1">
      <alignment wrapText="1"/>
    </xf>
    <xf numFmtId="0" fontId="10" fillId="3" borderId="219" xfId="0" applyFont="1" applyFill="1" applyBorder="1" applyAlignment="1">
      <alignment horizontal="center"/>
    </xf>
    <xf numFmtId="0" fontId="9" fillId="0" borderId="217" xfId="0" applyFont="1" applyBorder="1" applyAlignment="1">
      <alignment horizontal="center" wrapText="1"/>
    </xf>
    <xf numFmtId="0" fontId="15" fillId="0" borderId="185" xfId="0" applyFont="1" applyBorder="1" applyAlignment="1">
      <alignment horizontal="center" wrapText="1"/>
    </xf>
    <xf numFmtId="0" fontId="15" fillId="0" borderId="220" xfId="0" applyFont="1" applyBorder="1" applyAlignment="1">
      <alignment wrapText="1"/>
    </xf>
    <xf numFmtId="0" fontId="9" fillId="0" borderId="221" xfId="0" applyFont="1" applyBorder="1" applyAlignment="1">
      <alignment horizontal="center" wrapText="1"/>
    </xf>
    <xf numFmtId="0" fontId="10" fillId="3" borderId="222" xfId="0" applyFont="1" applyFill="1" applyBorder="1" applyAlignment="1">
      <alignment horizontal="center"/>
    </xf>
    <xf numFmtId="49" fontId="10" fillId="3" borderId="223" xfId="0" applyNumberFormat="1" applyFont="1" applyFill="1" applyBorder="1" applyAlignment="1">
      <alignment horizontal="center"/>
    </xf>
    <xf numFmtId="0" fontId="1" fillId="0" borderId="224" xfId="0" applyFont="1" applyBorder="1" applyAlignment="1">
      <alignment horizontal="center" wrapText="1"/>
    </xf>
    <xf numFmtId="1" fontId="14" fillId="6" borderId="225" xfId="0" applyNumberFormat="1" applyFont="1" applyFill="1" applyBorder="1" applyAlignment="1">
      <alignment horizontal="center"/>
    </xf>
    <xf numFmtId="0" fontId="1" fillId="0" borderId="64" xfId="0" applyFont="1" applyBorder="1" applyAlignment="1">
      <alignment horizontal="center"/>
    </xf>
    <xf numFmtId="0" fontId="1" fillId="7" borderId="68" xfId="0" applyFont="1" applyFill="1" applyBorder="1" applyAlignment="1">
      <alignment horizontal="center"/>
    </xf>
    <xf numFmtId="0" fontId="1" fillId="6" borderId="74" xfId="0" applyFont="1" applyFill="1" applyBorder="1" applyAlignment="1">
      <alignment horizontal="center"/>
    </xf>
    <xf numFmtId="0" fontId="9" fillId="6" borderId="99" xfId="0" applyFont="1" applyFill="1" applyBorder="1" applyAlignment="1">
      <alignment horizontal="center"/>
    </xf>
    <xf numFmtId="0" fontId="15" fillId="7" borderId="74" xfId="0" applyFont="1" applyFill="1" applyBorder="1" applyAlignment="1">
      <alignment horizontal="center"/>
    </xf>
    <xf numFmtId="0" fontId="14" fillId="7" borderId="226" xfId="0" applyFont="1" applyFill="1" applyBorder="1" applyAlignment="1">
      <alignment horizontal="center"/>
    </xf>
    <xf numFmtId="0" fontId="14" fillId="7" borderId="74" xfId="0" applyFont="1" applyFill="1" applyBorder="1" applyAlignment="1">
      <alignment horizontal="center"/>
    </xf>
    <xf numFmtId="0" fontId="14" fillId="7" borderId="74" xfId="0" applyFont="1" applyFill="1" applyBorder="1" applyAlignment="1">
      <alignment horizontal="center" vertical="center"/>
    </xf>
    <xf numFmtId="0" fontId="10" fillId="3" borderId="71" xfId="0" applyFont="1" applyFill="1" applyBorder="1" applyAlignment="1">
      <alignment horizontal="center" wrapText="1"/>
    </xf>
    <xf numFmtId="49" fontId="1" fillId="6" borderId="72" xfId="0" applyNumberFormat="1" applyFont="1" applyFill="1" applyBorder="1" applyAlignment="1">
      <alignment horizontal="center" wrapText="1"/>
    </xf>
    <xf numFmtId="0" fontId="9" fillId="7" borderId="178" xfId="0" applyFont="1" applyFill="1" applyBorder="1" applyAlignment="1">
      <alignment horizontal="center"/>
    </xf>
    <xf numFmtId="49" fontId="1" fillId="6" borderId="74" xfId="0" applyNumberFormat="1" applyFont="1" applyFill="1" applyBorder="1" applyAlignment="1">
      <alignment horizontal="center" wrapText="1"/>
    </xf>
    <xf numFmtId="49" fontId="15" fillId="7" borderId="74" xfId="0" applyNumberFormat="1" applyFont="1" applyFill="1" applyBorder="1" applyAlignment="1">
      <alignment horizontal="center"/>
    </xf>
    <xf numFmtId="49" fontId="15" fillId="7" borderId="72" xfId="0" applyNumberFormat="1" applyFont="1" applyFill="1" applyBorder="1" applyAlignment="1">
      <alignment horizontal="center"/>
    </xf>
    <xf numFmtId="49" fontId="14" fillId="7" borderId="145" xfId="0" applyNumberFormat="1" applyFont="1" applyFill="1" applyBorder="1" applyAlignment="1">
      <alignment horizontal="center"/>
    </xf>
    <xf numFmtId="0" fontId="14" fillId="7" borderId="72" xfId="0" applyFont="1" applyFill="1" applyBorder="1" applyAlignment="1">
      <alignment horizontal="center"/>
    </xf>
    <xf numFmtId="164" fontId="16" fillId="7" borderId="74" xfId="0" applyNumberFormat="1" applyFont="1" applyFill="1" applyBorder="1" applyAlignment="1">
      <alignment horizontal="center" vertical="center"/>
    </xf>
    <xf numFmtId="0" fontId="10" fillId="3" borderId="227" xfId="0" applyFont="1" applyFill="1" applyBorder="1" applyAlignment="1">
      <alignment horizontal="center"/>
    </xf>
    <xf numFmtId="1" fontId="14" fillId="6" borderId="228" xfId="0" applyNumberFormat="1" applyFont="1" applyFill="1" applyBorder="1" applyAlignment="1">
      <alignment horizontal="center"/>
    </xf>
    <xf numFmtId="0" fontId="1" fillId="0" borderId="102" xfId="0" applyFont="1" applyBorder="1" applyAlignment="1">
      <alignment horizontal="center" wrapText="1"/>
    </xf>
    <xf numFmtId="0" fontId="1" fillId="0" borderId="88" xfId="0" applyFont="1" applyBorder="1" applyAlignment="1">
      <alignment horizontal="center" wrapText="1"/>
    </xf>
    <xf numFmtId="0" fontId="1" fillId="0" borderId="88" xfId="0" applyFont="1" applyBorder="1" applyAlignment="1">
      <alignment wrapText="1"/>
    </xf>
    <xf numFmtId="0" fontId="9" fillId="0" borderId="88" xfId="0" applyFont="1" applyBorder="1" applyAlignment="1">
      <alignment wrapText="1"/>
    </xf>
    <xf numFmtId="0" fontId="1" fillId="0" borderId="18" xfId="0" applyFont="1" applyBorder="1" applyAlignment="1">
      <alignment horizontal="center" wrapText="1"/>
    </xf>
    <xf numFmtId="0" fontId="1" fillId="7" borderId="89" xfId="0" applyFont="1" applyFill="1" applyBorder="1" applyAlignment="1">
      <alignment horizontal="center"/>
    </xf>
    <xf numFmtId="0" fontId="9" fillId="7" borderId="105" xfId="0" applyFont="1" applyFill="1" applyBorder="1" applyAlignment="1">
      <alignment horizontal="center"/>
    </xf>
    <xf numFmtId="49" fontId="1" fillId="7" borderId="89" xfId="0" applyNumberFormat="1" applyFont="1" applyFill="1" applyBorder="1" applyAlignment="1">
      <alignment horizontal="center"/>
    </xf>
    <xf numFmtId="0" fontId="1" fillId="6" borderId="89" xfId="0" applyFont="1" applyFill="1" applyBorder="1" applyAlignment="1">
      <alignment horizontal="center"/>
    </xf>
    <xf numFmtId="0" fontId="9" fillId="6" borderId="105" xfId="0" applyFont="1" applyFill="1" applyBorder="1" applyAlignment="1">
      <alignment horizontal="center"/>
    </xf>
    <xf numFmtId="0" fontId="15" fillId="7" borderId="89" xfId="0" applyFont="1" applyFill="1" applyBorder="1" applyAlignment="1">
      <alignment horizontal="center"/>
    </xf>
    <xf numFmtId="0" fontId="14" fillId="7" borderId="89" xfId="0" applyFont="1" applyFill="1" applyBorder="1" applyAlignment="1">
      <alignment horizontal="center" vertical="center"/>
    </xf>
    <xf numFmtId="49" fontId="1" fillId="6" borderId="229" xfId="0" applyNumberFormat="1" applyFont="1" applyFill="1" applyBorder="1" applyAlignment="1">
      <alignment horizontal="center" wrapText="1"/>
    </xf>
    <xf numFmtId="49" fontId="1" fillId="6" borderId="204" xfId="0" applyNumberFormat="1" applyFont="1" applyFill="1" applyBorder="1" applyAlignment="1">
      <alignment horizontal="center" wrapText="1"/>
    </xf>
    <xf numFmtId="49" fontId="15" fillId="7" borderId="204" xfId="0" applyNumberFormat="1" applyFont="1" applyFill="1" applyBorder="1" applyAlignment="1">
      <alignment horizontal="center"/>
    </xf>
    <xf numFmtId="49" fontId="14" fillId="7" borderId="88" xfId="0" applyNumberFormat="1" applyFont="1" applyFill="1" applyBorder="1" applyAlignment="1">
      <alignment horizontal="center"/>
    </xf>
    <xf numFmtId="49" fontId="1" fillId="4" borderId="77" xfId="0" applyNumberFormat="1" applyFont="1" applyFill="1" applyBorder="1" applyAlignment="1">
      <alignment horizontal="center" vertical="center"/>
    </xf>
    <xf numFmtId="0" fontId="14" fillId="7" borderId="204" xfId="0" applyFont="1" applyFill="1" applyBorder="1" applyAlignment="1">
      <alignment horizontal="center"/>
    </xf>
    <xf numFmtId="164" fontId="16" fillId="7" borderId="89" xfId="0" applyNumberFormat="1" applyFont="1" applyFill="1" applyBorder="1" applyAlignment="1">
      <alignment horizontal="center" vertical="center"/>
    </xf>
    <xf numFmtId="0" fontId="10" fillId="3" borderId="230" xfId="0" applyFont="1" applyFill="1" applyBorder="1" applyAlignment="1">
      <alignment horizontal="center"/>
    </xf>
    <xf numFmtId="0" fontId="1" fillId="7" borderId="86" xfId="0" applyFont="1" applyFill="1" applyBorder="1" applyAlignment="1">
      <alignment horizontal="center"/>
    </xf>
    <xf numFmtId="49" fontId="1" fillId="7" borderId="86" xfId="0" applyNumberFormat="1" applyFont="1" applyFill="1" applyBorder="1" applyAlignment="1">
      <alignment horizontal="center"/>
    </xf>
    <xf numFmtId="0" fontId="1" fillId="6" borderId="231" xfId="0" applyFont="1" applyFill="1" applyBorder="1" applyAlignment="1">
      <alignment horizontal="center"/>
    </xf>
    <xf numFmtId="0" fontId="18" fillId="6" borderId="86" xfId="0" applyFont="1" applyFill="1" applyBorder="1" applyAlignment="1">
      <alignment horizontal="center"/>
    </xf>
    <xf numFmtId="0" fontId="14" fillId="7" borderId="90" xfId="0" applyFont="1" applyFill="1" applyBorder="1" applyAlignment="1">
      <alignment horizontal="center"/>
    </xf>
    <xf numFmtId="0" fontId="14" fillId="7" borderId="155" xfId="0" applyFont="1" applyFill="1" applyBorder="1" applyAlignment="1">
      <alignment horizontal="center" vertical="center"/>
    </xf>
    <xf numFmtId="0" fontId="1" fillId="6" borderId="88" xfId="0" applyFont="1" applyFill="1" applyBorder="1" applyAlignment="1">
      <alignment horizontal="center" wrapText="1"/>
    </xf>
    <xf numFmtId="0" fontId="9" fillId="7" borderId="18" xfId="0" applyFont="1" applyFill="1" applyBorder="1" applyAlignment="1">
      <alignment horizontal="center"/>
    </xf>
    <xf numFmtId="49" fontId="1" fillId="6" borderId="88" xfId="0" applyNumberFormat="1" applyFont="1" applyFill="1" applyBorder="1" applyAlignment="1">
      <alignment horizontal="center" wrapText="1"/>
    </xf>
    <xf numFmtId="49" fontId="14" fillId="7" borderId="88" xfId="0" applyNumberFormat="1" applyFont="1" applyFill="1" applyBorder="1" applyAlignment="1">
      <alignment horizontal="center" vertical="center"/>
    </xf>
    <xf numFmtId="0" fontId="18" fillId="6" borderId="64" xfId="0" applyFont="1" applyFill="1" applyBorder="1" applyAlignment="1">
      <alignment horizontal="center" wrapText="1"/>
    </xf>
    <xf numFmtId="0" fontId="18" fillId="6" borderId="64" xfId="0" applyFont="1" applyFill="1" applyBorder="1" applyAlignment="1">
      <alignment wrapText="1"/>
    </xf>
    <xf numFmtId="0" fontId="19" fillId="6" borderId="64" xfId="0" applyFont="1" applyFill="1" applyBorder="1" applyAlignment="1">
      <alignment wrapText="1"/>
    </xf>
    <xf numFmtId="0" fontId="18" fillId="6" borderId="67" xfId="0" applyFont="1" applyFill="1" applyBorder="1" applyAlignment="1">
      <alignment horizontal="center" wrapText="1"/>
    </xf>
    <xf numFmtId="0" fontId="18" fillId="0" borderId="86" xfId="0" applyFont="1" applyBorder="1" applyAlignment="1">
      <alignment horizontal="center" wrapText="1"/>
    </xf>
    <xf numFmtId="49" fontId="18" fillId="6" borderId="68" xfId="0" applyNumberFormat="1" applyFont="1" applyFill="1" applyBorder="1" applyAlignment="1">
      <alignment horizontal="center"/>
    </xf>
    <xf numFmtId="0" fontId="18" fillId="0" borderId="68" xfId="0" applyFont="1" applyBorder="1" applyAlignment="1">
      <alignment horizontal="center" wrapText="1"/>
    </xf>
    <xf numFmtId="0" fontId="19" fillId="6" borderId="73" xfId="0" applyFont="1" applyFill="1" applyBorder="1" applyAlignment="1">
      <alignment horizontal="center"/>
    </xf>
    <xf numFmtId="0" fontId="18" fillId="6" borderId="68" xfId="0" applyFont="1" applyFill="1" applyBorder="1" applyAlignment="1">
      <alignment horizontal="center" wrapText="1"/>
    </xf>
    <xf numFmtId="0" fontId="19" fillId="6" borderId="68" xfId="0" applyFont="1" applyFill="1" applyBorder="1" applyAlignment="1">
      <alignment horizontal="center" wrapText="1"/>
    </xf>
    <xf numFmtId="0" fontId="19" fillId="6" borderId="183" xfId="0" applyFont="1" applyFill="1" applyBorder="1" applyAlignment="1">
      <alignment horizontal="center" vertical="center" wrapText="1"/>
    </xf>
    <xf numFmtId="0" fontId="19" fillId="6" borderId="68" xfId="0" applyFont="1" applyFill="1" applyBorder="1" applyAlignment="1">
      <alignment horizontal="center" vertical="center" wrapText="1"/>
    </xf>
    <xf numFmtId="0" fontId="18" fillId="6" borderId="68" xfId="0" applyFont="1" applyFill="1" applyBorder="1" applyAlignment="1">
      <alignment wrapText="1"/>
    </xf>
    <xf numFmtId="0" fontId="18" fillId="2" borderId="232" xfId="0" applyFont="1" applyFill="1" applyBorder="1" applyAlignment="1">
      <alignment wrapText="1"/>
    </xf>
    <xf numFmtId="0" fontId="19" fillId="0" borderId="205" xfId="0" applyFont="1" applyBorder="1" applyAlignment="1">
      <alignment horizontal="center" wrapText="1"/>
    </xf>
    <xf numFmtId="0" fontId="19" fillId="0" borderId="18" xfId="0" applyFont="1" applyBorder="1" applyAlignment="1">
      <alignment horizontal="center" wrapText="1"/>
    </xf>
    <xf numFmtId="49" fontId="18" fillId="6" borderId="82" xfId="0" applyNumberFormat="1" applyFont="1" applyFill="1" applyBorder="1" applyAlignment="1">
      <alignment horizontal="center" wrapText="1"/>
    </xf>
    <xf numFmtId="49" fontId="19" fillId="6" borderId="77" xfId="0" applyNumberFormat="1" applyFont="1" applyFill="1" applyBorder="1" applyAlignment="1">
      <alignment horizontal="center" vertical="center" wrapText="1"/>
    </xf>
    <xf numFmtId="0" fontId="21" fillId="3" borderId="230" xfId="0" applyFont="1" applyFill="1" applyBorder="1" applyAlignment="1">
      <alignment horizontal="center"/>
    </xf>
    <xf numFmtId="0" fontId="19" fillId="6" borderId="205" xfId="0" applyFont="1" applyFill="1" applyBorder="1" applyAlignment="1">
      <alignment horizontal="center"/>
    </xf>
    <xf numFmtId="0" fontId="14" fillId="7" borderId="175" xfId="0" applyFont="1" applyFill="1" applyBorder="1" applyAlignment="1">
      <alignment horizontal="center" vertical="center"/>
    </xf>
    <xf numFmtId="0" fontId="1" fillId="6" borderId="232" xfId="0" applyFont="1" applyFill="1" applyBorder="1" applyAlignment="1">
      <alignment horizontal="center" wrapText="1"/>
    </xf>
    <xf numFmtId="49" fontId="18" fillId="6" borderId="77" xfId="0" applyNumberFormat="1" applyFont="1" applyFill="1" applyBorder="1" applyAlignment="1">
      <alignment horizontal="center"/>
    </xf>
    <xf numFmtId="0" fontId="19" fillId="6" borderId="233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wrapText="1"/>
    </xf>
    <xf numFmtId="0" fontId="19" fillId="6" borderId="178" xfId="0" applyFont="1" applyFill="1" applyBorder="1" applyAlignment="1">
      <alignment horizontal="center"/>
    </xf>
    <xf numFmtId="0" fontId="18" fillId="6" borderId="68" xfId="0" applyFont="1" applyFill="1" applyBorder="1" applyAlignment="1">
      <alignment horizontal="center" vertical="center" wrapText="1"/>
    </xf>
    <xf numFmtId="0" fontId="15" fillId="7" borderId="81" xfId="0" applyFont="1" applyFill="1" applyBorder="1" applyAlignment="1">
      <alignment horizontal="center"/>
    </xf>
    <xf numFmtId="0" fontId="18" fillId="6" borderId="102" xfId="0" applyFont="1" applyFill="1" applyBorder="1" applyAlignment="1">
      <alignment horizontal="center" wrapText="1"/>
    </xf>
    <xf numFmtId="0" fontId="18" fillId="6" borderId="88" xfId="0" applyFont="1" applyFill="1" applyBorder="1" applyAlignment="1">
      <alignment horizontal="center"/>
    </xf>
    <xf numFmtId="0" fontId="18" fillId="6" borderId="88" xfId="0" applyFont="1" applyFill="1" applyBorder="1" applyAlignment="1">
      <alignment wrapText="1"/>
    </xf>
    <xf numFmtId="0" fontId="19" fillId="6" borderId="88" xfId="0" applyFont="1" applyFill="1" applyBorder="1" applyAlignment="1">
      <alignment wrapText="1"/>
    </xf>
    <xf numFmtId="0" fontId="18" fillId="6" borderId="88" xfId="0" applyFont="1" applyFill="1" applyBorder="1" applyAlignment="1">
      <alignment horizontal="center" wrapText="1"/>
    </xf>
    <xf numFmtId="0" fontId="18" fillId="6" borderId="18" xfId="0" applyFont="1" applyFill="1" applyBorder="1" applyAlignment="1">
      <alignment horizontal="center" wrapText="1"/>
    </xf>
    <xf numFmtId="49" fontId="18" fillId="6" borderId="159" xfId="0" applyNumberFormat="1" applyFont="1" applyFill="1" applyBorder="1" applyAlignment="1">
      <alignment horizontal="center"/>
    </xf>
    <xf numFmtId="0" fontId="18" fillId="0" borderId="77" xfId="0" applyFont="1" applyBorder="1" applyAlignment="1">
      <alignment horizontal="center" wrapText="1"/>
    </xf>
    <xf numFmtId="0" fontId="18" fillId="6" borderId="81" xfId="0" applyFont="1" applyFill="1" applyBorder="1" applyAlignment="1">
      <alignment horizontal="center" wrapText="1"/>
    </xf>
    <xf numFmtId="0" fontId="19" fillId="6" borderId="81" xfId="0" applyFont="1" applyFill="1" applyBorder="1" applyAlignment="1">
      <alignment horizontal="center" wrapText="1"/>
    </xf>
    <xf numFmtId="0" fontId="19" fillId="6" borderId="81" xfId="0" applyFont="1" applyFill="1" applyBorder="1" applyAlignment="1">
      <alignment horizontal="center" vertical="center" wrapText="1"/>
    </xf>
    <xf numFmtId="0" fontId="18" fillId="6" borderId="86" xfId="0" applyFont="1" applyFill="1" applyBorder="1" applyAlignment="1">
      <alignment horizontal="center" wrapText="1"/>
    </xf>
    <xf numFmtId="0" fontId="19" fillId="0" borderId="179" xfId="0" applyFont="1" applyBorder="1" applyAlignment="1">
      <alignment horizontal="center" wrapText="1"/>
    </xf>
    <xf numFmtId="49" fontId="18" fillId="6" borderId="86" xfId="0" applyNumberFormat="1" applyFont="1" applyFill="1" applyBorder="1" applyAlignment="1">
      <alignment horizontal="center" vertical="center" wrapText="1"/>
    </xf>
    <xf numFmtId="49" fontId="18" fillId="6" borderId="86" xfId="0" applyNumberFormat="1" applyFont="1" applyFill="1" applyBorder="1" applyAlignment="1">
      <alignment horizontal="center" wrapText="1"/>
    </xf>
    <xf numFmtId="0" fontId="19" fillId="0" borderId="180" xfId="0" applyFont="1" applyBorder="1" applyAlignment="1">
      <alignment horizontal="center" wrapText="1"/>
    </xf>
    <xf numFmtId="49" fontId="19" fillId="6" borderId="159" xfId="0" applyNumberFormat="1" applyFont="1" applyFill="1" applyBorder="1" applyAlignment="1">
      <alignment horizontal="center" vertical="center" wrapText="1"/>
    </xf>
    <xf numFmtId="49" fontId="19" fillId="6" borderId="68" xfId="0" applyNumberFormat="1" applyFont="1" applyFill="1" applyBorder="1" applyAlignment="1">
      <alignment horizontal="center" wrapText="1"/>
    </xf>
    <xf numFmtId="0" fontId="18" fillId="6" borderId="63" xfId="0" applyFont="1" applyFill="1" applyBorder="1" applyAlignment="1">
      <alignment wrapText="1"/>
    </xf>
    <xf numFmtId="164" fontId="18" fillId="6" borderId="86" xfId="0" applyNumberFormat="1" applyFont="1" applyFill="1" applyBorder="1" applyAlignment="1">
      <alignment wrapText="1"/>
    </xf>
    <xf numFmtId="0" fontId="9" fillId="0" borderId="81" xfId="0" applyFont="1" applyBorder="1" applyAlignment="1">
      <alignment horizontal="center" vertical="center" wrapText="1"/>
    </xf>
    <xf numFmtId="49" fontId="1" fillId="4" borderId="82" xfId="0" applyNumberFormat="1" applyFont="1" applyFill="1" applyBorder="1" applyAlignment="1">
      <alignment horizontal="center"/>
    </xf>
    <xf numFmtId="49" fontId="1" fillId="6" borderId="82" xfId="0" applyNumberFormat="1" applyFont="1" applyFill="1" applyBorder="1" applyAlignment="1">
      <alignment horizontal="center" wrapText="1"/>
    </xf>
    <xf numFmtId="0" fontId="18" fillId="0" borderId="107" xfId="0" applyFont="1" applyBorder="1" applyAlignment="1">
      <alignment horizontal="center" wrapText="1"/>
    </xf>
    <xf numFmtId="0" fontId="19" fillId="6" borderId="156" xfId="0" applyFont="1" applyFill="1" applyBorder="1" applyAlignment="1">
      <alignment horizontal="center" wrapText="1"/>
    </xf>
    <xf numFmtId="0" fontId="1" fillId="6" borderId="88" xfId="0" applyFont="1" applyFill="1" applyBorder="1" applyAlignment="1">
      <alignment wrapText="1"/>
    </xf>
    <xf numFmtId="0" fontId="9" fillId="6" borderId="88" xfId="0" applyFont="1" applyFill="1" applyBorder="1" applyAlignment="1">
      <alignment wrapText="1"/>
    </xf>
    <xf numFmtId="0" fontId="1" fillId="6" borderId="88" xfId="0" applyFont="1" applyFill="1" applyBorder="1" applyAlignment="1">
      <alignment horizontal="center" vertical="center" wrapText="1"/>
    </xf>
    <xf numFmtId="0" fontId="1" fillId="6" borderId="18" xfId="0" applyFont="1" applyFill="1" applyBorder="1" applyAlignment="1">
      <alignment horizontal="center" vertical="center" wrapText="1"/>
    </xf>
    <xf numFmtId="0" fontId="1" fillId="7" borderId="68" xfId="0" applyFont="1" applyFill="1" applyBorder="1" applyAlignment="1">
      <alignment horizontal="center" vertical="center"/>
    </xf>
    <xf numFmtId="0" fontId="10" fillId="3" borderId="234" xfId="0" applyFont="1" applyFill="1" applyBorder="1" applyAlignment="1">
      <alignment horizontal="center"/>
    </xf>
    <xf numFmtId="49" fontId="1" fillId="6" borderId="63" xfId="0" applyNumberFormat="1" applyFont="1" applyFill="1" applyBorder="1" applyAlignment="1">
      <alignment horizontal="center" wrapText="1"/>
    </xf>
    <xf numFmtId="0" fontId="10" fillId="3" borderId="235" xfId="0" applyFont="1" applyFill="1" applyBorder="1" applyAlignment="1">
      <alignment horizontal="center"/>
    </xf>
    <xf numFmtId="0" fontId="18" fillId="6" borderId="107" xfId="0" applyFont="1" applyFill="1" applyBorder="1" applyAlignment="1">
      <alignment horizontal="center" wrapText="1"/>
    </xf>
    <xf numFmtId="0" fontId="1" fillId="6" borderId="81" xfId="0" applyFont="1" applyFill="1" applyBorder="1" applyAlignment="1">
      <alignment horizontal="center"/>
    </xf>
    <xf numFmtId="49" fontId="1" fillId="4" borderId="81" xfId="0" applyNumberFormat="1" applyFont="1" applyFill="1" applyBorder="1" applyAlignment="1">
      <alignment horizontal="center"/>
    </xf>
    <xf numFmtId="164" fontId="16" fillId="7" borderId="68" xfId="0" applyNumberFormat="1" applyFont="1" applyFill="1" applyBorder="1" applyAlignment="1">
      <alignment horizontal="center"/>
    </xf>
    <xf numFmtId="0" fontId="1" fillId="7" borderId="107" xfId="0" applyFont="1" applyFill="1" applyBorder="1" applyAlignment="1">
      <alignment horizontal="center"/>
    </xf>
    <xf numFmtId="0" fontId="1" fillId="6" borderId="64" xfId="0" applyFont="1" applyFill="1" applyBorder="1" applyAlignment="1">
      <alignment horizontal="center" vertical="center" wrapText="1"/>
    </xf>
    <xf numFmtId="0" fontId="1" fillId="6" borderId="67" xfId="0" applyFont="1" applyFill="1" applyBorder="1" applyAlignment="1">
      <alignment horizontal="center" vertical="center" wrapText="1"/>
    </xf>
    <xf numFmtId="0" fontId="1" fillId="7" borderId="107" xfId="0" applyFont="1" applyFill="1" applyBorder="1" applyAlignment="1">
      <alignment horizontal="center" vertical="center"/>
    </xf>
    <xf numFmtId="49" fontId="1" fillId="6" borderId="68" xfId="0" applyNumberFormat="1" applyFont="1" applyFill="1" applyBorder="1" applyAlignment="1">
      <alignment horizontal="center" vertical="center" wrapText="1"/>
    </xf>
    <xf numFmtId="0" fontId="9" fillId="7" borderId="79" xfId="0" applyFont="1" applyFill="1" applyBorder="1" applyAlignment="1">
      <alignment horizontal="center" vertical="center"/>
    </xf>
    <xf numFmtId="1" fontId="15" fillId="6" borderId="61" xfId="0" applyNumberFormat="1" applyFont="1" applyFill="1" applyBorder="1" applyAlignment="1">
      <alignment horizontal="center"/>
    </xf>
    <xf numFmtId="0" fontId="1" fillId="0" borderId="62" xfId="0" applyFont="1" applyBorder="1" applyAlignment="1">
      <alignment wrapText="1"/>
    </xf>
    <xf numFmtId="49" fontId="1" fillId="6" borderId="86" xfId="0" applyNumberFormat="1" applyFont="1" applyFill="1" applyBorder="1" applyAlignment="1">
      <alignment horizontal="center" wrapText="1"/>
    </xf>
    <xf numFmtId="49" fontId="1" fillId="6" borderId="88" xfId="0" applyNumberFormat="1" applyFont="1" applyFill="1" applyBorder="1" applyAlignment="1">
      <alignment horizontal="center"/>
    </xf>
    <xf numFmtId="0" fontId="9" fillId="6" borderId="171" xfId="0" applyFont="1" applyFill="1" applyBorder="1" applyAlignment="1">
      <alignment horizontal="center"/>
    </xf>
    <xf numFmtId="0" fontId="9" fillId="0" borderId="18" xfId="0" applyFont="1" applyBorder="1" applyAlignment="1">
      <alignment horizontal="center" wrapText="1"/>
    </xf>
    <xf numFmtId="0" fontId="15" fillId="7" borderId="86" xfId="0" applyFont="1" applyFill="1" applyBorder="1" applyAlignment="1">
      <alignment horizontal="center"/>
    </xf>
    <xf numFmtId="0" fontId="1" fillId="0" borderId="210" xfId="0" applyFont="1" applyBorder="1" applyAlignment="1">
      <alignment wrapText="1"/>
    </xf>
    <xf numFmtId="0" fontId="15" fillId="7" borderId="82" xfId="0" applyFont="1" applyFill="1" applyBorder="1" applyAlignment="1">
      <alignment horizontal="center"/>
    </xf>
    <xf numFmtId="49" fontId="14" fillId="7" borderId="82" xfId="0" applyNumberFormat="1" applyFont="1" applyFill="1" applyBorder="1" applyAlignment="1">
      <alignment horizontal="center"/>
    </xf>
    <xf numFmtId="0" fontId="1" fillId="0" borderId="110" xfId="0" applyFont="1" applyBorder="1" applyAlignment="1">
      <alignment wrapText="1"/>
    </xf>
    <xf numFmtId="0" fontId="1" fillId="0" borderId="111" xfId="0" applyFont="1" applyBorder="1" applyAlignment="1">
      <alignment wrapText="1"/>
    </xf>
    <xf numFmtId="0" fontId="1" fillId="0" borderId="116" xfId="0" applyFont="1" applyBorder="1" applyAlignment="1">
      <alignment horizontal="center" wrapText="1"/>
    </xf>
    <xf numFmtId="0" fontId="1" fillId="0" borderId="116" xfId="0" applyFont="1" applyBorder="1" applyAlignment="1">
      <alignment wrapText="1"/>
    </xf>
    <xf numFmtId="0" fontId="1" fillId="0" borderId="114" xfId="0" applyFont="1" applyBorder="1" applyAlignment="1">
      <alignment wrapText="1"/>
    </xf>
    <xf numFmtId="0" fontId="1" fillId="0" borderId="236" xfId="0" applyFont="1" applyBorder="1" applyAlignment="1">
      <alignment wrapText="1"/>
    </xf>
    <xf numFmtId="0" fontId="1" fillId="0" borderId="117" xfId="0" applyFont="1" applyBorder="1" applyAlignment="1">
      <alignment horizontal="center" wrapText="1"/>
    </xf>
    <xf numFmtId="0" fontId="1" fillId="0" borderId="112" xfId="0" applyFont="1" applyBorder="1" applyAlignment="1">
      <alignment wrapText="1"/>
    </xf>
    <xf numFmtId="0" fontId="1" fillId="3" borderId="121" xfId="0" applyFont="1" applyFill="1" applyBorder="1" applyAlignment="1">
      <alignment wrapText="1"/>
    </xf>
    <xf numFmtId="0" fontId="1" fillId="0" borderId="114" xfId="0" applyFont="1" applyBorder="1" applyAlignment="1">
      <alignment horizontal="center" wrapText="1"/>
    </xf>
    <xf numFmtId="49" fontId="14" fillId="7" borderId="117" xfId="0" applyNumberFormat="1" applyFont="1" applyFill="1" applyBorder="1" applyAlignment="1">
      <alignment horizontal="center"/>
    </xf>
    <xf numFmtId="1" fontId="10" fillId="3" borderId="237" xfId="0" applyNumberFormat="1" applyFont="1" applyFill="1" applyBorder="1" applyAlignment="1">
      <alignment horizontal="center"/>
    </xf>
    <xf numFmtId="0" fontId="15" fillId="0" borderId="238" xfId="0" applyFont="1" applyBorder="1" applyAlignment="1">
      <alignment wrapText="1"/>
    </xf>
    <xf numFmtId="0" fontId="9" fillId="5" borderId="246" xfId="0" applyFont="1" applyFill="1" applyBorder="1" applyAlignment="1">
      <alignment horizontal="center" vertical="center" wrapText="1"/>
    </xf>
    <xf numFmtId="0" fontId="1" fillId="0" borderId="83" xfId="0" applyFont="1" applyBorder="1" applyAlignment="1">
      <alignment horizontal="center" vertical="center" wrapText="1"/>
    </xf>
    <xf numFmtId="0" fontId="1" fillId="0" borderId="62" xfId="0" applyFont="1" applyBorder="1" applyAlignment="1">
      <alignment horizontal="center" vertical="center" wrapText="1"/>
    </xf>
    <xf numFmtId="0" fontId="1" fillId="0" borderId="62" xfId="0" applyFont="1" applyBorder="1" applyAlignment="1">
      <alignment horizontal="left" vertical="center" wrapText="1"/>
    </xf>
    <xf numFmtId="0" fontId="9" fillId="0" borderId="62" xfId="0" applyFont="1" applyBorder="1" applyAlignment="1">
      <alignment horizontal="left" vertical="center" wrapText="1"/>
    </xf>
    <xf numFmtId="0" fontId="1" fillId="0" borderId="247" xfId="0" applyFont="1" applyBorder="1" applyAlignment="1">
      <alignment horizontal="center" vertical="center" wrapText="1"/>
    </xf>
    <xf numFmtId="49" fontId="15" fillId="0" borderId="77" xfId="0" applyNumberFormat="1" applyFont="1" applyBorder="1" applyAlignment="1">
      <alignment horizontal="center" vertical="center"/>
    </xf>
    <xf numFmtId="0" fontId="1" fillId="0" borderId="145" xfId="0" applyFont="1" applyBorder="1" applyAlignment="1">
      <alignment horizontal="center" vertical="center" wrapText="1"/>
    </xf>
    <xf numFmtId="0" fontId="19" fillId="0" borderId="67" xfId="0" applyFont="1" applyBorder="1" applyAlignment="1">
      <alignment horizontal="center"/>
    </xf>
    <xf numFmtId="0" fontId="18" fillId="0" borderId="68" xfId="0" applyFont="1" applyBorder="1" applyAlignment="1">
      <alignment horizontal="center"/>
    </xf>
    <xf numFmtId="0" fontId="24" fillId="3" borderId="197" xfId="0" applyFont="1" applyFill="1" applyBorder="1" applyAlignment="1">
      <alignment horizontal="center" wrapText="1"/>
    </xf>
    <xf numFmtId="0" fontId="15" fillId="0" borderId="64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/>
    </xf>
    <xf numFmtId="49" fontId="15" fillId="0" borderId="68" xfId="0" applyNumberFormat="1" applyFont="1" applyBorder="1" applyAlignment="1">
      <alignment horizontal="center" vertical="center" wrapText="1"/>
    </xf>
    <xf numFmtId="0" fontId="9" fillId="0" borderId="67" xfId="0" applyFont="1" applyBorder="1" applyAlignment="1">
      <alignment horizontal="center"/>
    </xf>
    <xf numFmtId="49" fontId="15" fillId="0" borderId="82" xfId="0" applyNumberFormat="1" applyFont="1" applyBorder="1" applyAlignment="1">
      <alignment horizontal="center"/>
    </xf>
    <xf numFmtId="0" fontId="9" fillId="0" borderId="88" xfId="0" applyFont="1" applyBorder="1" applyAlignment="1">
      <alignment horizontal="center"/>
    </xf>
    <xf numFmtId="0" fontId="9" fillId="6" borderId="148" xfId="0" applyFont="1" applyFill="1" applyBorder="1" applyAlignment="1">
      <alignment horizontal="center"/>
    </xf>
    <xf numFmtId="49" fontId="1" fillId="6" borderId="89" xfId="0" applyNumberFormat="1" applyFont="1" applyFill="1" applyBorder="1" applyAlignment="1">
      <alignment horizontal="center" vertical="center" wrapText="1"/>
    </xf>
    <xf numFmtId="0" fontId="10" fillId="3" borderId="75" xfId="0" applyFont="1" applyFill="1" applyBorder="1" applyAlignment="1">
      <alignment horizontal="center" wrapText="1"/>
    </xf>
    <xf numFmtId="1" fontId="10" fillId="3" borderId="174" xfId="0" applyNumberFormat="1" applyFont="1" applyFill="1" applyBorder="1" applyAlignment="1">
      <alignment horizontal="center"/>
    </xf>
    <xf numFmtId="0" fontId="1" fillId="0" borderId="64" xfId="0" applyFont="1" applyBorder="1" applyAlignment="1">
      <alignment horizontal="left" vertical="center" wrapText="1"/>
    </xf>
    <xf numFmtId="0" fontId="9" fillId="0" borderId="64" xfId="0" applyFont="1" applyBorder="1" applyAlignment="1">
      <alignment horizontal="left" vertical="center" wrapText="1"/>
    </xf>
    <xf numFmtId="0" fontId="24" fillId="3" borderId="75" xfId="0" applyFont="1" applyFill="1" applyBorder="1" applyAlignment="1">
      <alignment horizontal="center" wrapText="1"/>
    </xf>
    <xf numFmtId="49" fontId="15" fillId="0" borderId="88" xfId="0" applyNumberFormat="1" applyFont="1" applyBorder="1" applyAlignment="1">
      <alignment horizontal="center" vertical="center" wrapText="1"/>
    </xf>
    <xf numFmtId="49" fontId="15" fillId="6" borderId="68" xfId="0" applyNumberFormat="1" applyFont="1" applyFill="1" applyBorder="1" applyAlignment="1">
      <alignment horizontal="center"/>
    </xf>
    <xf numFmtId="0" fontId="9" fillId="6" borderId="77" xfId="0" applyFont="1" applyFill="1" applyBorder="1" applyAlignment="1">
      <alignment horizontal="center"/>
    </xf>
    <xf numFmtId="49" fontId="15" fillId="7" borderId="77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6" borderId="88" xfId="0" applyFont="1" applyFill="1" applyBorder="1" applyAlignment="1">
      <alignment horizontal="center"/>
    </xf>
    <xf numFmtId="0" fontId="15" fillId="7" borderId="156" xfId="0" applyFont="1" applyFill="1" applyBorder="1" applyAlignment="1">
      <alignment horizontal="center"/>
    </xf>
    <xf numFmtId="49" fontId="15" fillId="6" borderId="88" xfId="0" applyNumberFormat="1" applyFont="1" applyFill="1" applyBorder="1" applyAlignment="1">
      <alignment horizontal="center"/>
    </xf>
    <xf numFmtId="0" fontId="9" fillId="6" borderId="79" xfId="0" applyFont="1" applyFill="1" applyBorder="1" applyAlignment="1">
      <alignment horizontal="center"/>
    </xf>
    <xf numFmtId="2" fontId="15" fillId="7" borderId="77" xfId="0" applyNumberFormat="1" applyFont="1" applyFill="1" applyBorder="1" applyAlignment="1">
      <alignment horizontal="center"/>
    </xf>
    <xf numFmtId="1" fontId="14" fillId="0" borderId="61" xfId="0" applyNumberFormat="1" applyFont="1" applyBorder="1" applyAlignment="1">
      <alignment horizontal="center"/>
    </xf>
    <xf numFmtId="0" fontId="1" fillId="0" borderId="88" xfId="0" applyFont="1" applyBorder="1" applyAlignment="1">
      <alignment horizontal="center"/>
    </xf>
    <xf numFmtId="0" fontId="15" fillId="0" borderId="81" xfId="0" applyFont="1" applyBorder="1" applyAlignment="1">
      <alignment horizontal="center"/>
    </xf>
    <xf numFmtId="0" fontId="14" fillId="0" borderId="81" xfId="0" applyFont="1" applyBorder="1" applyAlignment="1">
      <alignment horizontal="center"/>
    </xf>
    <xf numFmtId="0" fontId="14" fillId="0" borderId="81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/>
    </xf>
    <xf numFmtId="49" fontId="15" fillId="0" borderId="171" xfId="0" applyNumberFormat="1" applyFont="1" applyBorder="1" applyAlignment="1">
      <alignment horizontal="center" vertical="center"/>
    </xf>
    <xf numFmtId="49" fontId="14" fillId="0" borderId="77" xfId="0" applyNumberFormat="1" applyFont="1" applyBorder="1" applyAlignment="1">
      <alignment horizontal="center"/>
    </xf>
    <xf numFmtId="0" fontId="10" fillId="3" borderId="248" xfId="0" applyFont="1" applyFill="1" applyBorder="1" applyAlignment="1">
      <alignment horizontal="center" wrapText="1"/>
    </xf>
    <xf numFmtId="0" fontId="14" fillId="0" borderId="82" xfId="0" applyFont="1" applyBorder="1" applyAlignment="1">
      <alignment horizontal="center"/>
    </xf>
    <xf numFmtId="0" fontId="1" fillId="6" borderId="145" xfId="0" applyFont="1" applyFill="1" applyBorder="1" applyAlignment="1">
      <alignment horizontal="center"/>
    </xf>
    <xf numFmtId="49" fontId="15" fillId="4" borderId="88" xfId="0" applyNumberFormat="1" applyFont="1" applyFill="1" applyBorder="1" applyAlignment="1">
      <alignment horizontal="center"/>
    </xf>
    <xf numFmtId="49" fontId="15" fillId="7" borderId="171" xfId="0" applyNumberFormat="1" applyFont="1" applyFill="1" applyBorder="1" applyAlignment="1">
      <alignment horizontal="center"/>
    </xf>
    <xf numFmtId="0" fontId="15" fillId="0" borderId="27" xfId="0" applyFont="1" applyBorder="1" applyAlignment="1">
      <alignment horizontal="center" wrapText="1"/>
    </xf>
    <xf numFmtId="0" fontId="14" fillId="0" borderId="17" xfId="0" applyFont="1" applyBorder="1" applyAlignment="1">
      <alignment horizontal="center" vertical="center"/>
    </xf>
    <xf numFmtId="49" fontId="15" fillId="0" borderId="89" xfId="0" applyNumberFormat="1" applyFont="1" applyBorder="1" applyAlignment="1">
      <alignment horizontal="center" vertical="center" wrapText="1"/>
    </xf>
    <xf numFmtId="0" fontId="1" fillId="0" borderId="82" xfId="0" applyFont="1" applyBorder="1" applyAlignment="1">
      <alignment horizontal="center" vertical="center" wrapText="1"/>
    </xf>
    <xf numFmtId="0" fontId="1" fillId="0" borderId="249" xfId="0" applyFont="1" applyBorder="1" applyAlignment="1">
      <alignment horizontal="center" vertical="center" wrapText="1"/>
    </xf>
    <xf numFmtId="0" fontId="1" fillId="6" borderId="77" xfId="0" applyFont="1" applyFill="1" applyBorder="1" applyAlignment="1">
      <alignment horizontal="center"/>
    </xf>
    <xf numFmtId="0" fontId="19" fillId="0" borderId="151" xfId="0" applyFont="1" applyBorder="1" applyAlignment="1">
      <alignment horizontal="center"/>
    </xf>
    <xf numFmtId="0" fontId="18" fillId="0" borderId="107" xfId="0" applyFont="1" applyBorder="1" applyAlignment="1">
      <alignment horizontal="center"/>
    </xf>
    <xf numFmtId="0" fontId="19" fillId="0" borderId="250" xfId="0" applyFont="1" applyBorder="1" applyAlignment="1">
      <alignment horizontal="center"/>
    </xf>
    <xf numFmtId="49" fontId="1" fillId="4" borderId="83" xfId="0" applyNumberFormat="1" applyFont="1" applyFill="1" applyBorder="1" applyAlignment="1">
      <alignment horizontal="center"/>
    </xf>
    <xf numFmtId="0" fontId="14" fillId="0" borderId="180" xfId="0" applyFont="1" applyBorder="1" applyAlignment="1">
      <alignment horizontal="center" vertical="center"/>
    </xf>
    <xf numFmtId="0" fontId="9" fillId="6" borderId="180" xfId="0" applyFont="1" applyFill="1" applyBorder="1" applyAlignment="1">
      <alignment horizontal="center"/>
    </xf>
    <xf numFmtId="0" fontId="19" fillId="0" borderId="180" xfId="0" applyFont="1" applyBorder="1" applyAlignment="1">
      <alignment horizontal="center"/>
    </xf>
    <xf numFmtId="0" fontId="9" fillId="0" borderId="180" xfId="0" applyFont="1" applyBorder="1" applyAlignment="1">
      <alignment horizontal="center" vertical="center" wrapText="1"/>
    </xf>
    <xf numFmtId="49" fontId="1" fillId="4" borderId="171" xfId="0" applyNumberFormat="1" applyFont="1" applyFill="1" applyBorder="1" applyAlignment="1">
      <alignment horizontal="center" vertical="center" wrapText="1"/>
    </xf>
    <xf numFmtId="0" fontId="1" fillId="7" borderId="64" xfId="0" applyFont="1" applyFill="1" applyBorder="1" applyAlignment="1">
      <alignment horizontal="center" vertical="center" wrapText="1"/>
    </xf>
    <xf numFmtId="0" fontId="1" fillId="7" borderId="64" xfId="0" applyFont="1" applyFill="1" applyBorder="1" applyAlignment="1">
      <alignment horizontal="center" vertical="center"/>
    </xf>
    <xf numFmtId="0" fontId="1" fillId="7" borderId="64" xfId="0" applyFont="1" applyFill="1" applyBorder="1" applyAlignment="1">
      <alignment horizontal="left" vertical="center" wrapText="1"/>
    </xf>
    <xf numFmtId="0" fontId="9" fillId="7" borderId="62" xfId="0" applyFont="1" applyFill="1" applyBorder="1" applyAlignment="1">
      <alignment horizontal="left" vertical="center" wrapText="1"/>
    </xf>
    <xf numFmtId="0" fontId="1" fillId="7" borderId="62" xfId="0" applyFont="1" applyFill="1" applyBorder="1" applyAlignment="1">
      <alignment horizontal="center" vertical="center" wrapText="1"/>
    </xf>
    <xf numFmtId="0" fontId="1" fillId="7" borderId="249" xfId="0" applyFont="1" applyFill="1" applyBorder="1" applyAlignment="1">
      <alignment horizontal="center" vertical="center" wrapText="1"/>
    </xf>
    <xf numFmtId="0" fontId="14" fillId="7" borderId="180" xfId="0" applyFont="1" applyFill="1" applyBorder="1" applyAlignment="1">
      <alignment horizontal="center" vertical="center"/>
    </xf>
    <xf numFmtId="49" fontId="15" fillId="7" borderId="107" xfId="0" applyNumberFormat="1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49" fontId="15" fillId="0" borderId="251" xfId="0" applyNumberFormat="1" applyFont="1" applyBorder="1" applyAlignment="1">
      <alignment horizontal="center" vertical="center" wrapText="1"/>
    </xf>
    <xf numFmtId="49" fontId="15" fillId="4" borderId="82" xfId="0" applyNumberFormat="1" applyFont="1" applyFill="1" applyBorder="1" applyAlignment="1">
      <alignment horizontal="center"/>
    </xf>
    <xf numFmtId="49" fontId="1" fillId="4" borderId="77" xfId="0" applyNumberFormat="1" applyFont="1" applyFill="1" applyBorder="1" applyAlignment="1">
      <alignment horizontal="center" vertical="center" wrapText="1"/>
    </xf>
    <xf numFmtId="0" fontId="9" fillId="7" borderId="209" xfId="0" applyFont="1" applyFill="1" applyBorder="1" applyAlignment="1">
      <alignment horizontal="left" vertical="center" wrapText="1"/>
    </xf>
    <xf numFmtId="0" fontId="1" fillId="7" borderId="209" xfId="0" applyFont="1" applyFill="1" applyBorder="1" applyAlignment="1">
      <alignment horizontal="center" vertical="center" wrapText="1"/>
    </xf>
    <xf numFmtId="0" fontId="1" fillId="7" borderId="252" xfId="0" applyFont="1" applyFill="1" applyBorder="1" applyAlignment="1">
      <alignment horizontal="center" vertical="center" wrapText="1"/>
    </xf>
    <xf numFmtId="0" fontId="14" fillId="7" borderId="87" xfId="0" applyFont="1" applyFill="1" applyBorder="1" applyAlignment="1">
      <alignment horizontal="center" vertical="center"/>
    </xf>
    <xf numFmtId="0" fontId="18" fillId="6" borderId="253" xfId="0" applyFont="1" applyFill="1" applyBorder="1" applyAlignment="1">
      <alignment horizontal="center"/>
    </xf>
    <xf numFmtId="0" fontId="19" fillId="6" borderId="87" xfId="0" applyFont="1" applyFill="1" applyBorder="1" applyAlignment="1">
      <alignment horizontal="center"/>
    </xf>
    <xf numFmtId="0" fontId="14" fillId="0" borderId="212" xfId="0" applyFont="1" applyBorder="1" applyAlignment="1">
      <alignment horizontal="center" vertical="center"/>
    </xf>
    <xf numFmtId="49" fontId="15" fillId="6" borderId="251" xfId="0" applyNumberFormat="1" applyFont="1" applyFill="1" applyBorder="1" applyAlignment="1">
      <alignment horizontal="center" vertical="center" wrapText="1"/>
    </xf>
    <xf numFmtId="0" fontId="1" fillId="7" borderId="77" xfId="0" applyFont="1" applyFill="1" applyBorder="1" applyAlignment="1">
      <alignment horizontal="center" vertical="center" wrapText="1"/>
    </xf>
    <xf numFmtId="0" fontId="1" fillId="7" borderId="62" xfId="0" applyFont="1" applyFill="1" applyBorder="1" applyAlignment="1">
      <alignment horizontal="left" vertical="center" wrapText="1"/>
    </xf>
    <xf numFmtId="0" fontId="9" fillId="7" borderId="64" xfId="0" applyFont="1" applyFill="1" applyBorder="1" applyAlignment="1">
      <alignment horizontal="left" vertical="center" wrapText="1"/>
    </xf>
    <xf numFmtId="0" fontId="1" fillId="7" borderId="247" xfId="0" applyFont="1" applyFill="1" applyBorder="1" applyAlignment="1">
      <alignment horizontal="center" vertical="center" wrapText="1"/>
    </xf>
    <xf numFmtId="0" fontId="19" fillId="0" borderId="87" xfId="0" applyFont="1" applyBorder="1" applyAlignment="1">
      <alignment horizontal="center"/>
    </xf>
    <xf numFmtId="0" fontId="18" fillId="0" borderId="253" xfId="0" applyFont="1" applyBorder="1" applyAlignment="1">
      <alignment horizontal="center"/>
    </xf>
    <xf numFmtId="0" fontId="14" fillId="0" borderId="85" xfId="0" applyFont="1" applyBorder="1" applyAlignment="1">
      <alignment horizontal="center" vertical="center"/>
    </xf>
    <xf numFmtId="49" fontId="15" fillId="4" borderId="89" xfId="0" applyNumberFormat="1" applyFont="1" applyFill="1" applyBorder="1" applyAlignment="1">
      <alignment horizontal="center"/>
    </xf>
    <xf numFmtId="0" fontId="1" fillId="0" borderId="254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left" vertical="center" wrapText="1"/>
    </xf>
    <xf numFmtId="0" fontId="1" fillId="0" borderId="255" xfId="0" applyFont="1" applyBorder="1" applyAlignment="1">
      <alignment horizontal="center" vertical="center" wrapText="1"/>
    </xf>
    <xf numFmtId="0" fontId="1" fillId="0" borderId="256" xfId="0" applyFont="1" applyBorder="1" applyAlignment="1">
      <alignment horizontal="center" vertical="center" wrapText="1"/>
    </xf>
    <xf numFmtId="0" fontId="1" fillId="0" borderId="257" xfId="0" applyFont="1" applyBorder="1" applyAlignment="1">
      <alignment horizontal="center" vertical="center" wrapText="1"/>
    </xf>
    <xf numFmtId="0" fontId="9" fillId="0" borderId="159" xfId="0" applyFont="1" applyBorder="1" applyAlignment="1">
      <alignment horizontal="left" vertical="center" wrapText="1"/>
    </xf>
    <xf numFmtId="0" fontId="23" fillId="10" borderId="64" xfId="0" applyFont="1" applyFill="1" applyBorder="1" applyAlignment="1">
      <alignment horizontal="center" vertical="center" wrapText="1"/>
    </xf>
    <xf numFmtId="0" fontId="18" fillId="10" borderId="179" xfId="0" applyFont="1" applyFill="1" applyBorder="1" applyAlignment="1">
      <alignment vertical="center" wrapText="1"/>
    </xf>
    <xf numFmtId="0" fontId="23" fillId="10" borderId="64" xfId="0" applyFont="1" applyFill="1" applyBorder="1" applyAlignment="1">
      <alignment vertical="center" wrapText="1"/>
    </xf>
    <xf numFmtId="0" fontId="23" fillId="10" borderId="83" xfId="0" applyFont="1" applyFill="1" applyBorder="1" applyAlignment="1">
      <alignment vertical="center" wrapText="1"/>
    </xf>
    <xf numFmtId="0" fontId="23" fillId="10" borderId="247" xfId="0" applyFont="1" applyFill="1" applyBorder="1" applyAlignment="1">
      <alignment horizontal="center" vertical="center" wrapText="1"/>
    </xf>
    <xf numFmtId="0" fontId="14" fillId="7" borderId="205" xfId="0" applyFont="1" applyFill="1" applyBorder="1" applyAlignment="1">
      <alignment horizontal="center" vertical="center"/>
    </xf>
    <xf numFmtId="0" fontId="20" fillId="2" borderId="68" xfId="0" applyFont="1" applyFill="1" applyBorder="1" applyAlignment="1">
      <alignment horizontal="center"/>
    </xf>
    <xf numFmtId="0" fontId="18" fillId="2" borderId="68" xfId="0" applyFont="1" applyFill="1" applyBorder="1" applyAlignment="1">
      <alignment horizontal="center"/>
    </xf>
    <xf numFmtId="0" fontId="15" fillId="2" borderId="81" xfId="0" applyFont="1" applyFill="1" applyBorder="1" applyAlignment="1">
      <alignment horizontal="center"/>
    </xf>
    <xf numFmtId="0" fontId="14" fillId="7" borderId="79" xfId="0" applyFont="1" applyFill="1" applyBorder="1" applyAlignment="1">
      <alignment horizontal="center" vertical="center"/>
    </xf>
    <xf numFmtId="49" fontId="15" fillId="2" borderId="68" xfId="0" applyNumberFormat="1" applyFont="1" applyFill="1" applyBorder="1" applyAlignment="1">
      <alignment horizontal="center"/>
    </xf>
    <xf numFmtId="49" fontId="15" fillId="2" borderId="68" xfId="0" applyNumberFormat="1" applyFont="1" applyFill="1" applyBorder="1" applyAlignment="1">
      <alignment horizontal="center" vertical="center" wrapText="1"/>
    </xf>
    <xf numFmtId="0" fontId="1" fillId="0" borderId="179" xfId="0" applyFont="1" applyBorder="1" applyAlignment="1">
      <alignment horizontal="center" vertical="center"/>
    </xf>
    <xf numFmtId="0" fontId="9" fillId="0" borderId="83" xfId="0" applyFont="1" applyBorder="1" applyAlignment="1">
      <alignment horizontal="left" vertical="center" wrapText="1"/>
    </xf>
    <xf numFmtId="0" fontId="9" fillId="0" borderId="77" xfId="0" applyFont="1" applyBorder="1" applyAlignment="1">
      <alignment horizontal="left" vertical="center" wrapText="1"/>
    </xf>
    <xf numFmtId="0" fontId="18" fillId="0" borderId="89" xfId="0" applyFont="1" applyBorder="1" applyAlignment="1">
      <alignment horizontal="center" wrapText="1"/>
    </xf>
    <xf numFmtId="0" fontId="10" fillId="3" borderId="214" xfId="0" applyFont="1" applyFill="1" applyBorder="1" applyAlignment="1">
      <alignment horizontal="center" wrapText="1"/>
    </xf>
    <xf numFmtId="1" fontId="10" fillId="3" borderId="173" xfId="0" applyNumberFormat="1" applyFont="1" applyFill="1" applyBorder="1" applyAlignment="1">
      <alignment horizontal="center"/>
    </xf>
    <xf numFmtId="0" fontId="1" fillId="6" borderId="111" xfId="0" applyFont="1" applyFill="1" applyBorder="1" applyAlignment="1">
      <alignment horizontal="center" wrapText="1"/>
    </xf>
    <xf numFmtId="0" fontId="1" fillId="6" borderId="216" xfId="0" applyFont="1" applyFill="1" applyBorder="1" applyAlignment="1">
      <alignment wrapText="1"/>
    </xf>
    <xf numFmtId="0" fontId="1" fillId="6" borderId="111" xfId="0" applyFont="1" applyFill="1" applyBorder="1" applyAlignment="1">
      <alignment wrapText="1"/>
    </xf>
    <xf numFmtId="0" fontId="1" fillId="6" borderId="116" xfId="0" applyFont="1" applyFill="1" applyBorder="1" applyAlignment="1">
      <alignment horizontal="center" wrapText="1"/>
    </xf>
    <xf numFmtId="0" fontId="1" fillId="6" borderId="117" xfId="0" applyFont="1" applyFill="1" applyBorder="1" applyAlignment="1">
      <alignment horizontal="center"/>
    </xf>
    <xf numFmtId="0" fontId="1" fillId="0" borderId="185" xfId="0" applyFont="1" applyBorder="1" applyAlignment="1">
      <alignment wrapText="1"/>
    </xf>
    <xf numFmtId="0" fontId="14" fillId="7" borderId="185" xfId="0" applyFont="1" applyFill="1" applyBorder="1" applyAlignment="1">
      <alignment horizontal="center"/>
    </xf>
    <xf numFmtId="0" fontId="10" fillId="3" borderId="222" xfId="0" applyFont="1" applyFill="1" applyBorder="1" applyAlignment="1">
      <alignment horizontal="center" wrapText="1"/>
    </xf>
    <xf numFmtId="49" fontId="14" fillId="7" borderId="236" xfId="0" applyNumberFormat="1" applyFont="1" applyFill="1" applyBorder="1" applyAlignment="1">
      <alignment horizontal="center"/>
    </xf>
    <xf numFmtId="0" fontId="9" fillId="6" borderId="111" xfId="0" applyFont="1" applyFill="1" applyBorder="1" applyAlignment="1">
      <alignment horizontal="center"/>
    </xf>
    <xf numFmtId="49" fontId="10" fillId="3" borderId="222" xfId="0" applyNumberFormat="1" applyFont="1" applyFill="1" applyBorder="1" applyAlignment="1">
      <alignment horizontal="center" wrapText="1"/>
    </xf>
    <xf numFmtId="1" fontId="10" fillId="3" borderId="258" xfId="0" applyNumberFormat="1" applyFont="1" applyFill="1" applyBorder="1" applyAlignment="1">
      <alignment horizontal="center"/>
    </xf>
    <xf numFmtId="0" fontId="22" fillId="0" borderId="196" xfId="0" applyFont="1" applyBorder="1" applyAlignment="1">
      <alignment wrapText="1"/>
    </xf>
    <xf numFmtId="0" fontId="26" fillId="8" borderId="272" xfId="0" applyFont="1" applyFill="1" applyBorder="1" applyAlignment="1">
      <alignment horizontal="center" vertical="center" wrapText="1"/>
    </xf>
    <xf numFmtId="0" fontId="26" fillId="8" borderId="279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28" fillId="0" borderId="208" xfId="0" applyFont="1" applyBorder="1" applyAlignment="1">
      <alignment horizontal="center" vertical="center" wrapText="1"/>
    </xf>
    <xf numFmtId="0" fontId="28" fillId="0" borderId="283" xfId="0" applyFont="1" applyBorder="1" applyAlignment="1">
      <alignment horizontal="center" vertical="center" wrapText="1"/>
    </xf>
    <xf numFmtId="0" fontId="30" fillId="0" borderId="284" xfId="0" applyFont="1" applyBorder="1" applyAlignment="1">
      <alignment wrapText="1"/>
    </xf>
    <xf numFmtId="0" fontId="30" fillId="0" borderId="285" xfId="0" applyFont="1" applyBorder="1" applyAlignment="1">
      <alignment wrapText="1"/>
    </xf>
    <xf numFmtId="0" fontId="30" fillId="0" borderId="273" xfId="0" applyFont="1" applyBorder="1" applyAlignment="1">
      <alignment wrapText="1"/>
    </xf>
    <xf numFmtId="0" fontId="30" fillId="0" borderId="290" xfId="0" applyFont="1" applyBorder="1" applyAlignment="1">
      <alignment wrapText="1"/>
    </xf>
    <xf numFmtId="0" fontId="30" fillId="0" borderId="208" xfId="0" applyFont="1" applyBorder="1" applyAlignment="1">
      <alignment wrapText="1"/>
    </xf>
    <xf numFmtId="0" fontId="8" fillId="5" borderId="291" xfId="0" applyFont="1" applyFill="1" applyBorder="1" applyAlignment="1">
      <alignment horizontal="center" vertical="center" wrapText="1"/>
    </xf>
    <xf numFmtId="0" fontId="8" fillId="5" borderId="209" xfId="0" applyFont="1" applyFill="1" applyBorder="1" applyAlignment="1">
      <alignment horizontal="center" vertical="center" wrapText="1"/>
    </xf>
    <xf numFmtId="0" fontId="8" fillId="5" borderId="292" xfId="0" applyFont="1" applyFill="1" applyBorder="1" applyAlignment="1">
      <alignment horizontal="center" vertical="center" wrapText="1"/>
    </xf>
    <xf numFmtId="0" fontId="8" fillId="5" borderId="63" xfId="0" applyFont="1" applyFill="1" applyBorder="1" applyAlignment="1">
      <alignment horizontal="center" vertical="center" wrapText="1"/>
    </xf>
    <xf numFmtId="0" fontId="8" fillId="5" borderId="93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8" fillId="5" borderId="293" xfId="0" applyFont="1" applyFill="1" applyBorder="1" applyAlignment="1">
      <alignment horizontal="center" vertical="center" wrapText="1"/>
    </xf>
    <xf numFmtId="0" fontId="8" fillId="5" borderId="294" xfId="0" applyFont="1" applyFill="1" applyBorder="1" applyAlignment="1">
      <alignment horizontal="center" vertical="center" wrapText="1"/>
    </xf>
    <xf numFmtId="0" fontId="8" fillId="5" borderId="295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32" fillId="0" borderId="0" xfId="0" applyFont="1" applyAlignment="1">
      <alignment wrapText="1"/>
    </xf>
    <xf numFmtId="1" fontId="15" fillId="6" borderId="64" xfId="0" applyNumberFormat="1" applyFont="1" applyFill="1" applyBorder="1" applyAlignment="1">
      <alignment horizontal="center"/>
    </xf>
    <xf numFmtId="0" fontId="1" fillId="0" borderId="79" xfId="0" applyFont="1" applyBorder="1" applyAlignment="1">
      <alignment horizontal="center" wrapText="1"/>
    </xf>
    <xf numFmtId="0" fontId="9" fillId="6" borderId="64" xfId="0" applyFont="1" applyFill="1" applyBorder="1" applyAlignment="1">
      <alignment horizontal="center"/>
    </xf>
    <xf numFmtId="0" fontId="14" fillId="7" borderId="64" xfId="0" applyFont="1" applyFill="1" applyBorder="1" applyAlignment="1">
      <alignment horizontal="center"/>
    </xf>
    <xf numFmtId="0" fontId="14" fillId="7" borderId="283" xfId="0" applyFont="1" applyFill="1" applyBorder="1" applyAlignment="1">
      <alignment horizontal="center"/>
    </xf>
    <xf numFmtId="49" fontId="15" fillId="7" borderId="76" xfId="0" applyNumberFormat="1" applyFont="1" applyFill="1" applyBorder="1" applyAlignment="1">
      <alignment horizontal="center"/>
    </xf>
    <xf numFmtId="49" fontId="14" fillId="7" borderId="64" xfId="0" applyNumberFormat="1" applyFont="1" applyFill="1" applyBorder="1" applyAlignment="1">
      <alignment horizontal="center"/>
    </xf>
    <xf numFmtId="49" fontId="15" fillId="7" borderId="296" xfId="0" applyNumberFormat="1" applyFont="1" applyFill="1" applyBorder="1" applyAlignment="1">
      <alignment horizontal="center"/>
    </xf>
    <xf numFmtId="49" fontId="14" fillId="7" borderId="296" xfId="0" applyNumberFormat="1" applyFont="1" applyFill="1" applyBorder="1" applyAlignment="1">
      <alignment horizontal="center"/>
    </xf>
    <xf numFmtId="0" fontId="14" fillId="7" borderId="65" xfId="0" applyFont="1" applyFill="1" applyBorder="1" applyAlignment="1">
      <alignment horizontal="center"/>
    </xf>
    <xf numFmtId="164" fontId="16" fillId="7" borderId="283" xfId="0" applyNumberFormat="1" applyFont="1" applyFill="1" applyBorder="1" applyAlignment="1">
      <alignment horizontal="center" vertical="center"/>
    </xf>
    <xf numFmtId="0" fontId="32" fillId="0" borderId="64" xfId="0" applyFont="1" applyBorder="1" applyAlignment="1">
      <alignment wrapText="1"/>
    </xf>
    <xf numFmtId="0" fontId="1" fillId="7" borderId="73" xfId="0" applyFont="1" applyFill="1" applyBorder="1" applyAlignment="1">
      <alignment horizontal="center" wrapText="1"/>
    </xf>
    <xf numFmtId="49" fontId="9" fillId="6" borderId="64" xfId="0" applyNumberFormat="1" applyFont="1" applyFill="1" applyBorder="1" applyAlignment="1">
      <alignment horizontal="center"/>
    </xf>
    <xf numFmtId="0" fontId="1" fillId="6" borderId="73" xfId="0" applyFont="1" applyFill="1" applyBorder="1" applyAlignment="1">
      <alignment horizontal="center" wrapText="1"/>
    </xf>
    <xf numFmtId="0" fontId="15" fillId="7" borderId="76" xfId="0" applyFont="1" applyFill="1" applyBorder="1" applyAlignment="1">
      <alignment horizontal="center"/>
    </xf>
    <xf numFmtId="49" fontId="14" fillId="7" borderId="283" xfId="0" applyNumberFormat="1" applyFont="1" applyFill="1" applyBorder="1" applyAlignment="1">
      <alignment horizontal="center"/>
    </xf>
    <xf numFmtId="0" fontId="15" fillId="0" borderId="64" xfId="0" applyFont="1" applyBorder="1" applyAlignment="1">
      <alignment wrapText="1"/>
    </xf>
    <xf numFmtId="0" fontId="1" fillId="7" borderId="15" xfId="0" applyFont="1" applyFill="1" applyBorder="1" applyAlignment="1">
      <alignment horizontal="center" wrapText="1"/>
    </xf>
    <xf numFmtId="0" fontId="1" fillId="7" borderId="82" xfId="0" applyFont="1" applyFill="1" applyBorder="1" applyAlignment="1">
      <alignment wrapText="1"/>
    </xf>
    <xf numFmtId="0" fontId="1" fillId="7" borderId="82" xfId="0" applyFont="1" applyFill="1" applyBorder="1" applyAlignment="1">
      <alignment horizontal="center" wrapText="1"/>
    </xf>
    <xf numFmtId="0" fontId="15" fillId="7" borderId="297" xfId="0" applyFont="1" applyFill="1" applyBorder="1" applyAlignment="1">
      <alignment horizontal="center"/>
    </xf>
    <xf numFmtId="0" fontId="14" fillId="7" borderId="298" xfId="0" applyFont="1" applyFill="1" applyBorder="1" applyAlignment="1">
      <alignment horizontal="center"/>
    </xf>
    <xf numFmtId="49" fontId="14" fillId="7" borderId="298" xfId="0" applyNumberFormat="1" applyFont="1" applyFill="1" applyBorder="1" applyAlignment="1">
      <alignment horizontal="center"/>
    </xf>
    <xf numFmtId="49" fontId="14" fillId="7" borderId="299" xfId="0" applyNumberFormat="1" applyFont="1" applyFill="1" applyBorder="1" applyAlignment="1">
      <alignment horizontal="center"/>
    </xf>
    <xf numFmtId="0" fontId="15" fillId="0" borderId="300" xfId="0" applyFont="1" applyBorder="1" applyAlignment="1">
      <alignment wrapText="1"/>
    </xf>
    <xf numFmtId="0" fontId="14" fillId="7" borderId="301" xfId="0" applyFont="1" applyFill="1" applyBorder="1" applyAlignment="1">
      <alignment horizontal="center"/>
    </xf>
    <xf numFmtId="0" fontId="15" fillId="0" borderId="298" xfId="0" applyFont="1" applyBorder="1" applyAlignment="1">
      <alignment wrapText="1"/>
    </xf>
    <xf numFmtId="164" fontId="16" fillId="7" borderId="299" xfId="0" applyNumberFormat="1" applyFont="1" applyFill="1" applyBorder="1" applyAlignment="1">
      <alignment horizontal="center" vertical="center"/>
    </xf>
    <xf numFmtId="0" fontId="26" fillId="0" borderId="0" xfId="0" applyFont="1"/>
    <xf numFmtId="0" fontId="15" fillId="0" borderId="0" xfId="0" applyFont="1"/>
    <xf numFmtId="0" fontId="22" fillId="0" borderId="0" xfId="0" applyFont="1" applyAlignment="1">
      <alignment wrapText="1"/>
    </xf>
    <xf numFmtId="0" fontId="28" fillId="0" borderId="282" xfId="0" applyFont="1" applyBorder="1" applyAlignment="1">
      <alignment horizontal="center" vertical="center" wrapText="1"/>
    </xf>
    <xf numFmtId="0" fontId="28" fillId="0" borderId="264" xfId="0" applyFont="1" applyBorder="1" applyAlignment="1">
      <alignment horizontal="center" wrapText="1"/>
    </xf>
    <xf numFmtId="0" fontId="1" fillId="0" borderId="284" xfId="0" applyFont="1" applyBorder="1" applyAlignment="1">
      <alignment wrapText="1"/>
    </xf>
    <xf numFmtId="0" fontId="30" fillId="0" borderId="286" xfId="0" applyFont="1" applyBorder="1" applyAlignment="1">
      <alignment wrapText="1"/>
    </xf>
    <xf numFmtId="0" fontId="1" fillId="0" borderId="208" xfId="0" applyFont="1" applyBorder="1" applyAlignment="1">
      <alignment wrapText="1"/>
    </xf>
    <xf numFmtId="0" fontId="33" fillId="5" borderId="302" xfId="0" applyFont="1" applyFill="1" applyBorder="1" applyAlignment="1">
      <alignment horizontal="center" wrapText="1"/>
    </xf>
    <xf numFmtId="0" fontId="33" fillId="5" borderId="72" xfId="0" applyFont="1" applyFill="1" applyBorder="1" applyAlignment="1">
      <alignment horizontal="center" wrapText="1"/>
    </xf>
    <xf numFmtId="0" fontId="33" fillId="5" borderId="202" xfId="0" applyFont="1" applyFill="1" applyBorder="1" applyAlignment="1">
      <alignment horizontal="center" wrapText="1"/>
    </xf>
    <xf numFmtId="0" fontId="8" fillId="5" borderId="73" xfId="0" applyFont="1" applyFill="1" applyBorder="1" applyAlignment="1">
      <alignment horizontal="center" vertical="center" wrapText="1"/>
    </xf>
    <xf numFmtId="0" fontId="15" fillId="6" borderId="64" xfId="0" applyFont="1" applyFill="1" applyBorder="1" applyAlignment="1">
      <alignment horizontal="center"/>
    </xf>
    <xf numFmtId="0" fontId="9" fillId="6" borderId="302" xfId="0" applyFont="1" applyFill="1" applyBorder="1" applyAlignment="1">
      <alignment horizontal="center"/>
    </xf>
    <xf numFmtId="0" fontId="9" fillId="6" borderId="72" xfId="0" applyFont="1" applyFill="1" applyBorder="1" applyAlignment="1">
      <alignment horizontal="center"/>
    </xf>
    <xf numFmtId="49" fontId="9" fillId="6" borderId="72" xfId="0" applyNumberFormat="1" applyFont="1" applyFill="1" applyBorder="1" applyAlignment="1">
      <alignment horizontal="center"/>
    </xf>
    <xf numFmtId="49" fontId="9" fillId="6" borderId="302" xfId="0" applyNumberFormat="1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 wrapText="1"/>
    </xf>
    <xf numFmtId="0" fontId="1" fillId="6" borderId="72" xfId="0" applyFont="1" applyFill="1" applyBorder="1" applyAlignment="1">
      <alignment wrapText="1"/>
    </xf>
    <xf numFmtId="0" fontId="1" fillId="6" borderId="302" xfId="0" applyFont="1" applyFill="1" applyBorder="1" applyAlignment="1">
      <alignment wrapText="1"/>
    </xf>
    <xf numFmtId="0" fontId="1" fillId="6" borderId="82" xfId="0" applyFont="1" applyFill="1" applyBorder="1" applyAlignment="1">
      <alignment wrapText="1"/>
    </xf>
    <xf numFmtId="0" fontId="1" fillId="6" borderId="82" xfId="0" applyFont="1" applyFill="1" applyBorder="1" applyAlignment="1">
      <alignment horizontal="center" wrapText="1"/>
    </xf>
    <xf numFmtId="49" fontId="1" fillId="6" borderId="302" xfId="0" applyNumberFormat="1" applyFont="1" applyFill="1" applyBorder="1" applyAlignment="1">
      <alignment wrapText="1"/>
    </xf>
    <xf numFmtId="49" fontId="1" fillId="6" borderId="72" xfId="0" applyNumberFormat="1" applyFont="1" applyFill="1" applyBorder="1" applyAlignment="1">
      <alignment wrapText="1"/>
    </xf>
    <xf numFmtId="0" fontId="14" fillId="7" borderId="303" xfId="0" applyFont="1" applyFill="1" applyBorder="1" applyAlignment="1">
      <alignment horizontal="center"/>
    </xf>
    <xf numFmtId="49" fontId="14" fillId="7" borderId="304" xfId="0" applyNumberFormat="1" applyFont="1" applyFill="1" applyBorder="1" applyAlignment="1">
      <alignment horizontal="center"/>
    </xf>
    <xf numFmtId="0" fontId="15" fillId="7" borderId="15" xfId="0" applyFont="1" applyFill="1" applyBorder="1" applyAlignment="1">
      <alignment horizontal="center"/>
    </xf>
    <xf numFmtId="0" fontId="14" fillId="7" borderId="15" xfId="0" applyFont="1" applyFill="1" applyBorder="1" applyAlignment="1">
      <alignment horizontal="center"/>
    </xf>
    <xf numFmtId="49" fontId="14" fillId="7" borderId="15" xfId="0" applyNumberFormat="1" applyFont="1" applyFill="1" applyBorder="1" applyAlignment="1">
      <alignment horizontal="center"/>
    </xf>
    <xf numFmtId="164" fontId="16" fillId="7" borderId="15" xfId="0" applyNumberFormat="1" applyFont="1" applyFill="1" applyBorder="1" applyAlignment="1">
      <alignment horizontal="center" vertical="center"/>
    </xf>
    <xf numFmtId="0" fontId="15" fillId="7" borderId="291" xfId="0" applyFont="1" applyFill="1" applyBorder="1" applyAlignment="1">
      <alignment horizontal="center"/>
    </xf>
    <xf numFmtId="0" fontId="14" fillId="7" borderId="209" xfId="0" applyFont="1" applyFill="1" applyBorder="1" applyAlignment="1">
      <alignment horizontal="center"/>
    </xf>
    <xf numFmtId="49" fontId="14" fillId="7" borderId="209" xfId="0" applyNumberFormat="1" applyFont="1" applyFill="1" applyBorder="1" applyAlignment="1">
      <alignment horizontal="center"/>
    </xf>
    <xf numFmtId="0" fontId="14" fillId="7" borderId="293" xfId="0" applyFont="1" applyFill="1" applyBorder="1" applyAlignment="1">
      <alignment horizontal="center"/>
    </xf>
    <xf numFmtId="0" fontId="14" fillId="7" borderId="93" xfId="0" applyFont="1" applyFill="1" applyBorder="1" applyAlignment="1">
      <alignment horizontal="center"/>
    </xf>
    <xf numFmtId="49" fontId="14" fillId="7" borderId="305" xfId="0" applyNumberFormat="1" applyFont="1" applyFill="1" applyBorder="1" applyAlignment="1">
      <alignment horizontal="center"/>
    </xf>
    <xf numFmtId="49" fontId="14" fillId="7" borderId="293" xfId="0" applyNumberFormat="1" applyFont="1" applyFill="1" applyBorder="1" applyAlignment="1">
      <alignment horizontal="center"/>
    </xf>
    <xf numFmtId="0" fontId="14" fillId="7" borderId="292" xfId="0" applyFont="1" applyFill="1" applyBorder="1" applyAlignment="1">
      <alignment horizontal="center"/>
    </xf>
    <xf numFmtId="0" fontId="15" fillId="0" borderId="62" xfId="0" applyFont="1" applyBorder="1" applyAlignment="1">
      <alignment wrapText="1"/>
    </xf>
    <xf numFmtId="164" fontId="16" fillId="7" borderId="293" xfId="0" applyNumberFormat="1" applyFont="1" applyFill="1" applyBorder="1" applyAlignment="1">
      <alignment horizontal="center" vertical="center"/>
    </xf>
    <xf numFmtId="0" fontId="15" fillId="7" borderId="306" xfId="0" applyFont="1" applyFill="1" applyBorder="1" applyAlignment="1">
      <alignment horizontal="center"/>
    </xf>
    <xf numFmtId="0" fontId="14" fillId="7" borderId="306" xfId="0" applyFont="1" applyFill="1" applyBorder="1" applyAlignment="1">
      <alignment horizontal="center"/>
    </xf>
    <xf numFmtId="49" fontId="14" fillId="7" borderId="306" xfId="0" applyNumberFormat="1" applyFont="1" applyFill="1" applyBorder="1" applyAlignment="1">
      <alignment horizontal="center"/>
    </xf>
    <xf numFmtId="0" fontId="15" fillId="0" borderId="260" xfId="0" applyFont="1" applyBorder="1" applyAlignment="1">
      <alignment wrapText="1"/>
    </xf>
    <xf numFmtId="164" fontId="16" fillId="7" borderId="306" xfId="0" applyNumberFormat="1" applyFont="1" applyFill="1" applyBorder="1" applyAlignment="1">
      <alignment horizontal="center" vertical="center"/>
    </xf>
    <xf numFmtId="0" fontId="26" fillId="8" borderId="307" xfId="0" applyFont="1" applyFill="1" applyBorder="1" applyAlignment="1">
      <alignment horizontal="center" wrapText="1"/>
    </xf>
    <xf numFmtId="0" fontId="1" fillId="8" borderId="308" xfId="0" applyFont="1" applyFill="1" applyBorder="1" applyAlignment="1">
      <alignment wrapText="1"/>
    </xf>
    <xf numFmtId="0" fontId="28" fillId="0" borderId="208" xfId="0" applyFont="1" applyBorder="1" applyAlignment="1">
      <alignment horizontal="center" wrapText="1"/>
    </xf>
    <xf numFmtId="0" fontId="1" fillId="8" borderId="310" xfId="0" applyFont="1" applyFill="1" applyBorder="1" applyAlignment="1">
      <alignment wrapText="1"/>
    </xf>
    <xf numFmtId="0" fontId="33" fillId="5" borderId="311" xfId="0" applyFont="1" applyFill="1" applyBorder="1" applyAlignment="1">
      <alignment horizontal="center" wrapText="1"/>
    </xf>
    <xf numFmtId="0" fontId="1" fillId="5" borderId="202" xfId="0" applyFont="1" applyFill="1" applyBorder="1" applyAlignment="1">
      <alignment wrapText="1"/>
    </xf>
    <xf numFmtId="0" fontId="26" fillId="8" borderId="202" xfId="0" applyFont="1" applyFill="1" applyBorder="1" applyAlignment="1">
      <alignment horizontal="center" wrapText="1"/>
    </xf>
    <xf numFmtId="49" fontId="1" fillId="6" borderId="311" xfId="0" applyNumberFormat="1" applyFont="1" applyFill="1" applyBorder="1" applyAlignment="1">
      <alignment wrapText="1"/>
    </xf>
    <xf numFmtId="49" fontId="9" fillId="6" borderId="202" xfId="0" applyNumberFormat="1" applyFont="1" applyFill="1" applyBorder="1" applyAlignment="1">
      <alignment horizontal="center"/>
    </xf>
    <xf numFmtId="164" fontId="16" fillId="6" borderId="202" xfId="0" applyNumberFormat="1" applyFont="1" applyFill="1" applyBorder="1" applyAlignment="1">
      <alignment horizontal="center"/>
    </xf>
    <xf numFmtId="0" fontId="9" fillId="6" borderId="82" xfId="0" applyFont="1" applyFill="1" applyBorder="1" applyAlignment="1">
      <alignment horizontal="center"/>
    </xf>
    <xf numFmtId="0" fontId="1" fillId="7" borderId="72" xfId="0" applyFont="1" applyFill="1" applyBorder="1" applyAlignment="1">
      <alignment wrapText="1"/>
    </xf>
    <xf numFmtId="0" fontId="1" fillId="7" borderId="72" xfId="0" applyFont="1" applyFill="1" applyBorder="1" applyAlignment="1">
      <alignment horizontal="center" wrapText="1"/>
    </xf>
    <xf numFmtId="0" fontId="14" fillId="7" borderId="302" xfId="0" applyFont="1" applyFill="1" applyBorder="1" applyAlignment="1">
      <alignment horizontal="center"/>
    </xf>
    <xf numFmtId="0" fontId="1" fillId="6" borderId="311" xfId="0" applyFont="1" applyFill="1" applyBorder="1" applyAlignment="1">
      <alignment wrapText="1"/>
    </xf>
    <xf numFmtId="0" fontId="14" fillId="7" borderId="299" xfId="0" applyFont="1" applyFill="1" applyBorder="1" applyAlignment="1">
      <alignment horizontal="center"/>
    </xf>
    <xf numFmtId="0" fontId="1" fillId="6" borderId="312" xfId="0" applyFont="1" applyFill="1" applyBorder="1" applyAlignment="1">
      <alignment wrapText="1"/>
    </xf>
    <xf numFmtId="0" fontId="9" fillId="6" borderId="313" xfId="0" applyFont="1" applyFill="1" applyBorder="1" applyAlignment="1">
      <alignment horizontal="center"/>
    </xf>
    <xf numFmtId="49" fontId="1" fillId="6" borderId="313" xfId="0" applyNumberFormat="1" applyFont="1" applyFill="1" applyBorder="1" applyAlignment="1">
      <alignment wrapText="1"/>
    </xf>
    <xf numFmtId="0" fontId="9" fillId="6" borderId="310" xfId="0" applyFont="1" applyFill="1" applyBorder="1" applyAlignment="1">
      <alignment horizontal="center"/>
    </xf>
    <xf numFmtId="49" fontId="9" fillId="6" borderId="310" xfId="0" applyNumberFormat="1" applyFont="1" applyFill="1" applyBorder="1" applyAlignment="1">
      <alignment horizontal="center"/>
    </xf>
    <xf numFmtId="0" fontId="1" fillId="6" borderId="313" xfId="0" applyFont="1" applyFill="1" applyBorder="1" applyAlignment="1">
      <alignment wrapText="1"/>
    </xf>
    <xf numFmtId="0" fontId="1" fillId="0" borderId="288" xfId="0" applyFont="1" applyBorder="1" applyAlignment="1">
      <alignment wrapText="1"/>
    </xf>
    <xf numFmtId="164" fontId="16" fillId="6" borderId="310" xfId="0" applyNumberFormat="1" applyFont="1" applyFill="1" applyBorder="1" applyAlignment="1">
      <alignment horizontal="center"/>
    </xf>
    <xf numFmtId="0" fontId="1" fillId="6" borderId="15" xfId="0" applyFont="1" applyFill="1" applyBorder="1" applyAlignment="1">
      <alignment wrapText="1"/>
    </xf>
    <xf numFmtId="0" fontId="9" fillId="6" borderId="15" xfId="0" applyFont="1" applyFill="1" applyBorder="1" applyAlignment="1">
      <alignment horizontal="center"/>
    </xf>
    <xf numFmtId="49" fontId="1" fillId="6" borderId="15" xfId="0" applyNumberFormat="1" applyFont="1" applyFill="1" applyBorder="1" applyAlignment="1">
      <alignment wrapText="1"/>
    </xf>
    <xf numFmtId="49" fontId="9" fillId="6" borderId="15" xfId="0" applyNumberFormat="1" applyFont="1" applyFill="1" applyBorder="1" applyAlignment="1">
      <alignment horizontal="center"/>
    </xf>
    <xf numFmtId="0" fontId="1" fillId="0" borderId="0" xfId="0" applyFont="1" applyAlignment="1">
      <alignment wrapText="1"/>
    </xf>
    <xf numFmtId="164" fontId="16" fillId="6" borderId="15" xfId="0" applyNumberFormat="1" applyFont="1" applyFill="1" applyBorder="1" applyAlignment="1">
      <alignment horizontal="center"/>
    </xf>
    <xf numFmtId="0" fontId="4" fillId="2" borderId="12" xfId="0" applyFont="1" applyFill="1" applyBorder="1" applyAlignment="1">
      <alignment wrapText="1"/>
    </xf>
    <xf numFmtId="0" fontId="3" fillId="0" borderId="13" xfId="0" applyFont="1" applyBorder="1" applyAlignment="1">
      <alignment wrapText="1"/>
    </xf>
    <xf numFmtId="0" fontId="3" fillId="0" borderId="14" xfId="0" applyFont="1" applyBorder="1" applyAlignment="1">
      <alignment wrapText="1"/>
    </xf>
    <xf numFmtId="0" fontId="4" fillId="3" borderId="25" xfId="0" applyFont="1" applyFill="1" applyBorder="1" applyAlignment="1">
      <alignment vertical="center" wrapText="1"/>
    </xf>
    <xf numFmtId="0" fontId="3" fillId="0" borderId="26" xfId="0" applyFont="1" applyBorder="1" applyAlignment="1">
      <alignment wrapText="1"/>
    </xf>
    <xf numFmtId="0" fontId="3" fillId="0" borderId="27" xfId="0" applyFont="1" applyBorder="1" applyAlignment="1">
      <alignment wrapText="1"/>
    </xf>
    <xf numFmtId="0" fontId="3" fillId="0" borderId="33" xfId="0" applyFont="1" applyBorder="1" applyAlignment="1">
      <alignment wrapText="1"/>
    </xf>
    <xf numFmtId="0" fontId="3" fillId="0" borderId="34" xfId="0" applyFont="1" applyBorder="1" applyAlignment="1">
      <alignment wrapText="1"/>
    </xf>
    <xf numFmtId="0" fontId="3" fillId="0" borderId="35" xfId="0" applyFont="1" applyBorder="1" applyAlignment="1">
      <alignment wrapText="1"/>
    </xf>
    <xf numFmtId="0" fontId="5" fillId="4" borderId="28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wrapText="1"/>
    </xf>
    <xf numFmtId="0" fontId="3" fillId="0" borderId="36" xfId="0" applyFont="1" applyBorder="1" applyAlignment="1">
      <alignment wrapText="1"/>
    </xf>
    <xf numFmtId="0" fontId="3" fillId="0" borderId="37" xfId="0" applyFont="1" applyBorder="1" applyAlignment="1">
      <alignment wrapText="1"/>
    </xf>
    <xf numFmtId="0" fontId="3" fillId="0" borderId="49" xfId="0" applyFont="1" applyBorder="1" applyAlignment="1">
      <alignment wrapText="1"/>
    </xf>
    <xf numFmtId="0" fontId="3" fillId="0" borderId="50" xfId="0" applyFont="1" applyBorder="1" applyAlignment="1">
      <alignment wrapText="1"/>
    </xf>
    <xf numFmtId="0" fontId="5" fillId="4" borderId="30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wrapText="1"/>
    </xf>
    <xf numFmtId="0" fontId="3" fillId="0" borderId="48" xfId="0" applyFont="1" applyBorder="1" applyAlignment="1">
      <alignment wrapText="1"/>
    </xf>
    <xf numFmtId="0" fontId="3" fillId="0" borderId="51" xfId="0" applyFont="1" applyBorder="1" applyAlignment="1">
      <alignment wrapText="1"/>
    </xf>
    <xf numFmtId="0" fontId="6" fillId="3" borderId="31" xfId="0" applyFont="1" applyFill="1" applyBorder="1" applyAlignment="1">
      <alignment wrapText="1"/>
    </xf>
    <xf numFmtId="0" fontId="3" fillId="0" borderId="38" xfId="0" applyFont="1" applyBorder="1" applyAlignment="1">
      <alignment wrapText="1"/>
    </xf>
    <xf numFmtId="0" fontId="3" fillId="0" borderId="52" xfId="0" applyFont="1" applyBorder="1" applyAlignment="1">
      <alignment wrapText="1"/>
    </xf>
    <xf numFmtId="2" fontId="4" fillId="2" borderId="25" xfId="0" applyNumberFormat="1" applyFont="1" applyFill="1" applyBorder="1" applyAlignment="1">
      <alignment vertical="center" wrapText="1"/>
    </xf>
    <xf numFmtId="2" fontId="4" fillId="2" borderId="47" xfId="0" applyNumberFormat="1" applyFont="1" applyFill="1" applyBorder="1"/>
    <xf numFmtId="0" fontId="2" fillId="2" borderId="5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wrapText="1"/>
    </xf>
    <xf numFmtId="0" fontId="3" fillId="0" borderId="7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3" fillId="0" borderId="17" xfId="0" applyFont="1" applyBorder="1" applyAlignment="1">
      <alignment wrapText="1"/>
    </xf>
    <xf numFmtId="0" fontId="3" fillId="0" borderId="18" xfId="0" applyFont="1" applyBorder="1" applyAlignment="1">
      <alignment wrapText="1"/>
    </xf>
    <xf numFmtId="0" fontId="3" fillId="0" borderId="19" xfId="0" applyFont="1" applyBorder="1" applyAlignment="1">
      <alignment wrapText="1"/>
    </xf>
    <xf numFmtId="0" fontId="3" fillId="0" borderId="20" xfId="0" applyFont="1" applyBorder="1" applyAlignment="1">
      <alignment wrapText="1"/>
    </xf>
    <xf numFmtId="0" fontId="3" fillId="0" borderId="21" xfId="0" applyFont="1" applyBorder="1" applyAlignment="1">
      <alignment wrapText="1"/>
    </xf>
    <xf numFmtId="0" fontId="3" fillId="0" borderId="22" xfId="0" applyFont="1" applyBorder="1" applyAlignment="1">
      <alignment wrapText="1"/>
    </xf>
    <xf numFmtId="0" fontId="3" fillId="0" borderId="11" xfId="0" applyFont="1" applyBorder="1" applyAlignment="1">
      <alignment wrapText="1"/>
    </xf>
    <xf numFmtId="0" fontId="3" fillId="0" borderId="40" xfId="0" applyFont="1" applyBorder="1" applyAlignment="1">
      <alignment wrapText="1"/>
    </xf>
    <xf numFmtId="0" fontId="3" fillId="0" borderId="42" xfId="0" applyFont="1" applyBorder="1" applyAlignment="1">
      <alignment wrapText="1"/>
    </xf>
    <xf numFmtId="0" fontId="2" fillId="2" borderId="9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wrapText="1"/>
    </xf>
    <xf numFmtId="0" fontId="3" fillId="0" borderId="58" xfId="0" applyFont="1" applyBorder="1" applyAlignment="1">
      <alignment wrapText="1"/>
    </xf>
    <xf numFmtId="0" fontId="1" fillId="0" borderId="10" xfId="0" applyFont="1" applyBorder="1" applyAlignment="1">
      <alignment wrapText="1"/>
    </xf>
    <xf numFmtId="0" fontId="2" fillId="2" borderId="25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wrapText="1"/>
    </xf>
    <xf numFmtId="0" fontId="3" fillId="0" borderId="57" xfId="0" applyFont="1" applyBorder="1" applyAlignment="1">
      <alignment wrapText="1"/>
    </xf>
    <xf numFmtId="0" fontId="3" fillId="0" borderId="53" xfId="0" applyFont="1" applyBorder="1" applyAlignment="1">
      <alignment wrapText="1"/>
    </xf>
    <xf numFmtId="0" fontId="7" fillId="4" borderId="30" xfId="0" applyFont="1" applyFill="1" applyBorder="1" applyAlignment="1">
      <alignment horizontal="center" vertical="center" wrapText="1"/>
    </xf>
    <xf numFmtId="0" fontId="6" fillId="3" borderId="32" xfId="0" applyFont="1" applyFill="1" applyBorder="1" applyAlignment="1">
      <alignment wrapText="1"/>
    </xf>
    <xf numFmtId="0" fontId="3" fillId="0" borderId="39" xfId="0" applyFont="1" applyBorder="1" applyAlignment="1">
      <alignment wrapText="1"/>
    </xf>
    <xf numFmtId="0" fontId="3" fillId="0" borderId="54" xfId="0" applyFont="1" applyBorder="1" applyAlignment="1">
      <alignment wrapText="1"/>
    </xf>
    <xf numFmtId="0" fontId="3" fillId="0" borderId="8" xfId="0" applyFont="1" applyBorder="1" applyAlignment="1">
      <alignment wrapText="1"/>
    </xf>
    <xf numFmtId="0" fontId="3" fillId="0" borderId="23" xfId="0" applyFont="1" applyBorder="1" applyAlignment="1">
      <alignment wrapText="1"/>
    </xf>
    <xf numFmtId="0" fontId="3" fillId="0" borderId="41" xfId="0" applyFont="1" applyBorder="1" applyAlignment="1">
      <alignment wrapText="1"/>
    </xf>
    <xf numFmtId="0" fontId="2" fillId="2" borderId="43" xfId="0" applyFont="1" applyFill="1" applyBorder="1" applyAlignment="1">
      <alignment horizontal="center" vertical="center" wrapText="1"/>
    </xf>
    <xf numFmtId="0" fontId="3" fillId="0" borderId="44" xfId="0" applyFont="1" applyBorder="1" applyAlignment="1">
      <alignment wrapText="1"/>
    </xf>
    <xf numFmtId="0" fontId="3" fillId="0" borderId="46" xfId="0" applyFont="1" applyBorder="1" applyAlignment="1">
      <alignment wrapText="1"/>
    </xf>
    <xf numFmtId="0" fontId="3" fillId="0" borderId="55" xfId="0" applyFont="1" applyBorder="1" applyAlignment="1">
      <alignment wrapText="1"/>
    </xf>
    <xf numFmtId="0" fontId="3" fillId="0" borderId="56" xfId="0" applyFont="1" applyBorder="1" applyAlignment="1">
      <alignment wrapText="1"/>
    </xf>
    <xf numFmtId="0" fontId="3" fillId="0" borderId="131" xfId="0" applyFont="1" applyBorder="1" applyAlignment="1">
      <alignment wrapText="1"/>
    </xf>
    <xf numFmtId="0" fontId="17" fillId="8" borderId="30" xfId="0" applyFont="1" applyFill="1" applyBorder="1" applyAlignment="1">
      <alignment horizontal="center" vertical="center" wrapText="1"/>
    </xf>
    <xf numFmtId="0" fontId="17" fillId="4" borderId="30" xfId="0" applyFont="1" applyFill="1" applyBorder="1" applyAlignment="1">
      <alignment horizontal="center" vertical="center" wrapText="1"/>
    </xf>
    <xf numFmtId="0" fontId="3" fillId="0" borderId="132" xfId="0" applyFont="1" applyBorder="1" applyAlignment="1">
      <alignment wrapText="1"/>
    </xf>
    <xf numFmtId="0" fontId="2" fillId="2" borderId="127" xfId="0" applyFont="1" applyFill="1" applyBorder="1" applyAlignment="1">
      <alignment horizontal="center" vertical="center" wrapText="1"/>
    </xf>
    <xf numFmtId="0" fontId="3" fillId="0" borderId="129" xfId="0" applyFont="1" applyBorder="1" applyAlignment="1">
      <alignment wrapText="1"/>
    </xf>
    <xf numFmtId="0" fontId="2" fillId="2" borderId="128" xfId="0" applyFont="1" applyFill="1" applyBorder="1" applyAlignment="1">
      <alignment horizontal="center" vertical="center" wrapText="1"/>
    </xf>
    <xf numFmtId="0" fontId="3" fillId="0" borderId="130" xfId="0" applyFont="1" applyBorder="1" applyAlignment="1">
      <alignment wrapText="1"/>
    </xf>
    <xf numFmtId="0" fontId="3" fillId="0" borderId="134" xfId="0" applyFont="1" applyBorder="1" applyAlignment="1">
      <alignment wrapText="1"/>
    </xf>
    <xf numFmtId="0" fontId="3" fillId="0" borderId="133" xfId="0" applyFont="1" applyBorder="1" applyAlignment="1">
      <alignment wrapText="1"/>
    </xf>
    <xf numFmtId="0" fontId="6" fillId="3" borderId="170" xfId="0" applyFont="1" applyFill="1" applyBorder="1" applyAlignment="1">
      <alignment wrapText="1"/>
    </xf>
    <xf numFmtId="0" fontId="23" fillId="6" borderId="197" xfId="0" applyFont="1" applyFill="1" applyBorder="1" applyAlignment="1">
      <alignment vertical="top" wrapText="1"/>
    </xf>
    <xf numFmtId="0" fontId="3" fillId="0" borderId="198" xfId="0" applyFont="1" applyBorder="1" applyAlignment="1">
      <alignment wrapText="1"/>
    </xf>
    <xf numFmtId="0" fontId="3" fillId="0" borderId="146" xfId="0" applyFont="1" applyBorder="1" applyAlignment="1">
      <alignment wrapText="1"/>
    </xf>
    <xf numFmtId="0" fontId="11" fillId="8" borderId="30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  <xf numFmtId="0" fontId="5" fillId="4" borderId="47" xfId="0" applyFont="1" applyFill="1" applyBorder="1" applyAlignment="1">
      <alignment horizontal="center" vertical="center" wrapText="1"/>
    </xf>
    <xf numFmtId="49" fontId="6" fillId="3" borderId="32" xfId="0" applyNumberFormat="1" applyFont="1" applyFill="1" applyBorder="1" applyAlignment="1">
      <alignment wrapText="1"/>
    </xf>
    <xf numFmtId="0" fontId="3" fillId="0" borderId="242" xfId="0" applyFont="1" applyBorder="1" applyAlignment="1">
      <alignment wrapText="1"/>
    </xf>
    <xf numFmtId="0" fontId="3" fillId="0" borderId="240" xfId="0" applyFont="1" applyBorder="1" applyAlignment="1">
      <alignment wrapText="1"/>
    </xf>
    <xf numFmtId="0" fontId="3" fillId="0" borderId="245" xfId="0" applyFont="1" applyBorder="1" applyAlignment="1">
      <alignment wrapText="1"/>
    </xf>
    <xf numFmtId="0" fontId="5" fillId="2" borderId="5" xfId="0" applyFont="1" applyFill="1" applyBorder="1" applyAlignment="1">
      <alignment horizontal="center" vertical="center" wrapText="1"/>
    </xf>
    <xf numFmtId="0" fontId="3" fillId="0" borderId="239" xfId="0" applyFont="1" applyBorder="1" applyAlignment="1">
      <alignment wrapText="1"/>
    </xf>
    <xf numFmtId="0" fontId="3" fillId="0" borderId="241" xfId="0" applyFont="1" applyBorder="1" applyAlignment="1">
      <alignment wrapText="1"/>
    </xf>
    <xf numFmtId="0" fontId="23" fillId="10" borderId="197" xfId="0" applyFont="1" applyFill="1" applyBorder="1" applyAlignment="1">
      <alignment vertical="top" wrapText="1"/>
    </xf>
    <xf numFmtId="0" fontId="3" fillId="0" borderId="243" xfId="0" applyFont="1" applyBorder="1" applyAlignment="1">
      <alignment wrapText="1"/>
    </xf>
    <xf numFmtId="0" fontId="3" fillId="0" borderId="244" xfId="0" applyFont="1" applyBorder="1" applyAlignment="1">
      <alignment wrapText="1"/>
    </xf>
    <xf numFmtId="0" fontId="25" fillId="6" borderId="268" xfId="0" applyFont="1" applyFill="1" applyBorder="1" applyAlignment="1">
      <alignment horizontal="center" vertical="center" wrapText="1"/>
    </xf>
    <xf numFmtId="0" fontId="3" fillId="0" borderId="269" xfId="0" applyFont="1" applyBorder="1" applyAlignment="1">
      <alignment wrapText="1"/>
    </xf>
    <xf numFmtId="0" fontId="25" fillId="6" borderId="270" xfId="0" applyFont="1" applyFill="1" applyBorder="1" applyAlignment="1">
      <alignment horizontal="center" vertical="center" wrapText="1"/>
    </xf>
    <xf numFmtId="0" fontId="3" fillId="0" borderId="271" xfId="0" applyFont="1" applyBorder="1" applyAlignment="1">
      <alignment wrapText="1"/>
    </xf>
    <xf numFmtId="0" fontId="28" fillId="0" borderId="273" xfId="0" applyFont="1" applyBorder="1" applyAlignment="1">
      <alignment horizontal="center" vertical="center" wrapText="1"/>
    </xf>
    <xf numFmtId="0" fontId="3" fillId="0" borderId="284" xfId="0" applyFont="1" applyBorder="1" applyAlignment="1">
      <alignment wrapText="1"/>
    </xf>
    <xf numFmtId="0" fontId="28" fillId="0" borderId="0" xfId="0" applyFont="1" applyAlignment="1">
      <alignment horizontal="center" vertical="center" wrapText="1"/>
    </xf>
    <xf numFmtId="0" fontId="25" fillId="6" borderId="270" xfId="0" applyFont="1" applyFill="1" applyBorder="1" applyAlignment="1">
      <alignment vertical="top"/>
    </xf>
    <xf numFmtId="0" fontId="3" fillId="0" borderId="274" xfId="0" applyFont="1" applyBorder="1" applyAlignment="1">
      <alignment wrapText="1"/>
    </xf>
    <xf numFmtId="0" fontId="25" fillId="6" borderId="270" xfId="0" applyFont="1" applyFill="1" applyBorder="1" applyAlignment="1">
      <alignment horizontal="right" wrapText="1"/>
    </xf>
    <xf numFmtId="0" fontId="3" fillId="0" borderId="275" xfId="0" applyFont="1" applyBorder="1" applyAlignment="1">
      <alignment wrapText="1"/>
    </xf>
    <xf numFmtId="0" fontId="27" fillId="0" borderId="276" xfId="0" applyFont="1" applyBorder="1" applyAlignment="1">
      <alignment horizontal="center" vertical="center" wrapText="1"/>
    </xf>
    <xf numFmtId="0" fontId="3" fillId="0" borderId="84" xfId="0" applyFont="1" applyBorder="1" applyAlignment="1">
      <alignment wrapText="1"/>
    </xf>
    <xf numFmtId="0" fontId="3" fillId="0" borderId="277" xfId="0" applyFont="1" applyBorder="1" applyAlignment="1">
      <alignment wrapText="1"/>
    </xf>
    <xf numFmtId="0" fontId="25" fillId="6" borderId="278" xfId="0" applyFont="1" applyFill="1" applyBorder="1" applyAlignment="1">
      <alignment horizontal="center" vertical="center" wrapText="1"/>
    </xf>
    <xf numFmtId="0" fontId="25" fillId="6" borderId="270" xfId="0" applyFont="1" applyFill="1" applyBorder="1" applyAlignment="1">
      <alignment horizontal="right" vertical="top" wrapText="1"/>
    </xf>
    <xf numFmtId="0" fontId="14" fillId="6" borderId="79" xfId="0" applyFont="1" applyFill="1" applyBorder="1" applyAlignment="1">
      <alignment horizontal="center" vertical="center" wrapText="1"/>
    </xf>
    <xf numFmtId="0" fontId="3" fillId="0" borderId="77" xfId="0" applyFont="1" applyBorder="1" applyAlignment="1">
      <alignment wrapText="1"/>
    </xf>
    <xf numFmtId="0" fontId="9" fillId="6" borderId="79" xfId="0" applyFont="1" applyFill="1" applyBorder="1" applyAlignment="1">
      <alignment horizontal="center" wrapText="1"/>
    </xf>
    <xf numFmtId="0" fontId="9" fillId="6" borderId="280" xfId="0" applyFont="1" applyFill="1" applyBorder="1" applyAlignment="1">
      <alignment horizontal="center" wrapText="1"/>
    </xf>
    <xf numFmtId="0" fontId="27" fillId="0" borderId="79" xfId="0" applyFont="1" applyBorder="1" applyAlignment="1">
      <alignment horizontal="center" vertical="center" wrapText="1"/>
    </xf>
    <xf numFmtId="0" fontId="3" fillId="0" borderId="85" xfId="0" applyFont="1" applyBorder="1" applyAlignment="1">
      <alignment wrapText="1"/>
    </xf>
    <xf numFmtId="0" fontId="3" fillId="0" borderId="264" xfId="0" applyFont="1" applyBorder="1" applyAlignment="1">
      <alignment wrapText="1"/>
    </xf>
    <xf numFmtId="0" fontId="14" fillId="6" borderId="281" xfId="0" applyFont="1" applyFill="1" applyBorder="1" applyAlignment="1">
      <alignment horizontal="center" vertical="center" wrapText="1"/>
    </xf>
    <xf numFmtId="0" fontId="3" fillId="0" borderId="145" xfId="0" applyFont="1" applyBorder="1" applyAlignment="1">
      <alignment wrapText="1"/>
    </xf>
    <xf numFmtId="0" fontId="14" fillId="6" borderId="282" xfId="0" applyFont="1" applyFill="1" applyBorder="1" applyAlignment="1">
      <alignment horizontal="center" vertical="center" wrapText="1"/>
    </xf>
    <xf numFmtId="0" fontId="15" fillId="0" borderId="179" xfId="0" applyFont="1" applyBorder="1" applyAlignment="1">
      <alignment horizontal="center"/>
    </xf>
    <xf numFmtId="0" fontId="3" fillId="0" borderId="83" xfId="0" applyFont="1" applyBorder="1" applyAlignment="1">
      <alignment wrapText="1"/>
    </xf>
    <xf numFmtId="0" fontId="1" fillId="0" borderId="273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250" xfId="0" applyFont="1" applyBorder="1" applyAlignment="1">
      <alignment horizontal="center" wrapText="1"/>
    </xf>
    <xf numFmtId="0" fontId="30" fillId="0" borderId="273" xfId="0" applyFont="1" applyBorder="1" applyAlignment="1">
      <alignment horizontal="center" wrapText="1"/>
    </xf>
    <xf numFmtId="0" fontId="30" fillId="0" borderId="0" xfId="0" applyFont="1" applyAlignment="1">
      <alignment horizontal="center" wrapText="1"/>
    </xf>
    <xf numFmtId="0" fontId="15" fillId="0" borderId="259" xfId="0" applyFont="1" applyBorder="1" applyAlignment="1">
      <alignment horizontal="center" wrapText="1"/>
    </xf>
    <xf numFmtId="0" fontId="3" fillId="0" borderId="260" xfId="0" applyFont="1" applyBorder="1" applyAlignment="1">
      <alignment wrapText="1"/>
    </xf>
    <xf numFmtId="0" fontId="3" fillId="0" borderId="273" xfId="0" applyFont="1" applyBorder="1" applyAlignment="1">
      <alignment wrapText="1"/>
    </xf>
    <xf numFmtId="0" fontId="0" fillId="0" borderId="0" xfId="0" applyAlignment="1">
      <alignment wrapText="1"/>
    </xf>
    <xf numFmtId="0" fontId="25" fillId="6" borderId="261" xfId="0" applyFont="1" applyFill="1" applyBorder="1" applyAlignment="1">
      <alignment horizontal="left" wrapText="1"/>
    </xf>
    <xf numFmtId="0" fontId="3" fillId="0" borderId="262" xfId="0" applyFont="1" applyBorder="1" applyAlignment="1">
      <alignment wrapText="1"/>
    </xf>
    <xf numFmtId="0" fontId="25" fillId="6" borderId="261" xfId="0" applyFont="1" applyFill="1" applyBorder="1" applyAlignment="1">
      <alignment horizontal="right" wrapText="1"/>
    </xf>
    <xf numFmtId="0" fontId="3" fillId="0" borderId="263" xfId="0" applyFont="1" applyBorder="1" applyAlignment="1">
      <alignment wrapText="1"/>
    </xf>
    <xf numFmtId="0" fontId="25" fillId="6" borderId="79" xfId="0" applyFont="1" applyFill="1" applyBorder="1" applyAlignment="1">
      <alignment horizontal="center" vertical="center" wrapText="1"/>
    </xf>
    <xf numFmtId="0" fontId="25" fillId="6" borderId="265" xfId="0" applyFont="1" applyFill="1" applyBorder="1" applyAlignment="1">
      <alignment horizontal="center" vertical="center" wrapText="1"/>
    </xf>
    <xf numFmtId="0" fontId="3" fillId="0" borderId="266" xfId="0" applyFont="1" applyBorder="1" applyAlignment="1">
      <alignment wrapText="1"/>
    </xf>
    <xf numFmtId="0" fontId="3" fillId="0" borderId="267" xfId="0" applyFont="1" applyBorder="1" applyAlignment="1">
      <alignment wrapText="1"/>
    </xf>
    <xf numFmtId="0" fontId="1" fillId="0" borderId="250" xfId="0" applyFont="1" applyBorder="1" applyAlignment="1">
      <alignment horizontal="center"/>
    </xf>
    <xf numFmtId="0" fontId="15" fillId="0" borderId="25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5" fillId="0" borderId="273" xfId="0" applyFont="1" applyBorder="1" applyAlignment="1">
      <alignment horizontal="center"/>
    </xf>
    <xf numFmtId="0" fontId="30" fillId="0" borderId="273" xfId="0" applyFont="1" applyBorder="1" applyAlignment="1">
      <alignment wrapText="1"/>
    </xf>
    <xf numFmtId="0" fontId="30" fillId="0" borderId="0" xfId="0" applyFont="1" applyAlignment="1">
      <alignment wrapText="1"/>
    </xf>
    <xf numFmtId="0" fontId="15" fillId="0" borderId="0" xfId="0" applyFont="1" applyAlignment="1">
      <alignment horizontal="center"/>
    </xf>
    <xf numFmtId="49" fontId="15" fillId="0" borderId="250" xfId="0" applyNumberFormat="1" applyFont="1" applyBorder="1" applyAlignment="1">
      <alignment horizontal="center"/>
    </xf>
    <xf numFmtId="49" fontId="15" fillId="0" borderId="273" xfId="0" applyNumberFormat="1" applyFont="1" applyBorder="1" applyAlignment="1">
      <alignment horizontal="center"/>
    </xf>
    <xf numFmtId="49" fontId="15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1" fontId="15" fillId="0" borderId="17" xfId="0" applyNumberFormat="1" applyFont="1" applyBorder="1" applyAlignment="1">
      <alignment horizontal="center"/>
    </xf>
    <xf numFmtId="0" fontId="3" fillId="0" borderId="88" xfId="0" applyFont="1" applyBorder="1" applyAlignment="1">
      <alignment wrapText="1"/>
    </xf>
    <xf numFmtId="1" fontId="1" fillId="0" borderId="287" xfId="0" applyNumberFormat="1" applyFont="1" applyBorder="1" applyAlignment="1">
      <alignment horizontal="center"/>
    </xf>
    <xf numFmtId="0" fontId="3" fillId="0" borderId="288" xfId="0" applyFont="1" applyBorder="1" applyAlignment="1">
      <alignment wrapText="1"/>
    </xf>
    <xf numFmtId="1" fontId="1" fillId="0" borderId="289" xfId="0" applyNumberFormat="1" applyFont="1" applyBorder="1" applyAlignment="1">
      <alignment horizontal="center"/>
    </xf>
    <xf numFmtId="2" fontId="29" fillId="0" borderId="273" xfId="0" applyNumberFormat="1" applyFont="1" applyBorder="1" applyAlignment="1">
      <alignment horizontal="center" vertical="center"/>
    </xf>
    <xf numFmtId="0" fontId="3" fillId="0" borderId="286" xfId="0" applyFont="1" applyBorder="1" applyAlignment="1">
      <alignment wrapText="1"/>
    </xf>
    <xf numFmtId="0" fontId="3" fillId="0" borderId="208" xfId="0" applyFont="1" applyBorder="1" applyAlignment="1">
      <alignment wrapText="1"/>
    </xf>
    <xf numFmtId="49" fontId="1" fillId="0" borderId="250" xfId="0" applyNumberFormat="1" applyFont="1" applyBorder="1" applyAlignment="1">
      <alignment horizontal="center"/>
    </xf>
    <xf numFmtId="1" fontId="15" fillId="0" borderId="90" xfId="0" applyNumberFormat="1" applyFont="1" applyBorder="1" applyAlignment="1">
      <alignment horizontal="center"/>
    </xf>
    <xf numFmtId="1" fontId="15" fillId="0" borderId="286" xfId="0" applyNumberFormat="1" applyFont="1" applyBorder="1" applyAlignment="1">
      <alignment horizontal="center"/>
    </xf>
    <xf numFmtId="0" fontId="9" fillId="6" borderId="282" xfId="0" applyFont="1" applyFill="1" applyBorder="1" applyAlignment="1">
      <alignment horizontal="center" wrapText="1"/>
    </xf>
    <xf numFmtId="0" fontId="1" fillId="0" borderId="273" xfId="0" applyFont="1" applyBorder="1" applyAlignment="1">
      <alignment horizontal="center"/>
    </xf>
    <xf numFmtId="49" fontId="1" fillId="0" borderId="273" xfId="0" applyNumberFormat="1" applyFont="1" applyBorder="1" applyAlignment="1">
      <alignment horizontal="center"/>
    </xf>
    <xf numFmtId="1" fontId="1" fillId="0" borderId="17" xfId="0" applyNumberFormat="1" applyFont="1" applyBorder="1" applyAlignment="1">
      <alignment horizontal="center"/>
    </xf>
    <xf numFmtId="0" fontId="1" fillId="0" borderId="179" xfId="0" applyFont="1" applyBorder="1" applyAlignment="1">
      <alignment horizontal="center"/>
    </xf>
    <xf numFmtId="0" fontId="1" fillId="0" borderId="84" xfId="0" applyFont="1" applyBorder="1" applyAlignment="1">
      <alignment horizontal="center"/>
    </xf>
    <xf numFmtId="1" fontId="1" fillId="0" borderId="286" xfId="0" applyNumberFormat="1" applyFont="1" applyBorder="1" applyAlignment="1">
      <alignment horizontal="center"/>
    </xf>
    <xf numFmtId="1" fontId="1" fillId="0" borderId="90" xfId="0" applyNumberFormat="1" applyFont="1" applyBorder="1" applyAlignment="1">
      <alignment horizontal="center"/>
    </xf>
    <xf numFmtId="0" fontId="25" fillId="6" borderId="261" xfId="0" applyFont="1" applyFill="1" applyBorder="1" applyAlignment="1">
      <alignment horizontal="center" wrapText="1"/>
    </xf>
    <xf numFmtId="0" fontId="25" fillId="6" borderId="270" xfId="0" applyFont="1" applyFill="1" applyBorder="1" applyAlignment="1">
      <alignment horizontal="center" wrapText="1"/>
    </xf>
    <xf numFmtId="0" fontId="28" fillId="0" borderId="17" xfId="0" applyFont="1" applyBorder="1" applyAlignment="1">
      <alignment horizontal="center" wrapText="1"/>
    </xf>
    <xf numFmtId="0" fontId="28" fillId="0" borderId="286" xfId="0" applyFont="1" applyBorder="1" applyAlignment="1">
      <alignment horizontal="center" wrapText="1"/>
    </xf>
    <xf numFmtId="0" fontId="9" fillId="6" borderId="265" xfId="0" applyFont="1" applyFill="1" applyBorder="1" applyAlignment="1">
      <alignment horizontal="center" wrapText="1"/>
    </xf>
    <xf numFmtId="0" fontId="9" fillId="6" borderId="213" xfId="0" applyFont="1" applyFill="1" applyBorder="1" applyAlignment="1">
      <alignment horizontal="center" wrapText="1"/>
    </xf>
    <xf numFmtId="0" fontId="25" fillId="6" borderId="265" xfId="0" applyFont="1" applyFill="1" applyBorder="1" applyAlignment="1">
      <alignment horizontal="center" wrapText="1"/>
    </xf>
    <xf numFmtId="0" fontId="25" fillId="6" borderId="213" xfId="0" applyFont="1" applyFill="1" applyBorder="1" applyAlignment="1">
      <alignment horizontal="center" wrapText="1"/>
    </xf>
    <xf numFmtId="0" fontId="30" fillId="0" borderId="289" xfId="0" applyFont="1" applyBorder="1" applyAlignment="1">
      <alignment horizontal="center" wrapText="1"/>
    </xf>
    <xf numFmtId="0" fontId="3" fillId="0" borderId="309" xfId="0" applyFont="1" applyBorder="1" applyAlignment="1">
      <alignment wrapText="1"/>
    </xf>
  </cellXfs>
  <cellStyles count="1">
    <cellStyle name="Normal" xfId="0" builtinId="0"/>
  </cellStyles>
  <dxfs count="80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95375" cy="15049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1</xdr:row>
      <xdr:rowOff>76200</xdr:rowOff>
    </xdr:from>
    <xdr:ext cx="952500" cy="14192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85850" cy="14573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66800" cy="14668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95375" cy="15430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76325" cy="14573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E951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51" width="11.796875" customWidth="1"/>
    <col min="52" max="52" width="8.796875" customWidth="1"/>
    <col min="53" max="56" width="10.796875" customWidth="1"/>
    <col min="57" max="57" width="18" customWidth="1"/>
  </cols>
  <sheetData>
    <row r="1" spans="1:57" ht="18.75" customHeight="1" x14ac:dyDescent="0.2">
      <c r="A1" s="1" t="s">
        <v>0</v>
      </c>
      <c r="B1" s="2"/>
      <c r="C1" s="3"/>
      <c r="D1" s="3"/>
      <c r="E1" s="3"/>
      <c r="F1" s="3"/>
      <c r="G1" s="4"/>
      <c r="H1" s="5"/>
      <c r="I1" s="5"/>
      <c r="J1" s="1105" t="s">
        <v>1</v>
      </c>
      <c r="K1" s="1106"/>
      <c r="L1" s="1106"/>
      <c r="M1" s="1106"/>
      <c r="N1" s="1106"/>
      <c r="O1" s="1106"/>
      <c r="P1" s="1106"/>
      <c r="Q1" s="1106"/>
      <c r="R1" s="1106"/>
      <c r="S1" s="1106"/>
      <c r="T1" s="1106"/>
      <c r="U1" s="1106"/>
      <c r="V1" s="1106"/>
      <c r="W1" s="1106"/>
      <c r="X1" s="1106"/>
      <c r="Y1" s="1106"/>
      <c r="Z1" s="1106"/>
      <c r="AA1" s="1106"/>
      <c r="AB1" s="1106"/>
      <c r="AC1" s="1106"/>
      <c r="AD1" s="1107"/>
      <c r="AE1" s="1105" t="s">
        <v>2</v>
      </c>
      <c r="AF1" s="1106"/>
      <c r="AG1" s="1106"/>
      <c r="AH1" s="1106"/>
      <c r="AI1" s="1106"/>
      <c r="AJ1" s="1106"/>
      <c r="AK1" s="1106"/>
      <c r="AL1" s="1106"/>
      <c r="AM1" s="1106"/>
      <c r="AN1" s="1106"/>
      <c r="AO1" s="1106"/>
      <c r="AP1" s="1106"/>
      <c r="AQ1" s="1107"/>
      <c r="AR1" s="1105" t="s">
        <v>3</v>
      </c>
      <c r="AS1" s="1106"/>
      <c r="AT1" s="1106"/>
      <c r="AU1" s="1106"/>
      <c r="AV1" s="1106"/>
      <c r="AW1" s="1106"/>
      <c r="AX1" s="1106"/>
      <c r="AY1" s="1106"/>
      <c r="AZ1" s="1107"/>
      <c r="BA1" s="1105" t="s">
        <v>4</v>
      </c>
      <c r="BB1" s="1130"/>
      <c r="BC1" s="1105" t="s">
        <v>5</v>
      </c>
      <c r="BD1" s="1107"/>
      <c r="BE1" s="1118" t="s">
        <v>6</v>
      </c>
    </row>
    <row r="2" spans="1:57" ht="39.75" customHeight="1" x14ac:dyDescent="0.25">
      <c r="A2" s="1121"/>
      <c r="B2" s="1115"/>
      <c r="C2" s="1081" t="s">
        <v>7</v>
      </c>
      <c r="D2" s="1082"/>
      <c r="E2" s="1082"/>
      <c r="F2" s="1082"/>
      <c r="G2" s="1083"/>
      <c r="H2" s="6"/>
      <c r="I2" s="6"/>
      <c r="J2" s="1108"/>
      <c r="K2" s="1109"/>
      <c r="L2" s="1109"/>
      <c r="M2" s="1109"/>
      <c r="N2" s="1109"/>
      <c r="O2" s="1109"/>
      <c r="P2" s="1109"/>
      <c r="Q2" s="1109"/>
      <c r="R2" s="1109"/>
      <c r="S2" s="1109"/>
      <c r="T2" s="1109"/>
      <c r="U2" s="1109"/>
      <c r="V2" s="1109"/>
      <c r="W2" s="1109"/>
      <c r="X2" s="1109"/>
      <c r="Y2" s="1109"/>
      <c r="Z2" s="1109"/>
      <c r="AA2" s="1109"/>
      <c r="AB2" s="1109"/>
      <c r="AC2" s="1109"/>
      <c r="AD2" s="1110"/>
      <c r="AE2" s="1111"/>
      <c r="AF2" s="1112"/>
      <c r="AG2" s="1112"/>
      <c r="AH2" s="1112"/>
      <c r="AI2" s="1112"/>
      <c r="AJ2" s="1112"/>
      <c r="AK2" s="1112"/>
      <c r="AL2" s="1112"/>
      <c r="AM2" s="1112"/>
      <c r="AN2" s="1112"/>
      <c r="AO2" s="1112"/>
      <c r="AP2" s="1112"/>
      <c r="AQ2" s="1113"/>
      <c r="AR2" s="1111"/>
      <c r="AS2" s="1112"/>
      <c r="AT2" s="1112"/>
      <c r="AU2" s="1112"/>
      <c r="AV2" s="1112"/>
      <c r="AW2" s="1112"/>
      <c r="AX2" s="1112"/>
      <c r="AY2" s="1112"/>
      <c r="AZ2" s="1113"/>
      <c r="BA2" s="1114"/>
      <c r="BB2" s="1131"/>
      <c r="BC2" s="1114"/>
      <c r="BD2" s="1115"/>
      <c r="BE2" s="1119"/>
    </row>
    <row r="3" spans="1:57" ht="30.75" customHeight="1" x14ac:dyDescent="0.2">
      <c r="A3" s="1097"/>
      <c r="B3" s="1115"/>
      <c r="C3" s="1084" t="s">
        <v>8</v>
      </c>
      <c r="D3" s="1085"/>
      <c r="E3" s="1085"/>
      <c r="F3" s="1085"/>
      <c r="G3" s="1086"/>
      <c r="H3" s="1090" t="s">
        <v>9</v>
      </c>
      <c r="I3" s="1091"/>
      <c r="J3" s="1096" t="s">
        <v>10</v>
      </c>
      <c r="K3" s="1091"/>
      <c r="L3" s="1096" t="s">
        <v>11</v>
      </c>
      <c r="M3" s="1091"/>
      <c r="N3" s="1096" t="s">
        <v>12</v>
      </c>
      <c r="O3" s="1091"/>
      <c r="P3" s="1096" t="s">
        <v>13</v>
      </c>
      <c r="Q3" s="1091"/>
      <c r="R3" s="1096" t="s">
        <v>14</v>
      </c>
      <c r="S3" s="1091"/>
      <c r="T3" s="1096" t="s">
        <v>15</v>
      </c>
      <c r="U3" s="1091"/>
      <c r="V3" s="1096" t="s">
        <v>16</v>
      </c>
      <c r="W3" s="1091"/>
      <c r="X3" s="1096" t="s">
        <v>17</v>
      </c>
      <c r="Y3" s="1091"/>
      <c r="Z3" s="1096" t="s">
        <v>18</v>
      </c>
      <c r="AA3" s="1091"/>
      <c r="AB3" s="1096" t="s">
        <v>19</v>
      </c>
      <c r="AC3" s="1091"/>
      <c r="AD3" s="1100"/>
      <c r="AE3" s="1096" t="s">
        <v>20</v>
      </c>
      <c r="AF3" s="1091"/>
      <c r="AG3" s="1096" t="s">
        <v>21</v>
      </c>
      <c r="AH3" s="1091"/>
      <c r="AI3" s="1096" t="s">
        <v>22</v>
      </c>
      <c r="AJ3" s="1091"/>
      <c r="AK3" s="1096" t="s">
        <v>23</v>
      </c>
      <c r="AL3" s="1091"/>
      <c r="AM3" s="1096" t="s">
        <v>24</v>
      </c>
      <c r="AN3" s="1091"/>
      <c r="AO3" s="1096" t="s">
        <v>25</v>
      </c>
      <c r="AP3" s="1091"/>
      <c r="AQ3" s="1100"/>
      <c r="AR3" s="1126" t="s">
        <v>26</v>
      </c>
      <c r="AS3" s="1091"/>
      <c r="AT3" s="1126" t="s">
        <v>27</v>
      </c>
      <c r="AU3" s="1091"/>
      <c r="AV3" s="1126" t="s">
        <v>28</v>
      </c>
      <c r="AW3" s="1091"/>
      <c r="AX3" s="1126" t="s">
        <v>29</v>
      </c>
      <c r="AY3" s="1091"/>
      <c r="AZ3" s="1127"/>
      <c r="BA3" s="1114"/>
      <c r="BB3" s="1131"/>
      <c r="BC3" s="1114"/>
      <c r="BD3" s="1115"/>
      <c r="BE3" s="1119"/>
    </row>
    <row r="4" spans="1:57" ht="15.75" customHeight="1" x14ac:dyDescent="0.2">
      <c r="A4" s="1097"/>
      <c r="B4" s="1115"/>
      <c r="C4" s="1087"/>
      <c r="D4" s="1088"/>
      <c r="E4" s="1088"/>
      <c r="F4" s="1088"/>
      <c r="G4" s="1089"/>
      <c r="H4" s="1092"/>
      <c r="I4" s="1093"/>
      <c r="J4" s="1097"/>
      <c r="K4" s="1093"/>
      <c r="L4" s="1097"/>
      <c r="M4" s="1093"/>
      <c r="N4" s="1097"/>
      <c r="O4" s="1093"/>
      <c r="P4" s="1097"/>
      <c r="Q4" s="1093"/>
      <c r="R4" s="1097"/>
      <c r="S4" s="1093"/>
      <c r="T4" s="1097"/>
      <c r="U4" s="1093"/>
      <c r="V4" s="1097"/>
      <c r="W4" s="1093"/>
      <c r="X4" s="1097"/>
      <c r="Y4" s="1093"/>
      <c r="Z4" s="1097"/>
      <c r="AA4" s="1093"/>
      <c r="AB4" s="1097"/>
      <c r="AC4" s="1093"/>
      <c r="AD4" s="1101"/>
      <c r="AE4" s="1097"/>
      <c r="AF4" s="1093"/>
      <c r="AG4" s="1097"/>
      <c r="AH4" s="1093"/>
      <c r="AI4" s="1097"/>
      <c r="AJ4" s="1093"/>
      <c r="AK4" s="1097"/>
      <c r="AL4" s="1093"/>
      <c r="AM4" s="1097"/>
      <c r="AN4" s="1093"/>
      <c r="AO4" s="1097"/>
      <c r="AP4" s="1093"/>
      <c r="AQ4" s="1101"/>
      <c r="AR4" s="1097"/>
      <c r="AS4" s="1093"/>
      <c r="AT4" s="1097"/>
      <c r="AU4" s="1093"/>
      <c r="AV4" s="1097"/>
      <c r="AW4" s="1093"/>
      <c r="AX4" s="1097"/>
      <c r="AY4" s="1093"/>
      <c r="AZ4" s="1128"/>
      <c r="BA4" s="1116"/>
      <c r="BB4" s="1132"/>
      <c r="BC4" s="1116"/>
      <c r="BD4" s="1117"/>
      <c r="BE4" s="1119"/>
    </row>
    <row r="5" spans="1:57" ht="18.75" customHeight="1" x14ac:dyDescent="0.2">
      <c r="A5" s="1097"/>
      <c r="B5" s="1115"/>
      <c r="C5" s="1103" t="s">
        <v>30</v>
      </c>
      <c r="D5" s="1085"/>
      <c r="E5" s="1085"/>
      <c r="F5" s="1085"/>
      <c r="G5" s="1086"/>
      <c r="H5" s="1092"/>
      <c r="I5" s="1093"/>
      <c r="J5" s="1097"/>
      <c r="K5" s="1093"/>
      <c r="L5" s="1097"/>
      <c r="M5" s="1093"/>
      <c r="N5" s="1097"/>
      <c r="O5" s="1093"/>
      <c r="P5" s="1097"/>
      <c r="Q5" s="1093"/>
      <c r="R5" s="1097"/>
      <c r="S5" s="1093"/>
      <c r="T5" s="1097"/>
      <c r="U5" s="1093"/>
      <c r="V5" s="1097"/>
      <c r="W5" s="1093"/>
      <c r="X5" s="1097"/>
      <c r="Y5" s="1093"/>
      <c r="Z5" s="1097"/>
      <c r="AA5" s="1093"/>
      <c r="AB5" s="1097"/>
      <c r="AC5" s="1093"/>
      <c r="AD5" s="1101"/>
      <c r="AE5" s="1097"/>
      <c r="AF5" s="1093"/>
      <c r="AG5" s="1097"/>
      <c r="AH5" s="1093"/>
      <c r="AI5" s="1097"/>
      <c r="AJ5" s="1093"/>
      <c r="AK5" s="1097"/>
      <c r="AL5" s="1093"/>
      <c r="AM5" s="1097"/>
      <c r="AN5" s="1093"/>
      <c r="AO5" s="1097"/>
      <c r="AP5" s="1093"/>
      <c r="AQ5" s="1101"/>
      <c r="AR5" s="1097"/>
      <c r="AS5" s="1093"/>
      <c r="AT5" s="1097"/>
      <c r="AU5" s="1093"/>
      <c r="AV5" s="1097"/>
      <c r="AW5" s="1093"/>
      <c r="AX5" s="1097"/>
      <c r="AY5" s="1093"/>
      <c r="AZ5" s="1128"/>
      <c r="BA5" s="1133" t="s">
        <v>31</v>
      </c>
      <c r="BB5" s="1134"/>
      <c r="BC5" s="1122" t="s">
        <v>32</v>
      </c>
      <c r="BD5" s="1123"/>
      <c r="BE5" s="1119"/>
    </row>
    <row r="6" spans="1:57" ht="15.75" customHeight="1" x14ac:dyDescent="0.2">
      <c r="A6" s="1097"/>
      <c r="B6" s="1115"/>
      <c r="C6" s="1087"/>
      <c r="D6" s="1088"/>
      <c r="E6" s="1088"/>
      <c r="F6" s="1088"/>
      <c r="G6" s="1089"/>
      <c r="H6" s="1092"/>
      <c r="I6" s="1093"/>
      <c r="J6" s="1097"/>
      <c r="K6" s="1093"/>
      <c r="L6" s="1097"/>
      <c r="M6" s="1093"/>
      <c r="N6" s="1097"/>
      <c r="O6" s="1093"/>
      <c r="P6" s="1097"/>
      <c r="Q6" s="1093"/>
      <c r="R6" s="1097"/>
      <c r="S6" s="1093"/>
      <c r="T6" s="1097"/>
      <c r="U6" s="1093"/>
      <c r="V6" s="1097"/>
      <c r="W6" s="1093"/>
      <c r="X6" s="1097"/>
      <c r="Y6" s="1093"/>
      <c r="Z6" s="1097"/>
      <c r="AA6" s="1093"/>
      <c r="AB6" s="1097"/>
      <c r="AC6" s="1093"/>
      <c r="AD6" s="1101"/>
      <c r="AE6" s="1097"/>
      <c r="AF6" s="1093"/>
      <c r="AG6" s="1097"/>
      <c r="AH6" s="1093"/>
      <c r="AI6" s="1097"/>
      <c r="AJ6" s="1093"/>
      <c r="AK6" s="1097"/>
      <c r="AL6" s="1093"/>
      <c r="AM6" s="1097"/>
      <c r="AN6" s="1093"/>
      <c r="AO6" s="1097"/>
      <c r="AP6" s="1093"/>
      <c r="AQ6" s="1101"/>
      <c r="AR6" s="1097"/>
      <c r="AS6" s="1093"/>
      <c r="AT6" s="1097"/>
      <c r="AU6" s="1093"/>
      <c r="AV6" s="1097"/>
      <c r="AW6" s="1093"/>
      <c r="AX6" s="1097"/>
      <c r="AY6" s="1093"/>
      <c r="AZ6" s="1128"/>
      <c r="BA6" s="1135"/>
      <c r="BB6" s="1131"/>
      <c r="BC6" s="1114"/>
      <c r="BD6" s="1115"/>
      <c r="BE6" s="1119"/>
    </row>
    <row r="7" spans="1:57" ht="18.75" customHeight="1" x14ac:dyDescent="0.2">
      <c r="A7" s="1104" t="s">
        <v>33</v>
      </c>
      <c r="B7" s="1085"/>
      <c r="C7" s="1085"/>
      <c r="D7" s="1085"/>
      <c r="E7" s="1085"/>
      <c r="F7" s="1085"/>
      <c r="G7" s="1086"/>
      <c r="H7" s="1092"/>
      <c r="I7" s="1093"/>
      <c r="J7" s="1097"/>
      <c r="K7" s="1093"/>
      <c r="L7" s="1097"/>
      <c r="M7" s="1093"/>
      <c r="N7" s="1097"/>
      <c r="O7" s="1093"/>
      <c r="P7" s="1097"/>
      <c r="Q7" s="1093"/>
      <c r="R7" s="1097"/>
      <c r="S7" s="1093"/>
      <c r="T7" s="1097"/>
      <c r="U7" s="1093"/>
      <c r="V7" s="1097"/>
      <c r="W7" s="1093"/>
      <c r="X7" s="1097"/>
      <c r="Y7" s="1093"/>
      <c r="Z7" s="1097"/>
      <c r="AA7" s="1093"/>
      <c r="AB7" s="1097"/>
      <c r="AC7" s="1093"/>
      <c r="AD7" s="1101"/>
      <c r="AE7" s="1097"/>
      <c r="AF7" s="1093"/>
      <c r="AG7" s="1097"/>
      <c r="AH7" s="1093"/>
      <c r="AI7" s="1097"/>
      <c r="AJ7" s="1093"/>
      <c r="AK7" s="1097"/>
      <c r="AL7" s="1093"/>
      <c r="AM7" s="1097"/>
      <c r="AN7" s="1093"/>
      <c r="AO7" s="1097"/>
      <c r="AP7" s="1093"/>
      <c r="AQ7" s="1101"/>
      <c r="AR7" s="1097"/>
      <c r="AS7" s="1093"/>
      <c r="AT7" s="1097"/>
      <c r="AU7" s="1093"/>
      <c r="AV7" s="1097"/>
      <c r="AW7" s="1093"/>
      <c r="AX7" s="1097"/>
      <c r="AY7" s="1093"/>
      <c r="AZ7" s="1128"/>
      <c r="BA7" s="1135"/>
      <c r="BB7" s="1131"/>
      <c r="BC7" s="1114"/>
      <c r="BD7" s="1115"/>
      <c r="BE7" s="1119"/>
    </row>
    <row r="8" spans="1:57" ht="18.75" customHeight="1" x14ac:dyDescent="0.2">
      <c r="A8" s="1098"/>
      <c r="B8" s="1088"/>
      <c r="C8" s="1088"/>
      <c r="D8" s="1088"/>
      <c r="E8" s="1088"/>
      <c r="F8" s="1088"/>
      <c r="G8" s="1089"/>
      <c r="H8" s="1094"/>
      <c r="I8" s="1095"/>
      <c r="J8" s="1098"/>
      <c r="K8" s="1099"/>
      <c r="L8" s="1098"/>
      <c r="M8" s="1099"/>
      <c r="N8" s="1098"/>
      <c r="O8" s="1099"/>
      <c r="P8" s="1098"/>
      <c r="Q8" s="1099"/>
      <c r="R8" s="1098"/>
      <c r="S8" s="1099"/>
      <c r="T8" s="1098"/>
      <c r="U8" s="1099"/>
      <c r="V8" s="1098"/>
      <c r="W8" s="1099"/>
      <c r="X8" s="1098"/>
      <c r="Y8" s="1099"/>
      <c r="Z8" s="1098"/>
      <c r="AA8" s="1099"/>
      <c r="AB8" s="1098"/>
      <c r="AC8" s="1099"/>
      <c r="AD8" s="1102"/>
      <c r="AE8" s="1125"/>
      <c r="AF8" s="1095"/>
      <c r="AG8" s="1125"/>
      <c r="AH8" s="1095"/>
      <c r="AI8" s="1125"/>
      <c r="AJ8" s="1095"/>
      <c r="AK8" s="1125"/>
      <c r="AL8" s="1095"/>
      <c r="AM8" s="1125"/>
      <c r="AN8" s="1095"/>
      <c r="AO8" s="1125"/>
      <c r="AP8" s="1095"/>
      <c r="AQ8" s="1102"/>
      <c r="AR8" s="1125"/>
      <c r="AS8" s="1095"/>
      <c r="AT8" s="1125"/>
      <c r="AU8" s="1095"/>
      <c r="AV8" s="1125"/>
      <c r="AW8" s="1095"/>
      <c r="AX8" s="1125"/>
      <c r="AY8" s="1095"/>
      <c r="AZ8" s="1129"/>
      <c r="BA8" s="1136"/>
      <c r="BB8" s="1137"/>
      <c r="BC8" s="1087"/>
      <c r="BD8" s="1124"/>
      <c r="BE8" s="1120"/>
    </row>
    <row r="9" spans="1:57" ht="30.75" customHeight="1" x14ac:dyDescent="0.2">
      <c r="A9" s="7" t="s">
        <v>34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8" t="s">
        <v>41</v>
      </c>
      <c r="U9" s="8" t="s">
        <v>42</v>
      </c>
      <c r="V9" s="8" t="s">
        <v>41</v>
      </c>
      <c r="W9" s="8" t="s">
        <v>42</v>
      </c>
      <c r="X9" s="8" t="s">
        <v>41</v>
      </c>
      <c r="Y9" s="8" t="s">
        <v>42</v>
      </c>
      <c r="Z9" s="8" t="s">
        <v>41</v>
      </c>
      <c r="AA9" s="8" t="s">
        <v>42</v>
      </c>
      <c r="AB9" s="8" t="s">
        <v>41</v>
      </c>
      <c r="AC9" s="8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8" t="s">
        <v>41</v>
      </c>
      <c r="AJ9" s="8" t="s">
        <v>42</v>
      </c>
      <c r="AK9" s="8" t="s">
        <v>41</v>
      </c>
      <c r="AL9" s="8" t="s">
        <v>42</v>
      </c>
      <c r="AM9" s="8" t="s">
        <v>41</v>
      </c>
      <c r="AN9" s="8" t="s">
        <v>42</v>
      </c>
      <c r="AO9" s="8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9" t="s">
        <v>41</v>
      </c>
      <c r="AU9" s="8" t="s">
        <v>42</v>
      </c>
      <c r="AV9" s="9" t="s">
        <v>41</v>
      </c>
      <c r="AW9" s="8" t="s">
        <v>42</v>
      </c>
      <c r="AX9" s="9" t="s">
        <v>41</v>
      </c>
      <c r="AY9" s="8" t="s">
        <v>42</v>
      </c>
      <c r="AZ9" s="8" t="s">
        <v>43</v>
      </c>
      <c r="BA9" s="8" t="s">
        <v>41</v>
      </c>
      <c r="BB9" s="8" t="s">
        <v>42</v>
      </c>
      <c r="BC9" s="8" t="s">
        <v>41</v>
      </c>
      <c r="BD9" s="9" t="s">
        <v>42</v>
      </c>
      <c r="BE9" s="10" t="s">
        <v>44</v>
      </c>
    </row>
    <row r="10" spans="1:57" ht="15" customHeight="1" outlineLevel="1" x14ac:dyDescent="0.2">
      <c r="A10" s="11">
        <f t="shared" ref="A10:A20" si="0">RANK(BE10, $BE$10:$BE$21)</f>
        <v>1</v>
      </c>
      <c r="B10" s="12">
        <v>2009</v>
      </c>
      <c r="C10" s="13" t="s">
        <v>45</v>
      </c>
      <c r="D10" s="14" t="s">
        <v>46</v>
      </c>
      <c r="E10" s="15" t="s">
        <v>47</v>
      </c>
      <c r="F10" s="16" t="s">
        <v>48</v>
      </c>
      <c r="G10" s="17" t="s">
        <v>49</v>
      </c>
      <c r="H10" s="18" t="s">
        <v>50</v>
      </c>
      <c r="I10" s="19">
        <v>500</v>
      </c>
      <c r="J10" s="20" t="s">
        <v>51</v>
      </c>
      <c r="K10" s="19">
        <v>300</v>
      </c>
      <c r="L10" s="21" t="s">
        <v>50</v>
      </c>
      <c r="M10" s="19">
        <v>300</v>
      </c>
      <c r="N10" s="22" t="s">
        <v>52</v>
      </c>
      <c r="O10" s="23">
        <v>75</v>
      </c>
      <c r="P10" s="22" t="s">
        <v>50</v>
      </c>
      <c r="Q10" s="23">
        <v>400</v>
      </c>
      <c r="R10" s="24" t="s">
        <v>53</v>
      </c>
      <c r="S10" s="19">
        <v>0</v>
      </c>
      <c r="T10" s="24" t="s">
        <v>53</v>
      </c>
      <c r="U10" s="25">
        <v>0</v>
      </c>
      <c r="V10" s="24" t="s">
        <v>53</v>
      </c>
      <c r="W10" s="26">
        <v>0</v>
      </c>
      <c r="X10" s="27" t="s">
        <v>53</v>
      </c>
      <c r="Y10" s="28">
        <v>0</v>
      </c>
      <c r="Z10" s="29"/>
      <c r="AA10" s="28">
        <v>0</v>
      </c>
      <c r="AB10" s="29"/>
      <c r="AC10" s="28">
        <v>0</v>
      </c>
      <c r="AD10" s="30">
        <f t="shared" ref="AD10:AD20" si="1">LARGE(I10:AC10, 1)+LARGE(I10:AC10, 2)+LARGE(I10:AC10, 3)+LARGE(I10:AC10, 4)+LARGE(I10:AC10, 5)+LARGE(I10:AC10, 6)+LARGE(I10:AC10, 7)+LARGE(I10:AC10, 8)+LARGE(I10:AC10, 9)</f>
        <v>1575</v>
      </c>
      <c r="AE10" s="31" t="s">
        <v>54</v>
      </c>
      <c r="AF10" s="32">
        <v>2000</v>
      </c>
      <c r="AG10" s="33" t="s">
        <v>55</v>
      </c>
      <c r="AH10" s="34">
        <v>500</v>
      </c>
      <c r="AI10" s="24" t="s">
        <v>53</v>
      </c>
      <c r="AJ10" s="35">
        <v>0</v>
      </c>
      <c r="AK10" s="24" t="s">
        <v>53</v>
      </c>
      <c r="AL10" s="36">
        <v>0</v>
      </c>
      <c r="AM10" s="24" t="s">
        <v>53</v>
      </c>
      <c r="AN10" s="37">
        <v>0</v>
      </c>
      <c r="AO10" s="24" t="s">
        <v>53</v>
      </c>
      <c r="AP10" s="38">
        <v>0</v>
      </c>
      <c r="AQ10" s="39">
        <f t="shared" ref="AQ10:AQ11" si="2">LARGE(AF10:AP10,1)+LARGE(AF10:AP10,2)+LARGE(AF10:AP10,3)+LARGE(AF10:AP10,4)+LARGE(AF10:AP10,5)</f>
        <v>2500</v>
      </c>
      <c r="AR10" s="24" t="s">
        <v>53</v>
      </c>
      <c r="AS10" s="26">
        <v>0</v>
      </c>
      <c r="AT10" s="40" t="s">
        <v>56</v>
      </c>
      <c r="AU10" s="26">
        <v>500</v>
      </c>
      <c r="AV10" s="24" t="s">
        <v>53</v>
      </c>
      <c r="AW10" s="26">
        <v>0</v>
      </c>
      <c r="AX10" s="41"/>
      <c r="AY10" s="28">
        <v>0</v>
      </c>
      <c r="AZ10" s="42">
        <f t="shared" ref="AZ10:AZ20" si="3">LARGE(AS10:AY10,1)</f>
        <v>500</v>
      </c>
      <c r="BA10" s="43"/>
      <c r="BB10" s="44">
        <v>0</v>
      </c>
      <c r="BC10" s="45"/>
      <c r="BD10" s="44">
        <v>0</v>
      </c>
      <c r="BE10" s="46">
        <f t="shared" ref="BE10:BE20" si="4">SUM(AZ10+AQ10+AD10)</f>
        <v>4575</v>
      </c>
    </row>
    <row r="11" spans="1:57" ht="15" customHeight="1" outlineLevel="1" x14ac:dyDescent="0.2">
      <c r="A11" s="11">
        <f t="shared" si="0"/>
        <v>2</v>
      </c>
      <c r="B11" s="12">
        <v>2008</v>
      </c>
      <c r="C11" s="47" t="s">
        <v>57</v>
      </c>
      <c r="D11" s="48" t="s">
        <v>58</v>
      </c>
      <c r="E11" s="49" t="s">
        <v>59</v>
      </c>
      <c r="F11" s="16" t="s">
        <v>60</v>
      </c>
      <c r="G11" s="50" t="s">
        <v>49</v>
      </c>
      <c r="H11" s="51" t="s">
        <v>61</v>
      </c>
      <c r="I11" s="52">
        <v>150</v>
      </c>
      <c r="J11" s="53" t="s">
        <v>55</v>
      </c>
      <c r="K11" s="52">
        <v>100</v>
      </c>
      <c r="L11" s="21" t="s">
        <v>62</v>
      </c>
      <c r="M11" s="19">
        <v>50</v>
      </c>
      <c r="N11" s="53" t="s">
        <v>63</v>
      </c>
      <c r="O11" s="52">
        <v>75</v>
      </c>
      <c r="P11" s="53" t="s">
        <v>64</v>
      </c>
      <c r="Q11" s="23">
        <v>0</v>
      </c>
      <c r="R11" s="54" t="s">
        <v>54</v>
      </c>
      <c r="S11" s="19">
        <v>100</v>
      </c>
      <c r="T11" s="55" t="s">
        <v>65</v>
      </c>
      <c r="U11" s="25">
        <v>0</v>
      </c>
      <c r="V11" s="56" t="s">
        <v>54</v>
      </c>
      <c r="W11" s="26">
        <v>200</v>
      </c>
      <c r="X11" s="56" t="s">
        <v>50</v>
      </c>
      <c r="Y11" s="28">
        <v>300</v>
      </c>
      <c r="Z11" s="57"/>
      <c r="AA11" s="28">
        <v>0</v>
      </c>
      <c r="AB11" s="57"/>
      <c r="AC11" s="28">
        <v>0</v>
      </c>
      <c r="AD11" s="30">
        <f t="shared" si="1"/>
        <v>975</v>
      </c>
      <c r="AE11" s="58" t="s">
        <v>66</v>
      </c>
      <c r="AF11" s="59">
        <v>0</v>
      </c>
      <c r="AG11" s="60" t="s">
        <v>67</v>
      </c>
      <c r="AH11" s="59">
        <v>0</v>
      </c>
      <c r="AI11" s="56" t="s">
        <v>68</v>
      </c>
      <c r="AJ11" s="37">
        <v>100</v>
      </c>
      <c r="AK11" s="29" t="s">
        <v>69</v>
      </c>
      <c r="AL11" s="38">
        <v>25</v>
      </c>
      <c r="AM11" s="27" t="s">
        <v>55</v>
      </c>
      <c r="AN11" s="37">
        <v>250</v>
      </c>
      <c r="AO11" s="29" t="s">
        <v>70</v>
      </c>
      <c r="AP11" s="38">
        <v>100</v>
      </c>
      <c r="AQ11" s="39">
        <f t="shared" si="2"/>
        <v>475</v>
      </c>
      <c r="AR11" s="24" t="s">
        <v>53</v>
      </c>
      <c r="AS11" s="26">
        <v>0</v>
      </c>
      <c r="AT11" s="61" t="s">
        <v>71</v>
      </c>
      <c r="AU11" s="25">
        <v>0</v>
      </c>
      <c r="AV11" s="41" t="s">
        <v>72</v>
      </c>
      <c r="AW11" s="26">
        <v>0</v>
      </c>
      <c r="AX11" s="41"/>
      <c r="AY11" s="28">
        <v>0</v>
      </c>
      <c r="AZ11" s="42">
        <f t="shared" si="3"/>
        <v>0</v>
      </c>
      <c r="BA11" s="62"/>
      <c r="BB11" s="44">
        <v>0</v>
      </c>
      <c r="BC11" s="45"/>
      <c r="BD11" s="44">
        <v>0</v>
      </c>
      <c r="BE11" s="46">
        <f t="shared" si="4"/>
        <v>1450</v>
      </c>
    </row>
    <row r="12" spans="1:57" ht="15" customHeight="1" outlineLevel="1" x14ac:dyDescent="0.2">
      <c r="A12" s="11">
        <f t="shared" si="0"/>
        <v>3</v>
      </c>
      <c r="B12" s="63">
        <v>2009</v>
      </c>
      <c r="C12" s="64" t="s">
        <v>73</v>
      </c>
      <c r="D12" s="65" t="s">
        <v>74</v>
      </c>
      <c r="E12" s="66" t="s">
        <v>75</v>
      </c>
      <c r="F12" s="67" t="s">
        <v>76</v>
      </c>
      <c r="G12" s="68" t="s">
        <v>77</v>
      </c>
      <c r="H12" s="69" t="s">
        <v>78</v>
      </c>
      <c r="I12" s="19">
        <v>0</v>
      </c>
      <c r="J12" s="70" t="s">
        <v>79</v>
      </c>
      <c r="K12" s="19">
        <v>50</v>
      </c>
      <c r="L12" s="21" t="s">
        <v>80</v>
      </c>
      <c r="M12" s="19">
        <v>0</v>
      </c>
      <c r="N12" s="71" t="s">
        <v>61</v>
      </c>
      <c r="O12" s="72">
        <v>150</v>
      </c>
      <c r="P12" s="71" t="s">
        <v>54</v>
      </c>
      <c r="Q12" s="72">
        <v>200</v>
      </c>
      <c r="R12" s="21" t="s">
        <v>54</v>
      </c>
      <c r="S12" s="19">
        <v>100</v>
      </c>
      <c r="T12" s="56" t="s">
        <v>81</v>
      </c>
      <c r="U12" s="25">
        <v>0</v>
      </c>
      <c r="V12" s="56" t="s">
        <v>52</v>
      </c>
      <c r="W12" s="26">
        <v>50</v>
      </c>
      <c r="X12" s="27" t="s">
        <v>55</v>
      </c>
      <c r="Y12" s="28">
        <v>50</v>
      </c>
      <c r="Z12" s="29"/>
      <c r="AA12" s="28">
        <v>0</v>
      </c>
      <c r="AB12" s="29"/>
      <c r="AC12" s="28">
        <v>0</v>
      </c>
      <c r="AD12" s="30">
        <f t="shared" si="1"/>
        <v>600</v>
      </c>
      <c r="AE12" s="73" t="s">
        <v>82</v>
      </c>
      <c r="AF12" s="74">
        <v>100</v>
      </c>
      <c r="AG12" s="75" t="s">
        <v>83</v>
      </c>
      <c r="AH12" s="74">
        <v>0</v>
      </c>
      <c r="AI12" s="56" t="s">
        <v>56</v>
      </c>
      <c r="AJ12" s="35">
        <v>100</v>
      </c>
      <c r="AK12" s="29" t="s">
        <v>84</v>
      </c>
      <c r="AL12" s="36">
        <v>25</v>
      </c>
      <c r="AM12" s="27" t="s">
        <v>61</v>
      </c>
      <c r="AN12" s="37">
        <v>250</v>
      </c>
      <c r="AO12" s="29" t="s">
        <v>85</v>
      </c>
      <c r="AP12" s="38">
        <v>100</v>
      </c>
      <c r="AQ12" s="39">
        <f>LARGE(AF12:AN12,1)+LARGE(AF12:AN12,2)+LARGE(AF12:AN12,3)+LARGE(AF12:AN12,4)+LARGE(AF12:AN12,5)</f>
        <v>475</v>
      </c>
      <c r="AR12" s="24" t="s">
        <v>53</v>
      </c>
      <c r="AS12" s="26">
        <v>0</v>
      </c>
      <c r="AT12" s="76" t="s">
        <v>86</v>
      </c>
      <c r="AU12" s="26">
        <v>250</v>
      </c>
      <c r="AV12" s="77" t="s">
        <v>87</v>
      </c>
      <c r="AW12" s="26">
        <v>250</v>
      </c>
      <c r="AX12" s="77"/>
      <c r="AY12" s="28">
        <v>0</v>
      </c>
      <c r="AZ12" s="42">
        <f t="shared" si="3"/>
        <v>250</v>
      </c>
      <c r="BA12" s="78"/>
      <c r="BB12" s="79">
        <v>0</v>
      </c>
      <c r="BC12" s="80"/>
      <c r="BD12" s="79">
        <v>0</v>
      </c>
      <c r="BE12" s="46">
        <f t="shared" si="4"/>
        <v>1325</v>
      </c>
    </row>
    <row r="13" spans="1:57" ht="15" customHeight="1" outlineLevel="1" x14ac:dyDescent="0.2">
      <c r="A13" s="11">
        <f t="shared" si="0"/>
        <v>4</v>
      </c>
      <c r="B13" s="16">
        <v>2009</v>
      </c>
      <c r="C13" s="16" t="s">
        <v>88</v>
      </c>
      <c r="D13" s="81" t="s">
        <v>89</v>
      </c>
      <c r="E13" s="82" t="s">
        <v>90</v>
      </c>
      <c r="F13" s="16" t="s">
        <v>48</v>
      </c>
      <c r="G13" s="50" t="s">
        <v>49</v>
      </c>
      <c r="H13" s="83" t="s">
        <v>91</v>
      </c>
      <c r="I13" s="84">
        <v>0</v>
      </c>
      <c r="J13" s="20" t="s">
        <v>61</v>
      </c>
      <c r="K13" s="84">
        <v>100</v>
      </c>
      <c r="L13" s="21" t="s">
        <v>92</v>
      </c>
      <c r="M13" s="19">
        <v>0</v>
      </c>
      <c r="N13" s="71" t="s">
        <v>93</v>
      </c>
      <c r="O13" s="72">
        <v>0</v>
      </c>
      <c r="P13" s="71" t="s">
        <v>51</v>
      </c>
      <c r="Q13" s="72">
        <v>300</v>
      </c>
      <c r="R13" s="54" t="s">
        <v>62</v>
      </c>
      <c r="S13" s="19">
        <v>50</v>
      </c>
      <c r="T13" s="55" t="s">
        <v>94</v>
      </c>
      <c r="U13" s="25">
        <v>150</v>
      </c>
      <c r="V13" s="56" t="s">
        <v>54</v>
      </c>
      <c r="W13" s="26">
        <v>200</v>
      </c>
      <c r="X13" s="27" t="s">
        <v>54</v>
      </c>
      <c r="Y13" s="28">
        <v>100</v>
      </c>
      <c r="Z13" s="29"/>
      <c r="AA13" s="28">
        <v>0</v>
      </c>
      <c r="AB13" s="29"/>
      <c r="AC13" s="28">
        <v>0</v>
      </c>
      <c r="AD13" s="30">
        <f t="shared" si="1"/>
        <v>900</v>
      </c>
      <c r="AE13" s="85" t="s">
        <v>95</v>
      </c>
      <c r="AF13" s="34">
        <v>0</v>
      </c>
      <c r="AG13" s="86" t="s">
        <v>96</v>
      </c>
      <c r="AH13" s="34">
        <v>0</v>
      </c>
      <c r="AI13" s="56" t="s">
        <v>97</v>
      </c>
      <c r="AJ13" s="35">
        <v>0</v>
      </c>
      <c r="AK13" s="29" t="s">
        <v>98</v>
      </c>
      <c r="AL13" s="36">
        <v>0</v>
      </c>
      <c r="AM13" s="27" t="s">
        <v>99</v>
      </c>
      <c r="AN13" s="37">
        <v>25</v>
      </c>
      <c r="AO13" s="29" t="s">
        <v>100</v>
      </c>
      <c r="AP13" s="38">
        <v>100</v>
      </c>
      <c r="AQ13" s="39">
        <f t="shared" ref="AQ13:AQ20" si="5">LARGE(AF13:AP13,1)+LARGE(AF13:AP13,2)+LARGE(AF13:AP13,3)+LARGE(AF13:AP13,4)+LARGE(AF13:AP13,5)</f>
        <v>125</v>
      </c>
      <c r="AR13" s="24" t="s">
        <v>53</v>
      </c>
      <c r="AS13" s="26">
        <v>0</v>
      </c>
      <c r="AT13" s="76" t="s">
        <v>101</v>
      </c>
      <c r="AU13" s="87">
        <v>0</v>
      </c>
      <c r="AV13" s="77" t="s">
        <v>102</v>
      </c>
      <c r="AW13" s="26">
        <v>0</v>
      </c>
      <c r="AX13" s="77"/>
      <c r="AY13" s="28">
        <v>0</v>
      </c>
      <c r="AZ13" s="42">
        <f t="shared" si="3"/>
        <v>0</v>
      </c>
      <c r="BA13" s="88"/>
      <c r="BB13" s="44">
        <v>0</v>
      </c>
      <c r="BC13" s="89"/>
      <c r="BD13" s="44">
        <v>0</v>
      </c>
      <c r="BE13" s="46">
        <f t="shared" si="4"/>
        <v>1025</v>
      </c>
    </row>
    <row r="14" spans="1:57" ht="15" customHeight="1" outlineLevel="1" x14ac:dyDescent="0.2">
      <c r="A14" s="11">
        <f t="shared" si="0"/>
        <v>5</v>
      </c>
      <c r="B14" s="16">
        <v>2009</v>
      </c>
      <c r="C14" s="16" t="s">
        <v>103</v>
      </c>
      <c r="D14" s="81" t="s">
        <v>104</v>
      </c>
      <c r="E14" s="90" t="s">
        <v>105</v>
      </c>
      <c r="F14" s="16" t="s">
        <v>48</v>
      </c>
      <c r="G14" s="50" t="s">
        <v>49</v>
      </c>
      <c r="H14" s="91" t="s">
        <v>106</v>
      </c>
      <c r="I14" s="92">
        <v>75</v>
      </c>
      <c r="J14" s="93" t="s">
        <v>107</v>
      </c>
      <c r="K14" s="92">
        <v>0</v>
      </c>
      <c r="L14" s="94" t="s">
        <v>79</v>
      </c>
      <c r="M14" s="19">
        <v>25</v>
      </c>
      <c r="N14" s="95" t="s">
        <v>106</v>
      </c>
      <c r="O14" s="23">
        <v>75</v>
      </c>
      <c r="P14" s="95" t="s">
        <v>94</v>
      </c>
      <c r="Q14" s="23">
        <v>100</v>
      </c>
      <c r="R14" s="54" t="s">
        <v>106</v>
      </c>
      <c r="S14" s="19">
        <v>25</v>
      </c>
      <c r="T14" s="55" t="s">
        <v>108</v>
      </c>
      <c r="U14" s="25">
        <v>0</v>
      </c>
      <c r="V14" s="56" t="s">
        <v>94</v>
      </c>
      <c r="W14" s="26">
        <v>100</v>
      </c>
      <c r="X14" s="27" t="s">
        <v>52</v>
      </c>
      <c r="Y14" s="28">
        <v>25</v>
      </c>
      <c r="Z14" s="29"/>
      <c r="AA14" s="28">
        <v>0</v>
      </c>
      <c r="AB14" s="29"/>
      <c r="AC14" s="28">
        <v>0</v>
      </c>
      <c r="AD14" s="30">
        <f t="shared" si="1"/>
        <v>425</v>
      </c>
      <c r="AE14" s="96" t="s">
        <v>109</v>
      </c>
      <c r="AF14" s="97">
        <v>0</v>
      </c>
      <c r="AG14" s="98" t="s">
        <v>86</v>
      </c>
      <c r="AH14" s="97">
        <v>0</v>
      </c>
      <c r="AI14" s="56" t="s">
        <v>110</v>
      </c>
      <c r="AJ14" s="35">
        <v>0</v>
      </c>
      <c r="AK14" s="29" t="s">
        <v>111</v>
      </c>
      <c r="AL14" s="36">
        <v>25</v>
      </c>
      <c r="AM14" s="27" t="s">
        <v>112</v>
      </c>
      <c r="AN14" s="37">
        <v>25</v>
      </c>
      <c r="AO14" s="29" t="s">
        <v>87</v>
      </c>
      <c r="AP14" s="38">
        <v>250</v>
      </c>
      <c r="AQ14" s="39">
        <f t="shared" si="5"/>
        <v>300</v>
      </c>
      <c r="AR14" s="24" t="s">
        <v>53</v>
      </c>
      <c r="AS14" s="26">
        <v>0</v>
      </c>
      <c r="AT14" s="99" t="s">
        <v>113</v>
      </c>
      <c r="AU14" s="87">
        <v>0</v>
      </c>
      <c r="AV14" s="57" t="s">
        <v>114</v>
      </c>
      <c r="AW14" s="26">
        <v>0</v>
      </c>
      <c r="AX14" s="41"/>
      <c r="AY14" s="28">
        <v>0</v>
      </c>
      <c r="AZ14" s="42">
        <f t="shared" si="3"/>
        <v>0</v>
      </c>
      <c r="BA14" s="43"/>
      <c r="BB14" s="44">
        <v>0</v>
      </c>
      <c r="BC14" s="45"/>
      <c r="BD14" s="44">
        <v>0</v>
      </c>
      <c r="BE14" s="46">
        <f t="shared" si="4"/>
        <v>725</v>
      </c>
    </row>
    <row r="15" spans="1:57" ht="15" customHeight="1" outlineLevel="1" x14ac:dyDescent="0.2">
      <c r="A15" s="11">
        <f t="shared" si="0"/>
        <v>6</v>
      </c>
      <c r="B15" s="16">
        <v>2010</v>
      </c>
      <c r="C15" s="100" t="s">
        <v>115</v>
      </c>
      <c r="D15" s="101" t="s">
        <v>116</v>
      </c>
      <c r="E15" s="102" t="s">
        <v>117</v>
      </c>
      <c r="F15" s="16" t="s">
        <v>76</v>
      </c>
      <c r="G15" s="50" t="s">
        <v>77</v>
      </c>
      <c r="H15" s="103" t="s">
        <v>94</v>
      </c>
      <c r="I15" s="92">
        <v>150</v>
      </c>
      <c r="J15" s="104" t="s">
        <v>118</v>
      </c>
      <c r="K15" s="92">
        <v>0</v>
      </c>
      <c r="L15" s="21" t="s">
        <v>119</v>
      </c>
      <c r="M15" s="19">
        <v>25</v>
      </c>
      <c r="N15" s="95" t="s">
        <v>108</v>
      </c>
      <c r="O15" s="23">
        <v>0</v>
      </c>
      <c r="P15" s="95" t="s">
        <v>120</v>
      </c>
      <c r="Q15" s="23">
        <v>0</v>
      </c>
      <c r="R15" s="54" t="s">
        <v>121</v>
      </c>
      <c r="S15" s="19">
        <v>25</v>
      </c>
      <c r="T15" s="55" t="s">
        <v>122</v>
      </c>
      <c r="U15" s="25">
        <v>0</v>
      </c>
      <c r="V15" s="56" t="s">
        <v>79</v>
      </c>
      <c r="W15" s="26">
        <v>50</v>
      </c>
      <c r="X15" s="56" t="s">
        <v>54</v>
      </c>
      <c r="Y15" s="28">
        <v>100</v>
      </c>
      <c r="Z15" s="57"/>
      <c r="AA15" s="28">
        <v>0</v>
      </c>
      <c r="AB15" s="57"/>
      <c r="AC15" s="28">
        <v>0</v>
      </c>
      <c r="AD15" s="30">
        <f t="shared" si="1"/>
        <v>350</v>
      </c>
      <c r="AE15" s="105" t="s">
        <v>123</v>
      </c>
      <c r="AF15" s="106">
        <v>0</v>
      </c>
      <c r="AG15" s="107" t="s">
        <v>67</v>
      </c>
      <c r="AH15" s="106">
        <v>0</v>
      </c>
      <c r="AI15" s="56" t="s">
        <v>66</v>
      </c>
      <c r="AJ15" s="35">
        <v>0</v>
      </c>
      <c r="AK15" s="29" t="s">
        <v>124</v>
      </c>
      <c r="AL15" s="36">
        <v>0</v>
      </c>
      <c r="AM15" s="27" t="s">
        <v>125</v>
      </c>
      <c r="AN15" s="37">
        <v>25</v>
      </c>
      <c r="AO15" s="29" t="s">
        <v>126</v>
      </c>
      <c r="AP15" s="38">
        <v>0</v>
      </c>
      <c r="AQ15" s="39">
        <f t="shared" si="5"/>
        <v>25</v>
      </c>
      <c r="AR15" s="24" t="s">
        <v>53</v>
      </c>
      <c r="AS15" s="26">
        <v>0</v>
      </c>
      <c r="AT15" s="99" t="s">
        <v>127</v>
      </c>
      <c r="AU15" s="87">
        <v>250</v>
      </c>
      <c r="AV15" s="108" t="s">
        <v>53</v>
      </c>
      <c r="AW15" s="26">
        <v>0</v>
      </c>
      <c r="AX15" s="41"/>
      <c r="AY15" s="28">
        <v>0</v>
      </c>
      <c r="AZ15" s="42">
        <f t="shared" si="3"/>
        <v>250</v>
      </c>
      <c r="BA15" s="88"/>
      <c r="BB15" s="44">
        <v>0</v>
      </c>
      <c r="BC15" s="89"/>
      <c r="BD15" s="44">
        <v>0</v>
      </c>
      <c r="BE15" s="46">
        <f t="shared" si="4"/>
        <v>625</v>
      </c>
    </row>
    <row r="16" spans="1:57" ht="15" customHeight="1" outlineLevel="1" x14ac:dyDescent="0.2">
      <c r="A16" s="11">
        <f t="shared" si="0"/>
        <v>7</v>
      </c>
      <c r="B16" s="16">
        <v>2009</v>
      </c>
      <c r="C16" s="16" t="s">
        <v>128</v>
      </c>
      <c r="D16" s="81" t="s">
        <v>129</v>
      </c>
      <c r="E16" s="90" t="s">
        <v>130</v>
      </c>
      <c r="F16" s="16" t="s">
        <v>48</v>
      </c>
      <c r="G16" s="50" t="s">
        <v>49</v>
      </c>
      <c r="H16" s="109" t="s">
        <v>107</v>
      </c>
      <c r="I16" s="19">
        <v>0</v>
      </c>
      <c r="J16" s="104" t="s">
        <v>93</v>
      </c>
      <c r="K16" s="19">
        <v>0</v>
      </c>
      <c r="L16" s="22" t="s">
        <v>131</v>
      </c>
      <c r="M16" s="19">
        <v>0</v>
      </c>
      <c r="N16" s="95" t="s">
        <v>80</v>
      </c>
      <c r="O16" s="23">
        <v>0</v>
      </c>
      <c r="P16" s="95" t="s">
        <v>91</v>
      </c>
      <c r="Q16" s="23">
        <v>0</v>
      </c>
      <c r="R16" s="94" t="s">
        <v>94</v>
      </c>
      <c r="S16" s="19">
        <v>50</v>
      </c>
      <c r="T16" s="56" t="s">
        <v>92</v>
      </c>
      <c r="U16" s="25">
        <v>0</v>
      </c>
      <c r="V16" s="56" t="s">
        <v>78</v>
      </c>
      <c r="W16" s="26">
        <v>0</v>
      </c>
      <c r="X16" s="27" t="s">
        <v>63</v>
      </c>
      <c r="Y16" s="28">
        <v>25</v>
      </c>
      <c r="Z16" s="29"/>
      <c r="AA16" s="28">
        <v>0</v>
      </c>
      <c r="AB16" s="29"/>
      <c r="AC16" s="28">
        <v>0</v>
      </c>
      <c r="AD16" s="30">
        <f t="shared" si="1"/>
        <v>75</v>
      </c>
      <c r="AE16" s="110" t="s">
        <v>132</v>
      </c>
      <c r="AF16" s="19">
        <v>0</v>
      </c>
      <c r="AG16" s="111" t="s">
        <v>133</v>
      </c>
      <c r="AH16" s="19">
        <v>0</v>
      </c>
      <c r="AI16" s="112" t="s">
        <v>134</v>
      </c>
      <c r="AJ16" s="113">
        <v>0</v>
      </c>
      <c r="AK16" s="114" t="s">
        <v>135</v>
      </c>
      <c r="AL16" s="113">
        <v>0</v>
      </c>
      <c r="AM16" s="114" t="s">
        <v>63</v>
      </c>
      <c r="AN16" s="113">
        <v>100</v>
      </c>
      <c r="AO16" s="114" t="s">
        <v>108</v>
      </c>
      <c r="AP16" s="113">
        <v>250</v>
      </c>
      <c r="AQ16" s="39">
        <f t="shared" si="5"/>
        <v>350</v>
      </c>
      <c r="AR16" s="24" t="s">
        <v>53</v>
      </c>
      <c r="AS16" s="115">
        <v>0</v>
      </c>
      <c r="AT16" s="116" t="s">
        <v>123</v>
      </c>
      <c r="AU16" s="25">
        <v>0</v>
      </c>
      <c r="AV16" s="24" t="s">
        <v>53</v>
      </c>
      <c r="AW16" s="115">
        <v>0</v>
      </c>
      <c r="AX16" s="41"/>
      <c r="AY16" s="117">
        <v>0</v>
      </c>
      <c r="AZ16" s="118">
        <f t="shared" si="3"/>
        <v>0</v>
      </c>
      <c r="BA16" s="41"/>
      <c r="BB16" s="44">
        <v>0</v>
      </c>
      <c r="BC16" s="89"/>
      <c r="BD16" s="44">
        <v>0</v>
      </c>
      <c r="BE16" s="46">
        <f t="shared" si="4"/>
        <v>425</v>
      </c>
    </row>
    <row r="17" spans="1:57" ht="15" customHeight="1" outlineLevel="1" x14ac:dyDescent="0.2">
      <c r="A17" s="11">
        <f t="shared" si="0"/>
        <v>8</v>
      </c>
      <c r="B17" s="119">
        <v>2011</v>
      </c>
      <c r="C17" s="120"/>
      <c r="D17" s="121" t="s">
        <v>136</v>
      </c>
      <c r="E17" s="122" t="s">
        <v>137</v>
      </c>
      <c r="F17" s="119" t="s">
        <v>76</v>
      </c>
      <c r="G17" s="123" t="s">
        <v>77</v>
      </c>
      <c r="H17" s="24" t="s">
        <v>53</v>
      </c>
      <c r="I17" s="19">
        <v>0</v>
      </c>
      <c r="J17" s="104" t="s">
        <v>120</v>
      </c>
      <c r="K17" s="19">
        <v>0</v>
      </c>
      <c r="L17" s="21" t="s">
        <v>121</v>
      </c>
      <c r="M17" s="19">
        <v>25</v>
      </c>
      <c r="N17" s="95" t="s">
        <v>138</v>
      </c>
      <c r="O17" s="23">
        <v>0</v>
      </c>
      <c r="P17" s="95" t="s">
        <v>138</v>
      </c>
      <c r="Q17" s="23">
        <v>0</v>
      </c>
      <c r="R17" s="54" t="s">
        <v>55</v>
      </c>
      <c r="S17" s="19">
        <v>50</v>
      </c>
      <c r="T17" s="55" t="s">
        <v>78</v>
      </c>
      <c r="U17" s="25">
        <v>0</v>
      </c>
      <c r="V17" s="56" t="s">
        <v>81</v>
      </c>
      <c r="W17" s="26">
        <v>0</v>
      </c>
      <c r="X17" s="27" t="s">
        <v>62</v>
      </c>
      <c r="Y17" s="28">
        <v>50</v>
      </c>
      <c r="Z17" s="29"/>
      <c r="AA17" s="28">
        <v>0</v>
      </c>
      <c r="AB17" s="29"/>
      <c r="AC17" s="28">
        <v>0</v>
      </c>
      <c r="AD17" s="124">
        <f t="shared" si="1"/>
        <v>125</v>
      </c>
      <c r="AE17" s="125" t="s">
        <v>53</v>
      </c>
      <c r="AF17" s="19">
        <v>0</v>
      </c>
      <c r="AG17" s="126" t="s">
        <v>53</v>
      </c>
      <c r="AH17" s="19">
        <v>0</v>
      </c>
      <c r="AI17" s="57" t="s">
        <v>118</v>
      </c>
      <c r="AJ17" s="35">
        <v>50</v>
      </c>
      <c r="AK17" s="29" t="s">
        <v>139</v>
      </c>
      <c r="AL17" s="36">
        <v>0</v>
      </c>
      <c r="AM17" s="27" t="s">
        <v>140</v>
      </c>
      <c r="AN17" s="37">
        <v>25</v>
      </c>
      <c r="AO17" s="29" t="s">
        <v>91</v>
      </c>
      <c r="AP17" s="38">
        <v>100</v>
      </c>
      <c r="AQ17" s="39">
        <f t="shared" si="5"/>
        <v>175</v>
      </c>
      <c r="AR17" s="24" t="s">
        <v>53</v>
      </c>
      <c r="AS17" s="26">
        <v>0</v>
      </c>
      <c r="AT17" s="127" t="s">
        <v>53</v>
      </c>
      <c r="AU17" s="87">
        <v>0</v>
      </c>
      <c r="AV17" s="24" t="s">
        <v>53</v>
      </c>
      <c r="AW17" s="26">
        <v>0</v>
      </c>
      <c r="AX17" s="77"/>
      <c r="AY17" s="28">
        <v>0</v>
      </c>
      <c r="AZ17" s="42">
        <f t="shared" si="3"/>
        <v>0</v>
      </c>
      <c r="BA17" s="128"/>
      <c r="BB17" s="44">
        <v>0</v>
      </c>
      <c r="BC17" s="129"/>
      <c r="BD17" s="44">
        <v>0</v>
      </c>
      <c r="BE17" s="46">
        <f t="shared" si="4"/>
        <v>300</v>
      </c>
    </row>
    <row r="18" spans="1:57" ht="15" customHeight="1" outlineLevel="1" x14ac:dyDescent="0.2">
      <c r="A18" s="11">
        <f t="shared" si="0"/>
        <v>8</v>
      </c>
      <c r="B18" s="16">
        <v>2008</v>
      </c>
      <c r="C18" s="130" t="s">
        <v>141</v>
      </c>
      <c r="D18" s="131" t="s">
        <v>142</v>
      </c>
      <c r="E18" s="132" t="s">
        <v>143</v>
      </c>
      <c r="F18" s="16" t="s">
        <v>60</v>
      </c>
      <c r="G18" s="17" t="s">
        <v>49</v>
      </c>
      <c r="H18" s="109" t="s">
        <v>118</v>
      </c>
      <c r="I18" s="19">
        <v>0</v>
      </c>
      <c r="J18" s="104" t="s">
        <v>78</v>
      </c>
      <c r="K18" s="19">
        <v>0</v>
      </c>
      <c r="L18" s="21" t="s">
        <v>55</v>
      </c>
      <c r="M18" s="19">
        <v>50</v>
      </c>
      <c r="N18" s="95" t="s">
        <v>122</v>
      </c>
      <c r="O18" s="23">
        <v>0</v>
      </c>
      <c r="P18" s="95" t="s">
        <v>78</v>
      </c>
      <c r="Q18" s="23">
        <v>0</v>
      </c>
      <c r="R18" s="133" t="s">
        <v>53</v>
      </c>
      <c r="S18" s="19">
        <v>0</v>
      </c>
      <c r="T18" s="133" t="s">
        <v>53</v>
      </c>
      <c r="U18" s="25">
        <v>0</v>
      </c>
      <c r="V18" s="134" t="s">
        <v>53</v>
      </c>
      <c r="W18" s="26">
        <v>0</v>
      </c>
      <c r="X18" s="134" t="s">
        <v>53</v>
      </c>
      <c r="Y18" s="28">
        <v>0</v>
      </c>
      <c r="Z18" s="57"/>
      <c r="AA18" s="28">
        <v>0</v>
      </c>
      <c r="AB18" s="57"/>
      <c r="AC18" s="28">
        <v>0</v>
      </c>
      <c r="AD18" s="30">
        <f t="shared" si="1"/>
        <v>50</v>
      </c>
      <c r="AE18" s="111" t="s">
        <v>144</v>
      </c>
      <c r="AF18" s="19">
        <v>100</v>
      </c>
      <c r="AG18" s="135" t="s">
        <v>145</v>
      </c>
      <c r="AH18" s="19">
        <v>0</v>
      </c>
      <c r="AI18" s="57" t="s">
        <v>122</v>
      </c>
      <c r="AJ18" s="35">
        <v>100</v>
      </c>
      <c r="AK18" s="29" t="s">
        <v>93</v>
      </c>
      <c r="AL18" s="36">
        <v>50</v>
      </c>
      <c r="AM18" s="27" t="s">
        <v>146</v>
      </c>
      <c r="AN18" s="37">
        <v>0</v>
      </c>
      <c r="AO18" s="29" t="s">
        <v>147</v>
      </c>
      <c r="AP18" s="38">
        <v>0</v>
      </c>
      <c r="AQ18" s="39">
        <f t="shared" si="5"/>
        <v>250</v>
      </c>
      <c r="AR18" s="24" t="s">
        <v>53</v>
      </c>
      <c r="AS18" s="26">
        <v>0</v>
      </c>
      <c r="AT18" s="136" t="s">
        <v>53</v>
      </c>
      <c r="AU18" s="87">
        <v>0</v>
      </c>
      <c r="AV18" s="24" t="s">
        <v>53</v>
      </c>
      <c r="AW18" s="26">
        <v>0</v>
      </c>
      <c r="AX18" s="41"/>
      <c r="AY18" s="28">
        <v>0</v>
      </c>
      <c r="AZ18" s="118">
        <f t="shared" si="3"/>
        <v>0</v>
      </c>
      <c r="BA18" s="88"/>
      <c r="BB18" s="44">
        <v>0</v>
      </c>
      <c r="BC18" s="89"/>
      <c r="BD18" s="44">
        <v>0</v>
      </c>
      <c r="BE18" s="46">
        <f t="shared" si="4"/>
        <v>300</v>
      </c>
    </row>
    <row r="19" spans="1:57" ht="15" customHeight="1" outlineLevel="1" x14ac:dyDescent="0.2">
      <c r="A19" s="11">
        <f t="shared" si="0"/>
        <v>10</v>
      </c>
      <c r="B19" s="16">
        <v>2010</v>
      </c>
      <c r="C19" s="100" t="s">
        <v>148</v>
      </c>
      <c r="D19" s="101" t="s">
        <v>149</v>
      </c>
      <c r="E19" s="102" t="s">
        <v>150</v>
      </c>
      <c r="F19" s="16" t="s">
        <v>151</v>
      </c>
      <c r="G19" s="50" t="s">
        <v>49</v>
      </c>
      <c r="H19" s="137" t="s">
        <v>152</v>
      </c>
      <c r="I19" s="138">
        <v>0</v>
      </c>
      <c r="J19" s="93" t="s">
        <v>91</v>
      </c>
      <c r="K19" s="84">
        <v>0</v>
      </c>
      <c r="L19" s="21" t="s">
        <v>52</v>
      </c>
      <c r="M19" s="19">
        <v>25</v>
      </c>
      <c r="N19" s="139" t="s">
        <v>153</v>
      </c>
      <c r="O19" s="23">
        <v>0</v>
      </c>
      <c r="P19" s="95" t="s">
        <v>93</v>
      </c>
      <c r="Q19" s="23">
        <v>0</v>
      </c>
      <c r="R19" s="54" t="s">
        <v>79</v>
      </c>
      <c r="S19" s="19">
        <v>25</v>
      </c>
      <c r="T19" s="24" t="s">
        <v>53</v>
      </c>
      <c r="U19" s="25">
        <v>0</v>
      </c>
      <c r="V19" s="24" t="s">
        <v>53</v>
      </c>
      <c r="W19" s="26">
        <v>0</v>
      </c>
      <c r="X19" s="24" t="s">
        <v>53</v>
      </c>
      <c r="Y19" s="28">
        <v>0</v>
      </c>
      <c r="Z19" s="29"/>
      <c r="AA19" s="28">
        <v>0</v>
      </c>
      <c r="AB19" s="29"/>
      <c r="AC19" s="28">
        <v>0</v>
      </c>
      <c r="AD19" s="30">
        <f t="shared" si="1"/>
        <v>50</v>
      </c>
      <c r="AE19" s="140" t="s">
        <v>154</v>
      </c>
      <c r="AF19" s="35">
        <v>0</v>
      </c>
      <c r="AG19" s="141" t="s">
        <v>98</v>
      </c>
      <c r="AH19" s="35">
        <v>0</v>
      </c>
      <c r="AI19" s="56" t="s">
        <v>155</v>
      </c>
      <c r="AJ19" s="36">
        <v>0</v>
      </c>
      <c r="AK19" s="29" t="s">
        <v>156</v>
      </c>
      <c r="AL19" s="36">
        <v>0</v>
      </c>
      <c r="AM19" s="24" t="s">
        <v>53</v>
      </c>
      <c r="AN19" s="38">
        <v>0</v>
      </c>
      <c r="AO19" s="24" t="s">
        <v>53</v>
      </c>
      <c r="AP19" s="38">
        <v>0</v>
      </c>
      <c r="AQ19" s="39">
        <f t="shared" si="5"/>
        <v>0</v>
      </c>
      <c r="AR19" s="24" t="s">
        <v>53</v>
      </c>
      <c r="AS19" s="26">
        <v>0</v>
      </c>
      <c r="AT19" s="127" t="s">
        <v>53</v>
      </c>
      <c r="AU19" s="26">
        <v>0</v>
      </c>
      <c r="AV19" s="24" t="s">
        <v>53</v>
      </c>
      <c r="AW19" s="26">
        <v>0</v>
      </c>
      <c r="AX19" s="77"/>
      <c r="AY19" s="28">
        <v>0</v>
      </c>
      <c r="AZ19" s="42">
        <f t="shared" si="3"/>
        <v>0</v>
      </c>
      <c r="BA19" s="88"/>
      <c r="BB19" s="44">
        <v>0</v>
      </c>
      <c r="BC19" s="89"/>
      <c r="BD19" s="44">
        <v>0</v>
      </c>
      <c r="BE19" s="46">
        <f t="shared" si="4"/>
        <v>50</v>
      </c>
    </row>
    <row r="20" spans="1:57" ht="15" customHeight="1" outlineLevel="1" x14ac:dyDescent="0.2">
      <c r="A20" s="11">
        <f t="shared" si="0"/>
        <v>11</v>
      </c>
      <c r="B20" s="16">
        <v>2011</v>
      </c>
      <c r="C20" s="16" t="s">
        <v>157</v>
      </c>
      <c r="D20" s="81" t="s">
        <v>158</v>
      </c>
      <c r="E20" s="90" t="s">
        <v>159</v>
      </c>
      <c r="F20" s="142" t="s">
        <v>76</v>
      </c>
      <c r="G20" s="50" t="s">
        <v>77</v>
      </c>
      <c r="H20" s="24" t="s">
        <v>53</v>
      </c>
      <c r="I20" s="19">
        <v>0</v>
      </c>
      <c r="J20" s="24" t="s">
        <v>53</v>
      </c>
      <c r="K20" s="19">
        <v>0</v>
      </c>
      <c r="L20" s="24" t="s">
        <v>53</v>
      </c>
      <c r="M20" s="19">
        <v>0</v>
      </c>
      <c r="N20" s="24" t="s">
        <v>53</v>
      </c>
      <c r="O20" s="143">
        <v>0</v>
      </c>
      <c r="P20" s="24" t="s">
        <v>53</v>
      </c>
      <c r="Q20" s="23">
        <v>0</v>
      </c>
      <c r="R20" s="24" t="s">
        <v>53</v>
      </c>
      <c r="S20" s="19">
        <v>0</v>
      </c>
      <c r="T20" s="134" t="s">
        <v>53</v>
      </c>
      <c r="U20" s="25">
        <v>0</v>
      </c>
      <c r="V20" s="134" t="s">
        <v>53</v>
      </c>
      <c r="W20" s="26">
        <v>0</v>
      </c>
      <c r="X20" s="134" t="s">
        <v>53</v>
      </c>
      <c r="Y20" s="28">
        <v>0</v>
      </c>
      <c r="Z20" s="57"/>
      <c r="AA20" s="28">
        <v>0</v>
      </c>
      <c r="AB20" s="57"/>
      <c r="AC20" s="28">
        <v>0</v>
      </c>
      <c r="AD20" s="124">
        <f t="shared" si="1"/>
        <v>0</v>
      </c>
      <c r="AE20" s="125" t="s">
        <v>53</v>
      </c>
      <c r="AF20" s="36">
        <v>0</v>
      </c>
      <c r="AG20" s="126" t="s">
        <v>53</v>
      </c>
      <c r="AH20" s="38">
        <v>0</v>
      </c>
      <c r="AI20" s="126" t="s">
        <v>53</v>
      </c>
      <c r="AJ20" s="38">
        <v>0</v>
      </c>
      <c r="AK20" s="24" t="s">
        <v>53</v>
      </c>
      <c r="AL20" s="38">
        <v>0</v>
      </c>
      <c r="AM20" s="24" t="s">
        <v>53</v>
      </c>
      <c r="AN20" s="38">
        <v>0</v>
      </c>
      <c r="AO20" s="24" t="s">
        <v>53</v>
      </c>
      <c r="AP20" s="38">
        <v>0</v>
      </c>
      <c r="AQ20" s="39">
        <f t="shared" si="5"/>
        <v>0</v>
      </c>
      <c r="AR20" s="24" t="s">
        <v>53</v>
      </c>
      <c r="AS20" s="26">
        <v>0</v>
      </c>
      <c r="AT20" s="144" t="s">
        <v>53</v>
      </c>
      <c r="AU20" s="26">
        <v>0</v>
      </c>
      <c r="AV20" s="24" t="s">
        <v>53</v>
      </c>
      <c r="AW20" s="25">
        <v>0</v>
      </c>
      <c r="AX20" s="41"/>
      <c r="AY20" s="28">
        <v>0</v>
      </c>
      <c r="AZ20" s="145">
        <f t="shared" si="3"/>
        <v>0</v>
      </c>
      <c r="BA20" s="43"/>
      <c r="BB20" s="44">
        <v>0</v>
      </c>
      <c r="BC20" s="45"/>
      <c r="BD20" s="44">
        <v>0</v>
      </c>
      <c r="BE20" s="146">
        <f t="shared" si="4"/>
        <v>0</v>
      </c>
    </row>
    <row r="21" spans="1:57" ht="15" customHeight="1" outlineLevel="1" x14ac:dyDescent="0.2">
      <c r="A21" s="147"/>
      <c r="B21" s="148"/>
      <c r="C21" s="149" t="s">
        <v>157</v>
      </c>
      <c r="D21" s="150"/>
      <c r="E21" s="151"/>
      <c r="F21" s="152"/>
      <c r="G21" s="153"/>
      <c r="H21" s="154"/>
      <c r="I21" s="155">
        <v>0</v>
      </c>
      <c r="J21" s="156"/>
      <c r="K21" s="155">
        <v>0</v>
      </c>
      <c r="L21" s="157"/>
      <c r="M21" s="158">
        <v>0</v>
      </c>
      <c r="N21" s="159"/>
      <c r="O21" s="158">
        <v>0</v>
      </c>
      <c r="P21" s="157"/>
      <c r="Q21" s="158"/>
      <c r="R21" s="160"/>
      <c r="S21" s="158"/>
      <c r="T21" s="55"/>
      <c r="U21" s="158"/>
      <c r="V21" s="56"/>
      <c r="W21" s="87"/>
      <c r="X21" s="56"/>
      <c r="Y21" s="161"/>
      <c r="Z21" s="56"/>
      <c r="AA21" s="161"/>
      <c r="AB21" s="56"/>
      <c r="AC21" s="161"/>
      <c r="AD21" s="162"/>
      <c r="AE21" s="163"/>
      <c r="AF21" s="164"/>
      <c r="AG21" s="165"/>
      <c r="AH21" s="164"/>
      <c r="AI21" s="166"/>
      <c r="AJ21" s="164"/>
      <c r="AK21" s="167"/>
      <c r="AL21" s="164"/>
      <c r="AM21" s="167"/>
      <c r="AN21" s="164"/>
      <c r="AO21" s="167"/>
      <c r="AP21" s="164"/>
      <c r="AQ21" s="168"/>
      <c r="AR21" s="169"/>
      <c r="AS21" s="170"/>
      <c r="AT21" s="116"/>
      <c r="AU21" s="170"/>
      <c r="AV21" s="171"/>
      <c r="AW21" s="170"/>
      <c r="AX21" s="171"/>
      <c r="AY21" s="164"/>
      <c r="AZ21" s="172"/>
      <c r="BA21" s="88"/>
      <c r="BB21" s="44"/>
      <c r="BC21" s="89"/>
      <c r="BD21" s="44"/>
      <c r="BE21" s="173"/>
    </row>
    <row r="22" spans="1:57" ht="15" customHeight="1" outlineLevel="1" x14ac:dyDescent="0.2">
      <c r="A22" s="174"/>
      <c r="B22" s="175"/>
      <c r="C22" s="176"/>
      <c r="D22" s="177"/>
      <c r="E22" s="177"/>
      <c r="F22" s="178"/>
      <c r="G22" s="179"/>
      <c r="H22" s="180"/>
      <c r="I22" s="181"/>
      <c r="J22" s="181"/>
      <c r="K22" s="182"/>
      <c r="L22" s="183"/>
      <c r="M22" s="182"/>
      <c r="N22" s="184"/>
      <c r="O22" s="182"/>
      <c r="P22" s="185"/>
      <c r="Q22" s="182"/>
      <c r="R22" s="186"/>
      <c r="S22" s="182"/>
      <c r="T22" s="186"/>
      <c r="U22" s="182"/>
      <c r="V22" s="185"/>
      <c r="W22" s="187"/>
      <c r="X22" s="185"/>
      <c r="Y22" s="188"/>
      <c r="Z22" s="185"/>
      <c r="AA22" s="188"/>
      <c r="AB22" s="185"/>
      <c r="AC22" s="188"/>
      <c r="AD22" s="189"/>
      <c r="AE22" s="190"/>
      <c r="AF22" s="188"/>
      <c r="AG22" s="185"/>
      <c r="AH22" s="188"/>
      <c r="AI22" s="185"/>
      <c r="AJ22" s="188"/>
      <c r="AK22" s="191"/>
      <c r="AL22" s="188"/>
      <c r="AM22" s="191"/>
      <c r="AN22" s="188"/>
      <c r="AO22" s="191"/>
      <c r="AP22" s="188"/>
      <c r="AQ22" s="192"/>
      <c r="AR22" s="193"/>
      <c r="AS22" s="187"/>
      <c r="AT22" s="194"/>
      <c r="AU22" s="188"/>
      <c r="AV22" s="195"/>
      <c r="AW22" s="188"/>
      <c r="AX22" s="195"/>
      <c r="AY22" s="188"/>
      <c r="AZ22" s="196"/>
      <c r="BA22" s="197"/>
      <c r="BB22" s="198"/>
      <c r="BC22" s="199"/>
      <c r="BD22" s="198"/>
      <c r="BE22" s="200"/>
    </row>
    <row r="23" spans="1:57" ht="12.75" customHeight="1" x14ac:dyDescent="0.2">
      <c r="A23" s="201"/>
      <c r="B23" s="201"/>
      <c r="C23" s="201"/>
      <c r="D23" s="201"/>
      <c r="E23" s="201"/>
      <c r="F23" s="201"/>
      <c r="G23" s="201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1"/>
      <c r="BB23" s="201"/>
      <c r="BC23" s="201"/>
      <c r="BD23" s="201"/>
      <c r="BE23" s="202"/>
    </row>
    <row r="24" spans="1:57" ht="12.75" customHeight="1" x14ac:dyDescent="0.2">
      <c r="A24" s="203"/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</row>
    <row r="25" spans="1:57" ht="12.75" customHeight="1" x14ac:dyDescent="0.2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4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</row>
    <row r="26" spans="1:57" ht="12.75" customHeight="1" x14ac:dyDescent="0.2">
      <c r="A26" s="203"/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5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</row>
    <row r="27" spans="1:57" ht="12.75" customHeight="1" x14ac:dyDescent="0.2">
      <c r="A27" s="203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</row>
    <row r="28" spans="1:57" ht="12.75" customHeight="1" x14ac:dyDescent="0.2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</row>
    <row r="29" spans="1:57" ht="12.75" customHeight="1" x14ac:dyDescent="0.2">
      <c r="A29" s="203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</row>
    <row r="30" spans="1:57" ht="12.75" customHeight="1" x14ac:dyDescent="0.2">
      <c r="A30" s="203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</row>
    <row r="31" spans="1:57" ht="12.75" customHeight="1" x14ac:dyDescent="0.2">
      <c r="A31" s="203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</row>
    <row r="32" spans="1:57" ht="12.75" customHeight="1" x14ac:dyDescent="0.2">
      <c r="A32" s="203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2"/>
      <c r="BB32" s="202"/>
      <c r="BC32" s="202"/>
      <c r="BD32" s="202"/>
      <c r="BE32" s="203"/>
    </row>
    <row r="33" spans="1:57" ht="12.75" customHeight="1" x14ac:dyDescent="0.2">
      <c r="A33" s="203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2"/>
      <c r="BB33" s="202"/>
      <c r="BC33" s="202"/>
      <c r="BD33" s="202"/>
      <c r="BE33" s="203"/>
    </row>
    <row r="34" spans="1:57" ht="12.75" customHeight="1" x14ac:dyDescent="0.2">
      <c r="A34" s="203"/>
      <c r="B34" s="202"/>
      <c r="C34" s="202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2"/>
      <c r="BB34" s="202"/>
      <c r="BC34" s="202"/>
      <c r="BD34" s="202"/>
      <c r="BE34" s="203"/>
    </row>
    <row r="35" spans="1:57" ht="12.75" customHeight="1" x14ac:dyDescent="0.2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</row>
    <row r="36" spans="1:57" ht="12.75" customHeight="1" x14ac:dyDescent="0.2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</row>
    <row r="37" spans="1:57" ht="12.75" customHeight="1" x14ac:dyDescent="0.2">
      <c r="A37" s="202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</row>
    <row r="38" spans="1:57" ht="12.75" customHeight="1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</row>
    <row r="39" spans="1:57" ht="12.75" customHeight="1" x14ac:dyDescent="0.2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</row>
    <row r="40" spans="1:57" ht="12.75" customHeight="1" x14ac:dyDescent="0.2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</row>
    <row r="41" spans="1:57" ht="12.75" customHeight="1" x14ac:dyDescent="0.2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</row>
    <row r="42" spans="1:57" ht="12.75" customHeight="1" x14ac:dyDescent="0.2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</row>
    <row r="43" spans="1:57" ht="12.75" customHeight="1" x14ac:dyDescent="0.2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</row>
    <row r="44" spans="1:57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</row>
    <row r="45" spans="1:57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</row>
    <row r="46" spans="1:57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</row>
    <row r="47" spans="1:57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</row>
    <row r="48" spans="1:57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</row>
    <row r="49" spans="1:57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</row>
    <row r="50" spans="1:57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</row>
    <row r="51" spans="1:57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</row>
    <row r="52" spans="1:57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</row>
    <row r="53" spans="1:57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</row>
    <row r="54" spans="1:57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</row>
    <row r="55" spans="1:57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</row>
    <row r="56" spans="1:57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</row>
    <row r="57" spans="1:57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</row>
    <row r="58" spans="1:57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</row>
    <row r="59" spans="1:57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</row>
    <row r="60" spans="1:57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</row>
    <row r="61" spans="1:57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</row>
    <row r="62" spans="1:57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</row>
    <row r="63" spans="1:57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</row>
    <row r="64" spans="1:57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</row>
    <row r="65" spans="1:57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</row>
    <row r="66" spans="1:57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</row>
    <row r="67" spans="1:57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</row>
    <row r="68" spans="1:57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</row>
    <row r="69" spans="1:57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</row>
    <row r="70" spans="1:57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</row>
    <row r="71" spans="1:57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</row>
    <row r="72" spans="1:57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</row>
    <row r="73" spans="1:57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</row>
    <row r="74" spans="1:57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</row>
    <row r="75" spans="1:57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</row>
    <row r="76" spans="1:57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</row>
    <row r="77" spans="1:57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</row>
    <row r="78" spans="1:57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</row>
    <row r="79" spans="1:57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</row>
    <row r="80" spans="1:57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</row>
    <row r="81" spans="1:57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</row>
    <row r="82" spans="1:57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</row>
    <row r="83" spans="1:57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</row>
    <row r="84" spans="1:57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</row>
    <row r="85" spans="1:57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</row>
    <row r="86" spans="1:57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</row>
    <row r="87" spans="1:57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</row>
    <row r="88" spans="1:57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</row>
    <row r="89" spans="1:57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</row>
    <row r="90" spans="1:57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</row>
    <row r="91" spans="1:57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</row>
    <row r="92" spans="1:57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</row>
    <row r="93" spans="1:57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</row>
    <row r="94" spans="1:57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</row>
    <row r="95" spans="1:57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</row>
    <row r="96" spans="1:57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</row>
    <row r="97" spans="1:57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</row>
    <row r="98" spans="1:57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</row>
    <row r="99" spans="1:57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</row>
    <row r="100" spans="1:57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</row>
    <row r="101" spans="1:57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</row>
    <row r="102" spans="1:57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</row>
    <row r="103" spans="1:57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</row>
    <row r="104" spans="1:57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</row>
    <row r="105" spans="1:57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</row>
    <row r="106" spans="1:57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</row>
    <row r="107" spans="1:57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</row>
    <row r="108" spans="1:57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</row>
    <row r="109" spans="1:57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</row>
    <row r="110" spans="1:57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</row>
    <row r="111" spans="1:57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</row>
    <row r="112" spans="1:57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</row>
    <row r="113" spans="1:57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</row>
    <row r="114" spans="1:57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</row>
    <row r="115" spans="1:57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</row>
    <row r="116" spans="1:57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</row>
    <row r="117" spans="1:57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</row>
    <row r="118" spans="1:57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</row>
    <row r="119" spans="1:57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</row>
    <row r="120" spans="1:57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</row>
    <row r="121" spans="1:57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</row>
    <row r="122" spans="1:57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</row>
    <row r="123" spans="1:57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</row>
    <row r="124" spans="1:57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</row>
    <row r="125" spans="1:57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</row>
    <row r="126" spans="1:57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</row>
    <row r="127" spans="1:57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</row>
    <row r="128" spans="1:57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</row>
    <row r="129" spans="1:57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</row>
    <row r="130" spans="1:57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</row>
    <row r="131" spans="1:57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</row>
    <row r="132" spans="1:57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</row>
    <row r="133" spans="1:57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</row>
    <row r="134" spans="1:57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</row>
    <row r="135" spans="1:57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</row>
    <row r="136" spans="1:57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</row>
    <row r="137" spans="1:57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</row>
    <row r="138" spans="1:57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</row>
    <row r="139" spans="1:57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</row>
    <row r="140" spans="1:57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</row>
    <row r="141" spans="1:57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</row>
    <row r="142" spans="1:57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</row>
    <row r="143" spans="1:57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</row>
    <row r="144" spans="1:57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</row>
    <row r="145" spans="1:57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</row>
    <row r="146" spans="1:57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</row>
    <row r="147" spans="1:57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</row>
    <row r="148" spans="1:57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</row>
    <row r="149" spans="1:57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</row>
    <row r="150" spans="1:57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</row>
    <row r="151" spans="1:57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</row>
    <row r="152" spans="1:57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</row>
    <row r="153" spans="1:57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</row>
    <row r="154" spans="1:57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</row>
    <row r="155" spans="1:57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</row>
    <row r="156" spans="1:57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</row>
    <row r="157" spans="1:57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</row>
    <row r="158" spans="1:57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</row>
    <row r="159" spans="1:57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</row>
    <row r="160" spans="1:57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</row>
    <row r="161" spans="1:57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</row>
    <row r="162" spans="1:57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</row>
    <row r="163" spans="1:57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</row>
    <row r="164" spans="1:57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</row>
    <row r="165" spans="1:57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</row>
    <row r="166" spans="1:57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</row>
    <row r="167" spans="1:57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</row>
    <row r="168" spans="1:57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</row>
    <row r="169" spans="1:57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</row>
    <row r="170" spans="1:57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</row>
    <row r="171" spans="1:57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</row>
    <row r="172" spans="1:57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</row>
    <row r="173" spans="1:57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</row>
    <row r="174" spans="1:57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</row>
    <row r="175" spans="1:57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</row>
    <row r="176" spans="1:57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</row>
    <row r="177" spans="1:57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</row>
    <row r="178" spans="1:57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</row>
    <row r="179" spans="1:57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</row>
    <row r="180" spans="1:57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</row>
    <row r="181" spans="1:57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</row>
    <row r="182" spans="1:57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</row>
    <row r="183" spans="1:57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</row>
    <row r="184" spans="1:57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</row>
    <row r="185" spans="1:57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</row>
    <row r="186" spans="1:57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</row>
    <row r="187" spans="1:57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</row>
    <row r="188" spans="1:57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</row>
    <row r="189" spans="1:57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</row>
    <row r="190" spans="1:57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</row>
    <row r="191" spans="1:57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</row>
    <row r="192" spans="1:57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</row>
    <row r="193" spans="1:57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</row>
    <row r="194" spans="1:57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</row>
    <row r="195" spans="1:57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</row>
    <row r="196" spans="1:57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</row>
    <row r="197" spans="1:57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</row>
    <row r="198" spans="1:57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</row>
    <row r="199" spans="1:57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</row>
    <row r="200" spans="1:57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</row>
    <row r="201" spans="1:57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</row>
    <row r="202" spans="1:57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</row>
    <row r="203" spans="1:57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</row>
    <row r="204" spans="1:57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</row>
    <row r="205" spans="1:57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</row>
    <row r="206" spans="1:57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</row>
    <row r="207" spans="1:57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</row>
    <row r="208" spans="1:57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</row>
    <row r="209" spans="1:57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</row>
    <row r="210" spans="1:57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</row>
    <row r="211" spans="1:57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</row>
    <row r="212" spans="1:57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</row>
    <row r="213" spans="1:57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</row>
    <row r="214" spans="1:57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</row>
    <row r="215" spans="1:57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</row>
    <row r="216" spans="1:57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</row>
    <row r="217" spans="1:57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</row>
    <row r="218" spans="1:57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</row>
    <row r="219" spans="1:57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</row>
    <row r="220" spans="1:57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</row>
    <row r="221" spans="1:57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</row>
    <row r="222" spans="1:57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</row>
    <row r="223" spans="1:57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</row>
    <row r="224" spans="1:57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</row>
    <row r="225" spans="1:57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</row>
    <row r="226" spans="1:57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</row>
    <row r="227" spans="1:57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</row>
    <row r="228" spans="1:57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</row>
    <row r="229" spans="1:57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</row>
    <row r="230" spans="1:57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</row>
    <row r="231" spans="1:57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</row>
    <row r="232" spans="1:57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</row>
    <row r="233" spans="1:57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</row>
    <row r="234" spans="1:57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</row>
    <row r="235" spans="1:57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</row>
    <row r="236" spans="1:57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</row>
    <row r="237" spans="1:57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</row>
    <row r="238" spans="1:57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</row>
    <row r="239" spans="1:57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</row>
    <row r="240" spans="1:57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</row>
    <row r="241" spans="1:57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</row>
    <row r="242" spans="1:57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</row>
    <row r="243" spans="1:57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</row>
    <row r="244" spans="1:57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</row>
    <row r="245" spans="1:57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</row>
    <row r="246" spans="1:57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</row>
    <row r="247" spans="1:57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</row>
    <row r="248" spans="1:57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</row>
    <row r="249" spans="1:57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</row>
    <row r="250" spans="1:57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</row>
    <row r="251" spans="1:57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</row>
    <row r="252" spans="1:57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</row>
    <row r="253" spans="1:57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</row>
    <row r="254" spans="1:57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</row>
    <row r="255" spans="1:57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</row>
    <row r="256" spans="1:57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</row>
    <row r="257" spans="1:57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</row>
    <row r="258" spans="1:57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</row>
    <row r="259" spans="1:57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</row>
    <row r="260" spans="1:57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</row>
    <row r="261" spans="1:57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</row>
    <row r="262" spans="1:57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</row>
    <row r="263" spans="1:57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</row>
    <row r="264" spans="1:57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</row>
    <row r="265" spans="1:57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</row>
    <row r="266" spans="1:57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</row>
    <row r="267" spans="1:57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</row>
    <row r="268" spans="1:57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</row>
    <row r="269" spans="1:57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</row>
    <row r="270" spans="1:57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</row>
    <row r="271" spans="1:57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</row>
    <row r="272" spans="1:57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</row>
    <row r="273" spans="1:57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</row>
    <row r="274" spans="1:57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</row>
    <row r="275" spans="1:57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</row>
    <row r="276" spans="1:57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</row>
    <row r="277" spans="1:57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</row>
    <row r="278" spans="1:57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</row>
    <row r="279" spans="1:57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</row>
    <row r="280" spans="1:57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</row>
    <row r="281" spans="1:57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</row>
    <row r="282" spans="1:57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</row>
    <row r="283" spans="1:57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</row>
    <row r="284" spans="1:57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</row>
    <row r="285" spans="1:57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</row>
    <row r="286" spans="1:57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</row>
    <row r="287" spans="1:57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</row>
    <row r="288" spans="1:57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</row>
    <row r="289" spans="1:57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</row>
    <row r="290" spans="1:57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</row>
    <row r="291" spans="1:57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</row>
    <row r="292" spans="1:57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</row>
    <row r="293" spans="1:57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</row>
    <row r="294" spans="1:57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</row>
    <row r="295" spans="1:57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</row>
    <row r="296" spans="1:57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</row>
    <row r="297" spans="1:57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</row>
    <row r="298" spans="1:57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</row>
    <row r="299" spans="1:57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</row>
    <row r="300" spans="1:57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</row>
    <row r="301" spans="1:57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</row>
    <row r="302" spans="1:57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</row>
    <row r="303" spans="1:57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</row>
    <row r="304" spans="1:57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</row>
    <row r="305" spans="1:57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</row>
    <row r="306" spans="1:57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</row>
    <row r="307" spans="1:57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</row>
    <row r="308" spans="1:57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</row>
    <row r="309" spans="1:57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</row>
    <row r="310" spans="1:57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</row>
    <row r="311" spans="1:57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</row>
    <row r="312" spans="1:57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</row>
    <row r="313" spans="1:57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</row>
    <row r="314" spans="1:57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</row>
    <row r="315" spans="1:57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</row>
    <row r="316" spans="1:57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</row>
    <row r="317" spans="1:57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</row>
    <row r="318" spans="1:57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</row>
    <row r="319" spans="1:57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</row>
    <row r="320" spans="1:57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</row>
    <row r="321" spans="1:57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</row>
    <row r="322" spans="1:57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</row>
    <row r="323" spans="1:57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</row>
    <row r="324" spans="1:57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</row>
    <row r="325" spans="1:57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</row>
    <row r="326" spans="1:57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</row>
    <row r="327" spans="1:57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</row>
    <row r="328" spans="1:57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</row>
    <row r="329" spans="1:57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</row>
    <row r="330" spans="1:57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</row>
    <row r="331" spans="1:57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</row>
    <row r="332" spans="1:57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</row>
    <row r="333" spans="1:57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</row>
    <row r="334" spans="1:57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</row>
    <row r="335" spans="1:57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</row>
    <row r="336" spans="1:57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</row>
    <row r="337" spans="1:57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</row>
    <row r="338" spans="1:57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</row>
    <row r="339" spans="1:57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</row>
    <row r="340" spans="1:57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</row>
    <row r="341" spans="1:57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</row>
    <row r="342" spans="1:57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</row>
    <row r="343" spans="1:57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</row>
    <row r="344" spans="1:57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</row>
    <row r="345" spans="1:57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</row>
    <row r="346" spans="1:57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</row>
    <row r="347" spans="1:57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</row>
    <row r="348" spans="1:57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</row>
    <row r="349" spans="1:57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</row>
    <row r="350" spans="1:57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</row>
    <row r="351" spans="1:57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</row>
    <row r="352" spans="1:57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</row>
    <row r="353" spans="1:57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</row>
    <row r="354" spans="1:57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</row>
    <row r="355" spans="1:57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</row>
    <row r="356" spans="1:57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</row>
    <row r="357" spans="1:57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</row>
    <row r="358" spans="1:57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</row>
    <row r="359" spans="1:57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</row>
    <row r="360" spans="1:57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</row>
    <row r="361" spans="1:57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</row>
    <row r="362" spans="1:57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</row>
    <row r="363" spans="1:57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</row>
    <row r="364" spans="1:57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</row>
    <row r="365" spans="1:57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</row>
    <row r="366" spans="1:57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</row>
    <row r="367" spans="1:57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</row>
    <row r="368" spans="1:57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</row>
    <row r="369" spans="1:57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</row>
    <row r="370" spans="1:57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</row>
    <row r="371" spans="1:57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</row>
    <row r="372" spans="1:57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</row>
    <row r="373" spans="1:57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</row>
    <row r="374" spans="1:57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</row>
    <row r="375" spans="1:57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</row>
    <row r="376" spans="1:57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</row>
    <row r="377" spans="1:57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</row>
    <row r="378" spans="1:57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</row>
    <row r="379" spans="1:57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</row>
    <row r="380" spans="1:57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</row>
    <row r="381" spans="1:57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</row>
    <row r="382" spans="1:57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</row>
    <row r="383" spans="1:57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</row>
    <row r="384" spans="1:57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</row>
    <row r="385" spans="1:57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</row>
    <row r="386" spans="1:57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</row>
    <row r="387" spans="1:57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</row>
    <row r="388" spans="1:57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</row>
    <row r="389" spans="1:57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</row>
    <row r="390" spans="1:57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</row>
    <row r="391" spans="1:57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</row>
    <row r="392" spans="1:57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</row>
    <row r="393" spans="1:57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</row>
    <row r="394" spans="1:57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</row>
    <row r="395" spans="1:57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</row>
    <row r="396" spans="1:57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</row>
    <row r="397" spans="1:57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</row>
    <row r="398" spans="1:57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</row>
    <row r="399" spans="1:57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</row>
    <row r="400" spans="1:57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</row>
    <row r="401" spans="1:57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</row>
    <row r="402" spans="1:57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</row>
    <row r="403" spans="1:57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</row>
    <row r="404" spans="1:57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</row>
    <row r="405" spans="1:57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</row>
    <row r="406" spans="1:57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</row>
    <row r="407" spans="1:57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</row>
    <row r="408" spans="1:57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</row>
    <row r="409" spans="1:57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</row>
    <row r="410" spans="1:57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</row>
    <row r="411" spans="1:57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</row>
    <row r="412" spans="1:57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</row>
    <row r="413" spans="1:57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</row>
    <row r="414" spans="1:57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</row>
    <row r="415" spans="1:57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</row>
    <row r="416" spans="1:57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</row>
    <row r="417" spans="1:57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</row>
    <row r="418" spans="1:57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</row>
    <row r="419" spans="1:57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</row>
    <row r="420" spans="1:57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</row>
    <row r="421" spans="1:57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</row>
    <row r="422" spans="1:57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</row>
    <row r="423" spans="1:57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</row>
    <row r="424" spans="1:57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</row>
    <row r="425" spans="1:57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</row>
    <row r="426" spans="1:57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</row>
    <row r="427" spans="1:57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</row>
    <row r="428" spans="1:57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</row>
    <row r="429" spans="1:57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</row>
    <row r="430" spans="1:57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</row>
    <row r="431" spans="1:57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</row>
    <row r="432" spans="1:57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</row>
    <row r="433" spans="1:57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</row>
    <row r="434" spans="1:57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</row>
    <row r="435" spans="1:57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</row>
    <row r="436" spans="1:57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</row>
    <row r="437" spans="1:57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</row>
    <row r="438" spans="1:57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</row>
    <row r="439" spans="1:57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</row>
    <row r="440" spans="1:57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</row>
    <row r="441" spans="1:57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</row>
    <row r="442" spans="1:57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</row>
    <row r="443" spans="1:57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</row>
    <row r="444" spans="1:57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</row>
    <row r="445" spans="1:57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</row>
    <row r="446" spans="1:57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</row>
    <row r="447" spans="1:57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</row>
    <row r="448" spans="1:57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</row>
    <row r="449" spans="1:57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</row>
    <row r="450" spans="1:57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</row>
    <row r="451" spans="1:57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</row>
    <row r="452" spans="1:57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</row>
    <row r="453" spans="1:57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</row>
    <row r="454" spans="1:57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</row>
    <row r="455" spans="1:57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</row>
    <row r="456" spans="1:57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</row>
    <row r="457" spans="1:57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</row>
    <row r="458" spans="1:57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</row>
    <row r="459" spans="1:57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</row>
    <row r="460" spans="1:57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</row>
    <row r="461" spans="1:57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</row>
    <row r="462" spans="1:57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</row>
    <row r="463" spans="1:57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</row>
    <row r="464" spans="1:57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</row>
    <row r="465" spans="1:57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</row>
    <row r="466" spans="1:57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</row>
    <row r="467" spans="1:57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</row>
    <row r="468" spans="1:57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</row>
    <row r="469" spans="1:57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</row>
    <row r="470" spans="1:57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</row>
    <row r="471" spans="1:57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</row>
    <row r="472" spans="1:57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</row>
    <row r="473" spans="1:57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</row>
    <row r="474" spans="1:57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</row>
    <row r="475" spans="1:57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</row>
    <row r="476" spans="1:57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</row>
    <row r="477" spans="1:57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</row>
    <row r="478" spans="1:57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</row>
    <row r="479" spans="1:57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</row>
    <row r="480" spans="1:57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</row>
    <row r="481" spans="1:57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</row>
    <row r="482" spans="1:57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</row>
    <row r="483" spans="1:57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</row>
    <row r="484" spans="1:57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</row>
    <row r="485" spans="1:57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</row>
    <row r="486" spans="1:57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</row>
    <row r="487" spans="1:57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</row>
    <row r="488" spans="1:57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</row>
    <row r="489" spans="1:57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</row>
    <row r="490" spans="1:57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</row>
    <row r="491" spans="1:57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</row>
    <row r="492" spans="1:57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</row>
    <row r="493" spans="1:57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</row>
    <row r="494" spans="1:57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</row>
    <row r="495" spans="1:57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</row>
    <row r="496" spans="1:57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</row>
    <row r="497" spans="1:57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</row>
    <row r="498" spans="1:57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</row>
    <row r="499" spans="1:57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</row>
    <row r="500" spans="1:57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</row>
    <row r="501" spans="1:57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</row>
    <row r="502" spans="1:57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</row>
    <row r="503" spans="1:57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</row>
    <row r="504" spans="1:57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</row>
    <row r="505" spans="1:57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</row>
    <row r="506" spans="1:57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</row>
    <row r="507" spans="1:57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</row>
    <row r="508" spans="1:57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</row>
    <row r="509" spans="1:57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</row>
    <row r="510" spans="1:57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</row>
    <row r="511" spans="1:57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</row>
    <row r="512" spans="1:57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</row>
    <row r="513" spans="1:57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</row>
    <row r="514" spans="1:57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</row>
    <row r="515" spans="1:57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</row>
    <row r="516" spans="1:57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</row>
    <row r="517" spans="1:57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</row>
    <row r="518" spans="1:57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</row>
    <row r="519" spans="1:57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</row>
    <row r="520" spans="1:57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</row>
    <row r="521" spans="1:57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</row>
    <row r="522" spans="1:57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</row>
    <row r="523" spans="1:57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</row>
    <row r="524" spans="1:57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</row>
    <row r="525" spans="1:57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</row>
    <row r="526" spans="1:57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</row>
    <row r="527" spans="1:57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</row>
    <row r="528" spans="1:57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</row>
    <row r="529" spans="1:57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</row>
    <row r="530" spans="1:57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</row>
    <row r="531" spans="1:57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</row>
    <row r="532" spans="1:57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</row>
    <row r="533" spans="1:57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</row>
    <row r="534" spans="1:57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</row>
    <row r="535" spans="1:57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</row>
    <row r="536" spans="1:57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</row>
    <row r="537" spans="1:57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</row>
    <row r="538" spans="1:57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</row>
    <row r="539" spans="1:57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</row>
    <row r="540" spans="1:57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</row>
    <row r="541" spans="1:57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</row>
    <row r="542" spans="1:57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</row>
    <row r="543" spans="1:57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</row>
    <row r="544" spans="1:57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</row>
    <row r="545" spans="1:57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</row>
    <row r="546" spans="1:57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</row>
    <row r="547" spans="1:57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</row>
    <row r="548" spans="1:57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</row>
    <row r="549" spans="1:57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</row>
    <row r="550" spans="1:57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</row>
    <row r="551" spans="1:57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</row>
    <row r="552" spans="1:57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</row>
    <row r="553" spans="1:57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</row>
    <row r="554" spans="1:57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</row>
    <row r="555" spans="1:57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</row>
    <row r="556" spans="1:57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</row>
    <row r="557" spans="1:57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</row>
    <row r="558" spans="1:57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</row>
    <row r="559" spans="1:57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</row>
    <row r="560" spans="1:57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</row>
    <row r="561" spans="1:57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</row>
    <row r="562" spans="1:57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</row>
    <row r="563" spans="1:57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</row>
    <row r="564" spans="1:57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</row>
    <row r="565" spans="1:57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</row>
    <row r="566" spans="1:57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</row>
    <row r="567" spans="1:57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</row>
    <row r="568" spans="1:57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</row>
    <row r="569" spans="1:57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</row>
    <row r="570" spans="1:57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</row>
    <row r="571" spans="1:57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</row>
    <row r="572" spans="1:57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</row>
    <row r="573" spans="1:57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</row>
    <row r="574" spans="1:57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</row>
    <row r="575" spans="1:57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</row>
    <row r="576" spans="1:57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</row>
    <row r="577" spans="1:57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</row>
    <row r="578" spans="1:57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</row>
    <row r="579" spans="1:57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</row>
    <row r="580" spans="1:57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</row>
    <row r="581" spans="1:57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</row>
    <row r="582" spans="1:57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</row>
    <row r="583" spans="1:57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</row>
    <row r="584" spans="1:57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</row>
    <row r="585" spans="1:57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</row>
    <row r="586" spans="1:57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</row>
    <row r="587" spans="1:57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</row>
    <row r="588" spans="1:57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</row>
    <row r="589" spans="1:57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</row>
    <row r="590" spans="1:57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</row>
    <row r="591" spans="1:57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</row>
    <row r="592" spans="1:57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</row>
    <row r="593" spans="1:57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</row>
    <row r="594" spans="1:57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</row>
    <row r="595" spans="1:57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</row>
    <row r="596" spans="1:57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</row>
    <row r="597" spans="1:57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</row>
    <row r="598" spans="1:57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</row>
    <row r="599" spans="1:57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</row>
    <row r="600" spans="1:57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</row>
    <row r="601" spans="1:57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</row>
    <row r="602" spans="1:57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</row>
    <row r="603" spans="1:57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</row>
    <row r="604" spans="1:57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</row>
    <row r="605" spans="1:57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</row>
    <row r="606" spans="1:57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</row>
    <row r="607" spans="1:57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</row>
    <row r="608" spans="1:57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</row>
    <row r="609" spans="1:57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</row>
    <row r="610" spans="1:57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</row>
    <row r="611" spans="1:57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</row>
    <row r="612" spans="1:57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</row>
    <row r="613" spans="1:57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</row>
    <row r="614" spans="1:57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</row>
    <row r="615" spans="1:57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</row>
    <row r="616" spans="1:57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</row>
    <row r="617" spans="1:57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</row>
    <row r="618" spans="1:57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</row>
    <row r="619" spans="1:57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</row>
    <row r="620" spans="1:57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</row>
    <row r="621" spans="1:57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</row>
    <row r="622" spans="1:57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</row>
    <row r="623" spans="1:57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</row>
    <row r="624" spans="1:57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</row>
    <row r="625" spans="1:57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</row>
    <row r="626" spans="1:57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</row>
    <row r="627" spans="1:57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</row>
    <row r="628" spans="1:57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</row>
    <row r="629" spans="1:57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</row>
    <row r="630" spans="1:57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</row>
    <row r="631" spans="1:57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</row>
    <row r="632" spans="1:57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</row>
    <row r="633" spans="1:57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</row>
    <row r="634" spans="1:57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</row>
    <row r="635" spans="1:57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</row>
    <row r="636" spans="1:57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</row>
    <row r="637" spans="1:57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</row>
    <row r="638" spans="1:57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</row>
    <row r="639" spans="1:57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</row>
    <row r="640" spans="1:57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</row>
    <row r="641" spans="1:57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</row>
    <row r="642" spans="1:57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</row>
    <row r="643" spans="1:57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</row>
    <row r="644" spans="1:57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</row>
    <row r="645" spans="1:57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</row>
    <row r="646" spans="1:57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</row>
    <row r="647" spans="1:57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</row>
    <row r="648" spans="1:57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</row>
    <row r="649" spans="1:57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</row>
    <row r="650" spans="1:57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</row>
    <row r="651" spans="1:57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</row>
    <row r="652" spans="1:57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</row>
    <row r="653" spans="1:57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</row>
    <row r="654" spans="1:57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</row>
    <row r="655" spans="1:57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</row>
    <row r="656" spans="1:57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</row>
    <row r="657" spans="1:57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</row>
    <row r="658" spans="1:57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</row>
    <row r="659" spans="1:57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</row>
    <row r="660" spans="1:57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</row>
    <row r="661" spans="1:57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</row>
    <row r="662" spans="1:57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</row>
    <row r="663" spans="1:57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</row>
    <row r="664" spans="1:57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</row>
    <row r="665" spans="1:57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</row>
    <row r="666" spans="1:57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</row>
    <row r="667" spans="1:57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</row>
    <row r="668" spans="1:57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</row>
    <row r="669" spans="1:57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</row>
    <row r="670" spans="1:57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</row>
    <row r="671" spans="1:57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</row>
    <row r="672" spans="1:57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</row>
    <row r="673" spans="1:57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</row>
    <row r="674" spans="1:57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</row>
    <row r="675" spans="1:57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</row>
    <row r="676" spans="1:57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</row>
    <row r="677" spans="1:57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</row>
    <row r="678" spans="1:57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</row>
    <row r="679" spans="1:57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</row>
    <row r="680" spans="1:57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</row>
    <row r="681" spans="1:57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</row>
    <row r="682" spans="1:57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</row>
    <row r="683" spans="1:57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</row>
    <row r="684" spans="1:57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</row>
    <row r="685" spans="1:57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</row>
    <row r="686" spans="1:57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</row>
    <row r="687" spans="1:57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</row>
    <row r="688" spans="1:57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</row>
    <row r="689" spans="1:57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</row>
    <row r="690" spans="1:57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</row>
    <row r="691" spans="1:57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</row>
    <row r="692" spans="1:57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</row>
    <row r="693" spans="1:57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</row>
    <row r="694" spans="1:57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</row>
    <row r="695" spans="1:57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</row>
    <row r="696" spans="1:57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</row>
    <row r="697" spans="1:57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</row>
    <row r="698" spans="1:57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</row>
    <row r="699" spans="1:57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</row>
    <row r="700" spans="1:57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</row>
    <row r="701" spans="1:57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</row>
    <row r="702" spans="1:57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</row>
    <row r="703" spans="1:57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</row>
    <row r="704" spans="1:57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</row>
    <row r="705" spans="1:57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</row>
    <row r="706" spans="1:57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</row>
    <row r="707" spans="1:57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</row>
    <row r="708" spans="1:57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</row>
    <row r="709" spans="1:57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</row>
    <row r="710" spans="1:57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</row>
    <row r="711" spans="1:57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</row>
    <row r="712" spans="1:57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</row>
    <row r="713" spans="1:57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</row>
    <row r="714" spans="1:57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</row>
    <row r="715" spans="1:57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</row>
    <row r="716" spans="1:57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</row>
    <row r="717" spans="1:57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</row>
    <row r="718" spans="1:57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</row>
    <row r="719" spans="1:57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</row>
    <row r="720" spans="1:57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</row>
    <row r="721" spans="1:57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</row>
    <row r="722" spans="1:57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</row>
    <row r="723" spans="1:57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</row>
    <row r="724" spans="1:57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</row>
    <row r="725" spans="1:57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</row>
    <row r="726" spans="1:57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</row>
    <row r="727" spans="1:57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</row>
    <row r="728" spans="1:57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</row>
    <row r="729" spans="1:57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</row>
    <row r="730" spans="1:57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</row>
    <row r="731" spans="1:57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</row>
    <row r="732" spans="1:57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</row>
    <row r="733" spans="1:57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</row>
    <row r="734" spans="1:57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</row>
    <row r="735" spans="1:57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</row>
    <row r="736" spans="1:57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</row>
    <row r="737" spans="1:57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</row>
    <row r="738" spans="1:57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</row>
    <row r="739" spans="1:57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</row>
    <row r="740" spans="1:57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</row>
    <row r="741" spans="1:57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</row>
    <row r="742" spans="1:57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</row>
    <row r="743" spans="1:57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</row>
    <row r="744" spans="1:57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</row>
    <row r="745" spans="1:57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</row>
    <row r="746" spans="1:57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</row>
    <row r="747" spans="1:57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</row>
    <row r="748" spans="1:57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</row>
    <row r="749" spans="1:57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</row>
    <row r="750" spans="1:57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</row>
    <row r="751" spans="1:57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</row>
    <row r="752" spans="1:57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</row>
    <row r="753" spans="1:57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</row>
    <row r="754" spans="1:57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</row>
    <row r="755" spans="1:57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</row>
    <row r="756" spans="1:57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</row>
    <row r="757" spans="1:57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</row>
    <row r="758" spans="1:57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</row>
    <row r="759" spans="1:57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</row>
    <row r="760" spans="1:57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</row>
    <row r="761" spans="1:57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</row>
    <row r="762" spans="1:57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</row>
    <row r="763" spans="1:57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</row>
    <row r="764" spans="1:57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</row>
    <row r="765" spans="1:57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</row>
    <row r="766" spans="1:57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</row>
    <row r="767" spans="1:57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</row>
    <row r="768" spans="1:57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</row>
    <row r="769" spans="1:57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</row>
    <row r="770" spans="1:57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</row>
    <row r="771" spans="1:57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</row>
    <row r="772" spans="1:57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</row>
    <row r="773" spans="1:57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</row>
    <row r="774" spans="1:57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</row>
    <row r="775" spans="1:57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</row>
    <row r="776" spans="1:57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</row>
    <row r="777" spans="1:57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</row>
    <row r="778" spans="1:57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</row>
    <row r="779" spans="1:57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</row>
    <row r="780" spans="1:57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</row>
    <row r="781" spans="1:57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</row>
    <row r="782" spans="1:57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</row>
    <row r="783" spans="1:57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</row>
    <row r="784" spans="1:57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</row>
    <row r="785" spans="1:57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</row>
    <row r="786" spans="1:57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</row>
    <row r="787" spans="1:57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</row>
    <row r="788" spans="1:57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</row>
    <row r="789" spans="1:57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</row>
    <row r="790" spans="1:57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</row>
    <row r="791" spans="1:57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</row>
    <row r="792" spans="1:57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</row>
    <row r="793" spans="1:57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</row>
    <row r="794" spans="1:57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</row>
    <row r="795" spans="1:57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</row>
    <row r="796" spans="1:57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</row>
    <row r="797" spans="1:57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</row>
    <row r="798" spans="1:57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</row>
    <row r="799" spans="1:57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</row>
    <row r="800" spans="1:57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</row>
    <row r="801" spans="1:57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  <c r="BE801" s="202"/>
    </row>
    <row r="802" spans="1:57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  <c r="BE802" s="202"/>
    </row>
    <row r="803" spans="1:57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  <c r="BE803" s="202"/>
    </row>
    <row r="804" spans="1:57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  <c r="BE804" s="202"/>
    </row>
    <row r="805" spans="1:57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  <c r="BE805" s="202"/>
    </row>
    <row r="806" spans="1:57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  <c r="BE806" s="202"/>
    </row>
    <row r="807" spans="1:57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  <c r="BE807" s="202"/>
    </row>
    <row r="808" spans="1:57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  <c r="BE808" s="202"/>
    </row>
    <row r="809" spans="1:57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  <c r="BE809" s="202"/>
    </row>
    <row r="810" spans="1:57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  <c r="BE810" s="202"/>
    </row>
    <row r="811" spans="1:57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  <c r="BE811" s="202"/>
    </row>
    <row r="812" spans="1:57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</row>
    <row r="813" spans="1:57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</row>
    <row r="814" spans="1:57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</row>
    <row r="815" spans="1:57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</row>
    <row r="816" spans="1:57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</row>
    <row r="817" spans="1:57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</row>
    <row r="818" spans="1:57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</row>
    <row r="819" spans="1:57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</row>
    <row r="820" spans="1:57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</row>
    <row r="821" spans="1:57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</row>
    <row r="822" spans="1:57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</row>
    <row r="823" spans="1:57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  <c r="BE823" s="202"/>
    </row>
    <row r="824" spans="1:57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  <c r="BE824" s="202"/>
    </row>
    <row r="825" spans="1:57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  <c r="BE825" s="202"/>
    </row>
    <row r="826" spans="1:57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  <c r="BE826" s="202"/>
    </row>
    <row r="827" spans="1:57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  <c r="BE827" s="202"/>
    </row>
    <row r="828" spans="1:57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  <c r="BE828" s="202"/>
    </row>
    <row r="829" spans="1:57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  <c r="BE829" s="202"/>
    </row>
    <row r="830" spans="1:57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  <c r="BE830" s="202"/>
    </row>
    <row r="831" spans="1:57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</row>
    <row r="832" spans="1:57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</row>
    <row r="833" spans="1:57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</row>
    <row r="834" spans="1:57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</row>
    <row r="835" spans="1:57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</row>
    <row r="836" spans="1:57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</row>
    <row r="837" spans="1:57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</row>
    <row r="838" spans="1:57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</row>
    <row r="839" spans="1:57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</row>
    <row r="840" spans="1:57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</row>
    <row r="841" spans="1:57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02"/>
    </row>
    <row r="842" spans="1:57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02"/>
    </row>
    <row r="843" spans="1:57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02"/>
    </row>
    <row r="844" spans="1:57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  <c r="BE844" s="202"/>
    </row>
    <row r="845" spans="1:57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  <c r="BE845" s="202"/>
    </row>
    <row r="846" spans="1:57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  <c r="BE846" s="202"/>
    </row>
    <row r="847" spans="1:57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  <c r="BE847" s="202"/>
    </row>
    <row r="848" spans="1:57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  <c r="BE848" s="202"/>
    </row>
    <row r="849" spans="1:57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  <c r="BE849" s="202"/>
    </row>
    <row r="850" spans="1:57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  <c r="BE850" s="202"/>
    </row>
    <row r="851" spans="1:57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</row>
    <row r="852" spans="1:57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  <c r="BE852" s="202"/>
    </row>
    <row r="853" spans="1:57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  <c r="BE853" s="202"/>
    </row>
    <row r="854" spans="1:57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</row>
    <row r="855" spans="1:57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</row>
    <row r="856" spans="1:57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  <c r="BE856" s="202"/>
    </row>
    <row r="857" spans="1:57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  <c r="BE857" s="202"/>
    </row>
    <row r="858" spans="1:57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  <c r="BE858" s="202"/>
    </row>
    <row r="859" spans="1:57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  <c r="BE859" s="202"/>
    </row>
    <row r="860" spans="1:57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  <c r="BE860" s="202"/>
    </row>
    <row r="861" spans="1:57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  <c r="BE861" s="202"/>
    </row>
    <row r="862" spans="1:57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  <c r="BE862" s="202"/>
    </row>
    <row r="863" spans="1:57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  <c r="BE863" s="202"/>
    </row>
    <row r="864" spans="1:57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  <c r="BE864" s="202"/>
    </row>
    <row r="865" spans="1:57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  <c r="BE865" s="202"/>
    </row>
    <row r="866" spans="1:57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</row>
    <row r="867" spans="1:57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</row>
    <row r="868" spans="1:57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</row>
    <row r="869" spans="1:57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</row>
    <row r="870" spans="1:57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</row>
    <row r="871" spans="1:57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</row>
    <row r="872" spans="1:57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</row>
    <row r="873" spans="1:57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</row>
    <row r="874" spans="1:57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</row>
    <row r="875" spans="1:57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</row>
    <row r="876" spans="1:57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</row>
    <row r="877" spans="1:57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  <c r="BE877" s="202"/>
    </row>
    <row r="878" spans="1:57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  <c r="BE878" s="202"/>
    </row>
    <row r="879" spans="1:57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  <c r="BE879" s="202"/>
    </row>
    <row r="880" spans="1:57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  <c r="BE880" s="202"/>
    </row>
    <row r="881" spans="1:57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  <c r="BE881" s="202"/>
    </row>
    <row r="882" spans="1:57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  <c r="BE882" s="202"/>
    </row>
    <row r="883" spans="1:57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  <c r="BE883" s="202"/>
    </row>
    <row r="884" spans="1:57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</row>
    <row r="885" spans="1:57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</row>
    <row r="886" spans="1:57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</row>
    <row r="887" spans="1:57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</row>
    <row r="888" spans="1:57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</row>
    <row r="889" spans="1:57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</row>
    <row r="890" spans="1:57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</row>
    <row r="891" spans="1:57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</row>
    <row r="892" spans="1:57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</row>
    <row r="893" spans="1:57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  <c r="BE893" s="202"/>
    </row>
    <row r="894" spans="1:57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  <c r="BE894" s="202"/>
    </row>
    <row r="895" spans="1:57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  <c r="BE895" s="202"/>
    </row>
    <row r="896" spans="1:57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  <c r="BE896" s="202"/>
    </row>
    <row r="897" spans="1:57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  <c r="BE897" s="202"/>
    </row>
    <row r="898" spans="1:57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  <c r="BE898" s="202"/>
    </row>
    <row r="899" spans="1:57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  <c r="BE899" s="202"/>
    </row>
    <row r="900" spans="1:57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  <c r="BE900" s="202"/>
    </row>
    <row r="901" spans="1:57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</row>
    <row r="902" spans="1:57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</row>
    <row r="903" spans="1:57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</row>
    <row r="904" spans="1:57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</row>
    <row r="905" spans="1:57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</row>
    <row r="906" spans="1:57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</row>
    <row r="907" spans="1:57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</row>
    <row r="908" spans="1:57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</row>
    <row r="909" spans="1:57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</row>
    <row r="910" spans="1:57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</row>
    <row r="911" spans="1:57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</row>
    <row r="912" spans="1:57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  <c r="BE912" s="202"/>
    </row>
    <row r="913" spans="1:57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  <c r="BE913" s="202"/>
    </row>
    <row r="914" spans="1:57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  <c r="BE914" s="202"/>
    </row>
    <row r="915" spans="1:57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  <c r="BE915" s="202"/>
    </row>
    <row r="916" spans="1:57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</row>
    <row r="917" spans="1:57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</row>
    <row r="918" spans="1:57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</row>
    <row r="919" spans="1:57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</row>
    <row r="920" spans="1:57" ht="12.75" customHeight="1" x14ac:dyDescent="0.2">
      <c r="A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</row>
    <row r="921" spans="1:57" ht="15" customHeight="1" x14ac:dyDescent="0.2">
      <c r="BA921" s="202"/>
      <c r="BB921" s="202"/>
      <c r="BC921" s="202"/>
      <c r="BD921" s="202"/>
    </row>
    <row r="922" spans="1:57" ht="15" customHeight="1" x14ac:dyDescent="0.2">
      <c r="BA922" s="202"/>
      <c r="BB922" s="202"/>
      <c r="BC922" s="202"/>
      <c r="BD922" s="202"/>
    </row>
    <row r="923" spans="1:57" ht="15" customHeight="1" x14ac:dyDescent="0.2">
      <c r="BA923" s="202"/>
      <c r="BB923" s="202"/>
      <c r="BC923" s="202"/>
      <c r="BD923" s="202"/>
    </row>
    <row r="924" spans="1:57" ht="15" customHeight="1" x14ac:dyDescent="0.2">
      <c r="BA924" s="202"/>
      <c r="BB924" s="202"/>
      <c r="BC924" s="202"/>
      <c r="BD924" s="202"/>
    </row>
    <row r="925" spans="1:57" ht="15" customHeight="1" x14ac:dyDescent="0.2">
      <c r="BA925" s="202"/>
      <c r="BB925" s="202"/>
      <c r="BC925" s="202"/>
      <c r="BD925" s="202"/>
    </row>
    <row r="926" spans="1:57" ht="15" customHeight="1" x14ac:dyDescent="0.2">
      <c r="BA926" s="202"/>
      <c r="BB926" s="202"/>
      <c r="BC926" s="202"/>
      <c r="BD926" s="202"/>
    </row>
    <row r="927" spans="1:57" ht="15" customHeight="1" x14ac:dyDescent="0.2">
      <c r="BA927" s="202"/>
      <c r="BB927" s="202"/>
      <c r="BC927" s="202"/>
      <c r="BD927" s="202"/>
    </row>
    <row r="928" spans="1:57" ht="15" customHeight="1" x14ac:dyDescent="0.2">
      <c r="BA928" s="202"/>
      <c r="BB928" s="202"/>
      <c r="BC928" s="202"/>
      <c r="BD928" s="202"/>
    </row>
    <row r="929" spans="53:56" ht="15" customHeight="1" x14ac:dyDescent="0.2">
      <c r="BA929" s="202"/>
      <c r="BB929" s="202"/>
      <c r="BC929" s="202"/>
      <c r="BD929" s="202"/>
    </row>
    <row r="930" spans="53:56" ht="15" customHeight="1" x14ac:dyDescent="0.2">
      <c r="BA930" s="202"/>
      <c r="BB930" s="202"/>
      <c r="BC930" s="202"/>
      <c r="BD930" s="202"/>
    </row>
    <row r="931" spans="53:56" ht="15" customHeight="1" x14ac:dyDescent="0.2">
      <c r="BA931" s="202"/>
      <c r="BB931" s="202"/>
      <c r="BC931" s="202"/>
      <c r="BD931" s="202"/>
    </row>
    <row r="932" spans="53:56" ht="15" customHeight="1" x14ac:dyDescent="0.2">
      <c r="BA932" s="202"/>
      <c r="BB932" s="202"/>
      <c r="BC932" s="202"/>
      <c r="BD932" s="202"/>
    </row>
    <row r="933" spans="53:56" ht="15" customHeight="1" x14ac:dyDescent="0.2">
      <c r="BA933" s="202"/>
      <c r="BB933" s="202"/>
      <c r="BC933" s="202"/>
      <c r="BD933" s="202"/>
    </row>
    <row r="934" spans="53:56" ht="15" customHeight="1" x14ac:dyDescent="0.2">
      <c r="BA934" s="202"/>
      <c r="BB934" s="202"/>
      <c r="BC934" s="202"/>
      <c r="BD934" s="202"/>
    </row>
    <row r="935" spans="53:56" ht="15" customHeight="1" x14ac:dyDescent="0.2">
      <c r="BA935" s="202"/>
      <c r="BB935" s="202"/>
      <c r="BC935" s="202"/>
      <c r="BD935" s="202"/>
    </row>
    <row r="936" spans="53:56" ht="15" customHeight="1" x14ac:dyDescent="0.2">
      <c r="BA936" s="202"/>
      <c r="BB936" s="202"/>
      <c r="BC936" s="202"/>
      <c r="BD936" s="202"/>
    </row>
    <row r="937" spans="53:56" ht="15" customHeight="1" x14ac:dyDescent="0.2">
      <c r="BA937" s="202"/>
      <c r="BB937" s="202"/>
      <c r="BC937" s="202"/>
      <c r="BD937" s="202"/>
    </row>
    <row r="938" spans="53:56" ht="15" customHeight="1" x14ac:dyDescent="0.2">
      <c r="BA938" s="202"/>
      <c r="BB938" s="202"/>
      <c r="BC938" s="202"/>
      <c r="BD938" s="202"/>
    </row>
    <row r="939" spans="53:56" ht="15" customHeight="1" x14ac:dyDescent="0.2">
      <c r="BA939" s="202"/>
      <c r="BB939" s="202"/>
      <c r="BC939" s="202"/>
      <c r="BD939" s="202"/>
    </row>
    <row r="940" spans="53:56" ht="15" customHeight="1" x14ac:dyDescent="0.2">
      <c r="BA940" s="202"/>
      <c r="BB940" s="202"/>
      <c r="BC940" s="202"/>
      <c r="BD940" s="202"/>
    </row>
    <row r="941" spans="53:56" ht="15" customHeight="1" x14ac:dyDescent="0.2">
      <c r="BA941" s="202"/>
      <c r="BB941" s="202"/>
      <c r="BC941" s="202"/>
      <c r="BD941" s="202"/>
    </row>
    <row r="942" spans="53:56" ht="15" customHeight="1" x14ac:dyDescent="0.2">
      <c r="BA942" s="202"/>
      <c r="BB942" s="202"/>
      <c r="BC942" s="202"/>
      <c r="BD942" s="202"/>
    </row>
    <row r="943" spans="53:56" ht="15" customHeight="1" x14ac:dyDescent="0.2">
      <c r="BA943" s="202"/>
      <c r="BB943" s="202"/>
      <c r="BC943" s="202"/>
      <c r="BD943" s="202"/>
    </row>
    <row r="944" spans="53:56" ht="15" customHeight="1" x14ac:dyDescent="0.2">
      <c r="BA944" s="202"/>
      <c r="BB944" s="202"/>
      <c r="BC944" s="202"/>
      <c r="BD944" s="202"/>
    </row>
    <row r="945" spans="53:56" ht="15" customHeight="1" x14ac:dyDescent="0.2">
      <c r="BA945" s="202"/>
      <c r="BB945" s="202"/>
      <c r="BC945" s="202"/>
      <c r="BD945" s="202"/>
    </row>
    <row r="946" spans="53:56" ht="15" customHeight="1" x14ac:dyDescent="0.2">
      <c r="BA946" s="202"/>
      <c r="BB946" s="202"/>
      <c r="BC946" s="202"/>
      <c r="BD946" s="202"/>
    </row>
    <row r="947" spans="53:56" ht="15" customHeight="1" x14ac:dyDescent="0.2">
      <c r="BA947" s="202"/>
      <c r="BB947" s="202"/>
      <c r="BC947" s="202"/>
      <c r="BD947" s="202"/>
    </row>
    <row r="948" spans="53:56" ht="15" customHeight="1" x14ac:dyDescent="0.2">
      <c r="BA948" s="202"/>
      <c r="BB948" s="202"/>
      <c r="BC948" s="202"/>
      <c r="BD948" s="202"/>
    </row>
    <row r="949" spans="53:56" ht="15" customHeight="1" x14ac:dyDescent="0.2">
      <c r="BA949" s="202"/>
      <c r="BB949" s="202"/>
      <c r="BC949" s="202"/>
      <c r="BD949" s="202"/>
    </row>
    <row r="950" spans="53:56" ht="15" customHeight="1" x14ac:dyDescent="0.2">
      <c r="BA950" s="202"/>
      <c r="BB950" s="202"/>
      <c r="BC950" s="202"/>
      <c r="BD950" s="202"/>
    </row>
    <row r="951" spans="53:56" ht="15" customHeight="1" x14ac:dyDescent="0.2">
      <c r="BA951" s="202"/>
      <c r="BB951" s="202"/>
      <c r="BC951" s="202"/>
      <c r="BD951" s="202"/>
    </row>
  </sheetData>
  <autoFilter ref="A9:BE22" xr:uid="{00000000-0009-0000-0000-000000000000}">
    <sortState xmlns:xlrd2="http://schemas.microsoft.com/office/spreadsheetml/2017/richdata2" ref="A10:BE22">
      <sortCondition ref="A9:A22"/>
      <sortCondition ref="BE9:BE22"/>
      <sortCondition ref="E9:E22"/>
      <sortCondition ref="B9:B22"/>
    </sortState>
  </autoFilter>
  <mergeCells count="37">
    <mergeCell ref="AX3:AY8"/>
    <mergeCell ref="AZ3:AZ8"/>
    <mergeCell ref="BA1:BB4"/>
    <mergeCell ref="BA5:BB8"/>
    <mergeCell ref="AE1:AQ2"/>
    <mergeCell ref="AR1:AZ2"/>
    <mergeCell ref="BC1:BD4"/>
    <mergeCell ref="BE1:BE8"/>
    <mergeCell ref="A2:B6"/>
    <mergeCell ref="BC5:BD8"/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X3:Y8"/>
    <mergeCell ref="Z3:AA8"/>
    <mergeCell ref="AB3:AC8"/>
    <mergeCell ref="AD3:AD8"/>
    <mergeCell ref="C5:G6"/>
    <mergeCell ref="A7:G8"/>
    <mergeCell ref="N3:O8"/>
    <mergeCell ref="P3:Q8"/>
    <mergeCell ref="R3:S8"/>
    <mergeCell ref="T3:U8"/>
    <mergeCell ref="V3:W8"/>
    <mergeCell ref="C2:G2"/>
    <mergeCell ref="C3:G4"/>
    <mergeCell ref="H3:I8"/>
    <mergeCell ref="J3:K8"/>
    <mergeCell ref="L3:M8"/>
    <mergeCell ref="J1:AD2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BE990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8.39843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3" width="8.796875" customWidth="1"/>
    <col min="34" max="34" width="10" customWidth="1"/>
    <col min="35" max="56" width="11.3984375" customWidth="1"/>
  </cols>
  <sheetData>
    <row r="1" spans="1:57" ht="18.75" customHeight="1" x14ac:dyDescent="0.25">
      <c r="A1" s="1198"/>
      <c r="B1" s="1199"/>
      <c r="C1" s="1202" t="s">
        <v>670</v>
      </c>
      <c r="D1" s="1203"/>
      <c r="E1" s="1204" t="s">
        <v>791</v>
      </c>
      <c r="F1" s="1205"/>
      <c r="G1" s="1203"/>
      <c r="H1" s="1206"/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  <c r="U1" s="1186"/>
      <c r="V1" s="1186"/>
      <c r="W1" s="1186"/>
      <c r="X1" s="1186"/>
      <c r="Y1" s="1186"/>
      <c r="Z1" s="1187"/>
      <c r="AA1" s="1246" t="s">
        <v>672</v>
      </c>
      <c r="AB1" s="1208"/>
      <c r="AC1" s="1208"/>
      <c r="AD1" s="1208"/>
      <c r="AE1" s="1208"/>
      <c r="AF1" s="1208"/>
      <c r="AG1" s="1208"/>
      <c r="AH1" s="1208"/>
      <c r="AI1" s="1209"/>
      <c r="AJ1" s="1247" t="s">
        <v>673</v>
      </c>
      <c r="AK1" s="1208"/>
      <c r="AL1" s="1209"/>
      <c r="AM1" s="1247" t="s">
        <v>674</v>
      </c>
      <c r="AN1" s="1208"/>
      <c r="AO1" s="1208"/>
      <c r="AP1" s="1208"/>
      <c r="AQ1" s="1209"/>
      <c r="AR1" s="1240" t="s">
        <v>675</v>
      </c>
      <c r="AS1" s="1166"/>
      <c r="AT1" s="1241" t="s">
        <v>676</v>
      </c>
      <c r="AU1" s="1168"/>
      <c r="AV1" s="1051" t="s">
        <v>44</v>
      </c>
      <c r="AW1" s="202"/>
      <c r="AX1" s="202"/>
      <c r="AY1" s="202"/>
      <c r="AZ1" s="202"/>
      <c r="BA1" s="202"/>
      <c r="BB1" s="202"/>
      <c r="BC1" s="202"/>
      <c r="BD1" s="202"/>
    </row>
    <row r="2" spans="1:57" ht="18.75" customHeight="1" x14ac:dyDescent="0.25">
      <c r="A2" s="1200"/>
      <c r="B2" s="1201"/>
      <c r="C2" s="1172" t="s">
        <v>902</v>
      </c>
      <c r="D2" s="1173"/>
      <c r="E2" s="1174" t="s">
        <v>903</v>
      </c>
      <c r="F2" s="1175"/>
      <c r="G2" s="1173"/>
      <c r="H2" s="1185"/>
      <c r="I2" s="1186"/>
      <c r="J2" s="1186"/>
      <c r="K2" s="1186"/>
      <c r="L2" s="1186"/>
      <c r="M2" s="1186"/>
      <c r="N2" s="1186"/>
      <c r="O2" s="1186"/>
      <c r="P2" s="1186"/>
      <c r="Q2" s="1186"/>
      <c r="R2" s="1186"/>
      <c r="S2" s="1186"/>
      <c r="T2" s="1186"/>
      <c r="U2" s="1186"/>
      <c r="V2" s="1186"/>
      <c r="W2" s="1186"/>
      <c r="X2" s="1186"/>
      <c r="Y2" s="1186"/>
      <c r="Z2" s="1187"/>
      <c r="AA2" s="1243" t="s">
        <v>679</v>
      </c>
      <c r="AB2" s="1109"/>
      <c r="AC2" s="1109"/>
      <c r="AD2" s="1109"/>
      <c r="AE2" s="1109"/>
      <c r="AF2" s="1109"/>
      <c r="AG2" s="1109"/>
      <c r="AH2" s="1109"/>
      <c r="AI2" s="1228"/>
      <c r="AJ2" s="1242" t="s">
        <v>680</v>
      </c>
      <c r="AK2" s="1109"/>
      <c r="AL2" s="1228"/>
      <c r="AM2" s="1242" t="s">
        <v>680</v>
      </c>
      <c r="AN2" s="1109"/>
      <c r="AO2" s="1109"/>
      <c r="AP2" s="1109"/>
      <c r="AQ2" s="1228"/>
      <c r="AR2" s="1241" t="s">
        <v>681</v>
      </c>
      <c r="AS2" s="1168"/>
      <c r="AT2" s="1241" t="s">
        <v>681</v>
      </c>
      <c r="AU2" s="1168"/>
      <c r="AV2" s="1052"/>
      <c r="AW2" s="958"/>
      <c r="AX2" s="958"/>
      <c r="AY2" s="958"/>
      <c r="AZ2" s="958"/>
      <c r="BA2" s="958"/>
      <c r="BB2" s="958"/>
      <c r="BC2" s="958"/>
      <c r="BD2" s="958"/>
    </row>
    <row r="3" spans="1:57" ht="20.25" customHeight="1" x14ac:dyDescent="0.2">
      <c r="A3" s="1200"/>
      <c r="B3" s="1201"/>
      <c r="C3" s="1172" t="s">
        <v>682</v>
      </c>
      <c r="D3" s="1173"/>
      <c r="E3" s="1180" t="s">
        <v>683</v>
      </c>
      <c r="F3" s="1175"/>
      <c r="G3" s="1168"/>
      <c r="H3" s="1181" t="s">
        <v>684</v>
      </c>
      <c r="I3" s="1182"/>
      <c r="J3" s="1181" t="s">
        <v>684</v>
      </c>
      <c r="K3" s="1182"/>
      <c r="L3" s="1181" t="s">
        <v>684</v>
      </c>
      <c r="M3" s="1182"/>
      <c r="N3" s="1183" t="s">
        <v>685</v>
      </c>
      <c r="O3" s="1182"/>
      <c r="P3" s="1184" t="s">
        <v>685</v>
      </c>
      <c r="Q3" s="1182"/>
      <c r="R3" s="1184" t="s">
        <v>685</v>
      </c>
      <c r="S3" s="1182"/>
      <c r="T3" s="1188" t="s">
        <v>686</v>
      </c>
      <c r="U3" s="1189"/>
      <c r="V3" s="1188" t="s">
        <v>686</v>
      </c>
      <c r="W3" s="1189"/>
      <c r="X3" s="1188" t="s">
        <v>686</v>
      </c>
      <c r="Y3" s="1189"/>
      <c r="Z3" s="959" t="s">
        <v>43</v>
      </c>
      <c r="AA3" s="1244" t="s">
        <v>687</v>
      </c>
      <c r="AB3" s="1209"/>
      <c r="AC3" s="1245" t="s">
        <v>687</v>
      </c>
      <c r="AD3" s="1189"/>
      <c r="AE3" s="1245" t="s">
        <v>687</v>
      </c>
      <c r="AF3" s="1189"/>
      <c r="AG3" s="1245" t="s">
        <v>687</v>
      </c>
      <c r="AH3" s="1209"/>
      <c r="AI3" s="1053" t="s">
        <v>43</v>
      </c>
      <c r="AJ3" s="1245" t="s">
        <v>688</v>
      </c>
      <c r="AK3" s="1209"/>
      <c r="AL3" s="1053" t="s">
        <v>43</v>
      </c>
      <c r="AM3" s="1245" t="s">
        <v>689</v>
      </c>
      <c r="AN3" s="1209"/>
      <c r="AO3" s="1245" t="s">
        <v>689</v>
      </c>
      <c r="AP3" s="1209"/>
      <c r="AQ3" s="1053" t="s">
        <v>43</v>
      </c>
      <c r="AR3" s="1216"/>
      <c r="AS3" s="1170"/>
      <c r="AT3" s="1216"/>
      <c r="AU3" s="1170"/>
      <c r="AV3" s="1052"/>
      <c r="AW3" s="958"/>
      <c r="AX3" s="958"/>
      <c r="AY3" s="958"/>
      <c r="AZ3" s="958"/>
      <c r="BA3" s="958"/>
      <c r="BB3" s="958"/>
      <c r="BC3" s="958"/>
      <c r="BD3" s="958"/>
    </row>
    <row r="4" spans="1:57" ht="15.75" customHeight="1" x14ac:dyDescent="0.2">
      <c r="A4" s="1226" t="s">
        <v>690</v>
      </c>
      <c r="B4" s="1201"/>
      <c r="C4" s="1201"/>
      <c r="D4" s="1201"/>
      <c r="E4" s="1201"/>
      <c r="F4" s="1201"/>
      <c r="G4" s="1170"/>
      <c r="H4" s="1191" t="s">
        <v>691</v>
      </c>
      <c r="I4" s="1192"/>
      <c r="J4" s="1191" t="s">
        <v>691</v>
      </c>
      <c r="K4" s="1192"/>
      <c r="L4" s="1191" t="s">
        <v>691</v>
      </c>
      <c r="M4" s="1192"/>
      <c r="N4" s="1210" t="s">
        <v>795</v>
      </c>
      <c r="O4" s="1131"/>
      <c r="P4" s="1212" t="s">
        <v>795</v>
      </c>
      <c r="Q4" s="1131"/>
      <c r="R4" s="1212" t="s">
        <v>795</v>
      </c>
      <c r="S4" s="1131"/>
      <c r="T4" s="1191"/>
      <c r="U4" s="1192"/>
      <c r="V4" s="1191"/>
      <c r="W4" s="1192"/>
      <c r="X4" s="1191"/>
      <c r="Y4" s="1192"/>
      <c r="Z4" s="961"/>
      <c r="AA4" s="1193"/>
      <c r="AB4" s="1131"/>
      <c r="AC4" s="1194"/>
      <c r="AD4" s="1131"/>
      <c r="AE4" s="1194"/>
      <c r="AF4" s="1131"/>
      <c r="AG4" s="1195"/>
      <c r="AH4" s="1170"/>
      <c r="AI4" s="1011"/>
      <c r="AJ4" s="1194" t="s">
        <v>849</v>
      </c>
      <c r="AK4" s="1170"/>
      <c r="AL4" s="1011"/>
      <c r="AM4" s="1194" t="s">
        <v>694</v>
      </c>
      <c r="AN4" s="1170"/>
      <c r="AO4" s="1194" t="s">
        <v>904</v>
      </c>
      <c r="AP4" s="1170"/>
      <c r="AQ4" s="1011"/>
      <c r="AR4" s="1197">
        <v>2023</v>
      </c>
      <c r="AS4" s="1170"/>
      <c r="AT4" s="1197">
        <v>2023</v>
      </c>
      <c r="AU4" s="1170"/>
      <c r="AV4" s="1052"/>
      <c r="AW4" s="958"/>
      <c r="AX4" s="958"/>
      <c r="AY4" s="958"/>
      <c r="AZ4" s="958"/>
      <c r="BA4" s="958"/>
      <c r="BB4" s="958"/>
      <c r="BC4" s="958"/>
      <c r="BD4" s="958"/>
    </row>
    <row r="5" spans="1:57" ht="15.75" customHeight="1" x14ac:dyDescent="0.2">
      <c r="A5" s="1200"/>
      <c r="B5" s="1201"/>
      <c r="C5" s="1201"/>
      <c r="D5" s="1201"/>
      <c r="E5" s="1201"/>
      <c r="F5" s="1201"/>
      <c r="G5" s="1170"/>
      <c r="H5" s="1211">
        <v>2022</v>
      </c>
      <c r="I5" s="1131"/>
      <c r="J5" s="1211">
        <v>2022</v>
      </c>
      <c r="K5" s="1131"/>
      <c r="L5" s="1211">
        <v>2022</v>
      </c>
      <c r="M5" s="1131"/>
      <c r="N5" s="1210">
        <v>2022</v>
      </c>
      <c r="O5" s="1131"/>
      <c r="P5" s="1212">
        <v>2022</v>
      </c>
      <c r="Q5" s="1131"/>
      <c r="R5" s="1212">
        <v>2022</v>
      </c>
      <c r="S5" s="1131"/>
      <c r="T5" s="1211"/>
      <c r="U5" s="1131"/>
      <c r="V5" s="1211"/>
      <c r="W5" s="1131"/>
      <c r="X5" s="1211"/>
      <c r="Y5" s="1131"/>
      <c r="Z5" s="961"/>
      <c r="AA5" s="1213">
        <v>2022</v>
      </c>
      <c r="AB5" s="1131"/>
      <c r="AC5" s="1216">
        <v>2022</v>
      </c>
      <c r="AD5" s="1131"/>
      <c r="AE5" s="1216">
        <v>2022</v>
      </c>
      <c r="AF5" s="1131"/>
      <c r="AG5" s="1211">
        <v>2023</v>
      </c>
      <c r="AH5" s="1170"/>
      <c r="AI5" s="1011"/>
      <c r="AJ5" s="1212">
        <v>2023</v>
      </c>
      <c r="AK5" s="1170"/>
      <c r="AL5" s="1011"/>
      <c r="AM5" s="1212">
        <v>2022</v>
      </c>
      <c r="AN5" s="1170"/>
      <c r="AO5" s="1212">
        <v>2023</v>
      </c>
      <c r="AP5" s="1170"/>
      <c r="AQ5" s="1011"/>
      <c r="AR5" s="1216"/>
      <c r="AS5" s="1170"/>
      <c r="AT5" s="1216"/>
      <c r="AU5" s="1170"/>
      <c r="AV5" s="1052"/>
      <c r="AW5" s="958"/>
      <c r="AX5" s="958"/>
      <c r="AY5" s="958"/>
      <c r="AZ5" s="958"/>
      <c r="BA5" s="958"/>
      <c r="BB5" s="958"/>
      <c r="BC5" s="958"/>
      <c r="BD5" s="958"/>
    </row>
    <row r="6" spans="1:57" ht="13.5" customHeight="1" x14ac:dyDescent="0.2">
      <c r="A6" s="1200"/>
      <c r="B6" s="1201"/>
      <c r="C6" s="1201"/>
      <c r="D6" s="1201"/>
      <c r="E6" s="1201"/>
      <c r="F6" s="1201"/>
      <c r="G6" s="1170"/>
      <c r="H6" s="1217" t="s">
        <v>799</v>
      </c>
      <c r="I6" s="1131"/>
      <c r="J6" s="1217" t="s">
        <v>799</v>
      </c>
      <c r="K6" s="1131"/>
      <c r="L6" s="1217" t="s">
        <v>799</v>
      </c>
      <c r="M6" s="1131"/>
      <c r="N6" s="1229" t="s">
        <v>699</v>
      </c>
      <c r="O6" s="1131"/>
      <c r="P6" s="1220" t="s">
        <v>699</v>
      </c>
      <c r="Q6" s="1131"/>
      <c r="R6" s="1220" t="s">
        <v>699</v>
      </c>
      <c r="S6" s="1131"/>
      <c r="T6" s="1217"/>
      <c r="U6" s="1131"/>
      <c r="V6" s="1217"/>
      <c r="W6" s="1131"/>
      <c r="X6" s="1217"/>
      <c r="Y6" s="1131"/>
      <c r="Z6" s="961"/>
      <c r="AA6" s="1218" t="s">
        <v>699</v>
      </c>
      <c r="AB6" s="1131"/>
      <c r="AC6" s="1219" t="s">
        <v>700</v>
      </c>
      <c r="AD6" s="1131"/>
      <c r="AE6" s="1219" t="s">
        <v>700</v>
      </c>
      <c r="AF6" s="1131"/>
      <c r="AG6" s="1217" t="s">
        <v>701</v>
      </c>
      <c r="AH6" s="1170"/>
      <c r="AI6" s="1011"/>
      <c r="AJ6" s="1220" t="s">
        <v>701</v>
      </c>
      <c r="AK6" s="1170"/>
      <c r="AL6" s="1011"/>
      <c r="AM6" s="1220" t="s">
        <v>702</v>
      </c>
      <c r="AN6" s="1170"/>
      <c r="AO6" s="1220" t="s">
        <v>701</v>
      </c>
      <c r="AP6" s="1170"/>
      <c r="AQ6" s="1011"/>
      <c r="AR6" s="1216"/>
      <c r="AS6" s="1170"/>
      <c r="AT6" s="1216"/>
      <c r="AU6" s="1170"/>
      <c r="AV6" s="1052"/>
      <c r="AW6" s="958"/>
      <c r="AX6" s="958"/>
      <c r="AY6" s="958"/>
      <c r="AZ6" s="958"/>
      <c r="BA6" s="958"/>
      <c r="BB6" s="958"/>
      <c r="BC6" s="958"/>
      <c r="BD6" s="958"/>
    </row>
    <row r="7" spans="1:57" ht="12.75" customHeight="1" x14ac:dyDescent="0.2">
      <c r="A7" s="1200"/>
      <c r="B7" s="1201"/>
      <c r="C7" s="1201"/>
      <c r="D7" s="1201"/>
      <c r="E7" s="1201"/>
      <c r="F7" s="1201"/>
      <c r="G7" s="1170"/>
      <c r="H7" s="1217" t="s">
        <v>704</v>
      </c>
      <c r="I7" s="1131"/>
      <c r="J7" s="1217" t="s">
        <v>704</v>
      </c>
      <c r="K7" s="1131"/>
      <c r="L7" s="1217" t="s">
        <v>704</v>
      </c>
      <c r="M7" s="1131"/>
      <c r="N7" s="1229" t="s">
        <v>705</v>
      </c>
      <c r="O7" s="1131"/>
      <c r="P7" s="1220" t="s">
        <v>705</v>
      </c>
      <c r="Q7" s="1131"/>
      <c r="R7" s="1220" t="s">
        <v>705</v>
      </c>
      <c r="S7" s="1131"/>
      <c r="T7" s="1217"/>
      <c r="U7" s="1131"/>
      <c r="V7" s="1217"/>
      <c r="W7" s="1131"/>
      <c r="X7" s="1217"/>
      <c r="Y7" s="1131"/>
      <c r="Z7" s="961"/>
      <c r="AA7" s="1218"/>
      <c r="AB7" s="1131"/>
      <c r="AC7" s="1219"/>
      <c r="AD7" s="1131"/>
      <c r="AE7" s="1219"/>
      <c r="AF7" s="1131"/>
      <c r="AG7" s="1217"/>
      <c r="AH7" s="1170"/>
      <c r="AI7" s="1011"/>
      <c r="AJ7" s="1214"/>
      <c r="AK7" s="1170"/>
      <c r="AL7" s="1011"/>
      <c r="AM7" s="1220" t="s">
        <v>905</v>
      </c>
      <c r="AN7" s="1170"/>
      <c r="AO7" s="1220" t="s">
        <v>906</v>
      </c>
      <c r="AP7" s="1170"/>
      <c r="AQ7" s="1011"/>
      <c r="AR7" s="1216"/>
      <c r="AS7" s="1170"/>
      <c r="AT7" s="1216"/>
      <c r="AU7" s="1170"/>
      <c r="AV7" s="1052"/>
      <c r="AW7" s="958"/>
      <c r="AX7" s="958"/>
      <c r="AY7" s="958"/>
      <c r="AZ7" s="958"/>
      <c r="BA7" s="958"/>
      <c r="BB7" s="958"/>
      <c r="BC7" s="958"/>
      <c r="BD7" s="958"/>
    </row>
    <row r="8" spans="1:57" ht="12.75" customHeight="1" x14ac:dyDescent="0.2">
      <c r="A8" s="1227"/>
      <c r="B8" s="1109"/>
      <c r="C8" s="1109"/>
      <c r="D8" s="1109"/>
      <c r="E8" s="1109"/>
      <c r="F8" s="1109"/>
      <c r="G8" s="1228"/>
      <c r="H8" s="1221" t="s">
        <v>709</v>
      </c>
      <c r="I8" s="1222"/>
      <c r="J8" s="1221" t="s">
        <v>710</v>
      </c>
      <c r="K8" s="1222"/>
      <c r="L8" s="1221" t="s">
        <v>711</v>
      </c>
      <c r="M8" s="1222"/>
      <c r="N8" s="1223" t="s">
        <v>709</v>
      </c>
      <c r="O8" s="1224"/>
      <c r="P8" s="1225" t="s">
        <v>710</v>
      </c>
      <c r="Q8" s="1224"/>
      <c r="R8" s="1221" t="s">
        <v>711</v>
      </c>
      <c r="S8" s="1222"/>
      <c r="T8" s="1221" t="s">
        <v>709</v>
      </c>
      <c r="U8" s="1222"/>
      <c r="V8" s="1221" t="s">
        <v>710</v>
      </c>
      <c r="W8" s="1222"/>
      <c r="X8" s="1221" t="s">
        <v>711</v>
      </c>
      <c r="Y8" s="1222"/>
      <c r="Z8" s="961"/>
      <c r="AA8" s="1231" t="s">
        <v>711</v>
      </c>
      <c r="AB8" s="1222"/>
      <c r="AC8" s="1221" t="s">
        <v>711</v>
      </c>
      <c r="AD8" s="1222"/>
      <c r="AE8" s="1221" t="s">
        <v>710</v>
      </c>
      <c r="AF8" s="1222"/>
      <c r="AG8" s="1230" t="s">
        <v>710</v>
      </c>
      <c r="AH8" s="1228"/>
      <c r="AI8" s="1013"/>
      <c r="AJ8" s="1235" t="s">
        <v>711</v>
      </c>
      <c r="AK8" s="1228"/>
      <c r="AL8" s="1013"/>
      <c r="AM8" s="1235" t="s">
        <v>710</v>
      </c>
      <c r="AN8" s="1228"/>
      <c r="AO8" s="1235" t="s">
        <v>710</v>
      </c>
      <c r="AP8" s="1228"/>
      <c r="AQ8" s="1013"/>
      <c r="AR8" s="1248" t="s">
        <v>711</v>
      </c>
      <c r="AS8" s="1249"/>
      <c r="AT8" s="1248" t="s">
        <v>711</v>
      </c>
      <c r="AU8" s="1249"/>
      <c r="AV8" s="1054"/>
      <c r="AW8" s="958"/>
      <c r="AX8" s="958"/>
      <c r="AY8" s="958"/>
      <c r="AZ8" s="958"/>
      <c r="BA8" s="958"/>
      <c r="BB8" s="958"/>
      <c r="BC8" s="958"/>
      <c r="BD8" s="958"/>
    </row>
    <row r="9" spans="1:57" ht="30.75" customHeight="1" x14ac:dyDescent="0.2">
      <c r="A9" s="966" t="s">
        <v>712</v>
      </c>
      <c r="B9" s="967" t="s">
        <v>713</v>
      </c>
      <c r="C9" s="967" t="s">
        <v>714</v>
      </c>
      <c r="D9" s="967" t="s">
        <v>715</v>
      </c>
      <c r="E9" s="967" t="s">
        <v>716</v>
      </c>
      <c r="F9" s="967" t="s">
        <v>39</v>
      </c>
      <c r="G9" s="968" t="s">
        <v>40</v>
      </c>
      <c r="H9" s="971" t="s">
        <v>41</v>
      </c>
      <c r="I9" s="967" t="s">
        <v>42</v>
      </c>
      <c r="J9" s="969" t="s">
        <v>41</v>
      </c>
      <c r="K9" s="967" t="s">
        <v>42</v>
      </c>
      <c r="L9" s="969" t="s">
        <v>41</v>
      </c>
      <c r="M9" s="970" t="s">
        <v>42</v>
      </c>
      <c r="N9" s="971" t="s">
        <v>41</v>
      </c>
      <c r="O9" s="971" t="s">
        <v>42</v>
      </c>
      <c r="P9" s="971" t="s">
        <v>41</v>
      </c>
      <c r="Q9" s="967" t="s">
        <v>42</v>
      </c>
      <c r="R9" s="969" t="s">
        <v>41</v>
      </c>
      <c r="S9" s="970" t="s">
        <v>42</v>
      </c>
      <c r="T9" s="971" t="s">
        <v>41</v>
      </c>
      <c r="U9" s="971" t="s">
        <v>42</v>
      </c>
      <c r="V9" s="971" t="s">
        <v>41</v>
      </c>
      <c r="W9" s="967" t="s">
        <v>42</v>
      </c>
      <c r="X9" s="969" t="s">
        <v>41</v>
      </c>
      <c r="Y9" s="970" t="s">
        <v>42</v>
      </c>
      <c r="Z9" s="972"/>
      <c r="AA9" s="1055" t="s">
        <v>41</v>
      </c>
      <c r="AB9" s="1015" t="s">
        <v>42</v>
      </c>
      <c r="AC9" s="1015" t="s">
        <v>41</v>
      </c>
      <c r="AD9" s="1015" t="s">
        <v>42</v>
      </c>
      <c r="AE9" s="1015" t="s">
        <v>41</v>
      </c>
      <c r="AF9" s="1015" t="s">
        <v>42</v>
      </c>
      <c r="AG9" s="1015" t="s">
        <v>41</v>
      </c>
      <c r="AH9" s="1016" t="s">
        <v>42</v>
      </c>
      <c r="AI9" s="1056"/>
      <c r="AJ9" s="1015" t="s">
        <v>41</v>
      </c>
      <c r="AK9" s="1016" t="s">
        <v>42</v>
      </c>
      <c r="AL9" s="1056"/>
      <c r="AM9" s="1015" t="s">
        <v>41</v>
      </c>
      <c r="AN9" s="1015" t="s">
        <v>42</v>
      </c>
      <c r="AO9" s="1015" t="s">
        <v>41</v>
      </c>
      <c r="AP9" s="1016" t="s">
        <v>42</v>
      </c>
      <c r="AQ9" s="1056"/>
      <c r="AR9" s="1015" t="s">
        <v>41</v>
      </c>
      <c r="AS9" s="1016" t="s">
        <v>42</v>
      </c>
      <c r="AT9" s="1015" t="s">
        <v>41</v>
      </c>
      <c r="AU9" s="1016" t="s">
        <v>42</v>
      </c>
      <c r="AV9" s="1057" t="s">
        <v>44</v>
      </c>
      <c r="AW9" s="975"/>
      <c r="AX9" s="975"/>
      <c r="AY9" s="975"/>
      <c r="AZ9" s="975"/>
      <c r="BA9" s="975"/>
      <c r="BB9" s="975"/>
      <c r="BC9" s="975"/>
      <c r="BD9" s="975"/>
      <c r="BE9" s="976"/>
    </row>
    <row r="10" spans="1:57" ht="15" customHeight="1" outlineLevel="1" x14ac:dyDescent="0.2">
      <c r="A10" s="977">
        <f t="shared" ref="A10:A20" si="0">RANK(AV10,$AV$10:$AV$29)</f>
        <v>1</v>
      </c>
      <c r="B10" s="648">
        <v>2006</v>
      </c>
      <c r="C10" s="686" t="s">
        <v>568</v>
      </c>
      <c r="D10" s="530" t="s">
        <v>216</v>
      </c>
      <c r="E10" s="530" t="s">
        <v>907</v>
      </c>
      <c r="F10" s="528" t="s">
        <v>908</v>
      </c>
      <c r="G10" s="991" t="s">
        <v>49</v>
      </c>
      <c r="H10" s="980"/>
      <c r="I10" s="980">
        <v>0</v>
      </c>
      <c r="J10" s="980" t="s">
        <v>736</v>
      </c>
      <c r="K10" s="980">
        <v>100</v>
      </c>
      <c r="L10" s="980" t="s">
        <v>738</v>
      </c>
      <c r="M10" s="292">
        <v>100</v>
      </c>
      <c r="N10" s="980"/>
      <c r="O10" s="980">
        <v>0</v>
      </c>
      <c r="P10" s="980"/>
      <c r="Q10" s="980">
        <v>0</v>
      </c>
      <c r="R10" s="980"/>
      <c r="S10" s="980">
        <v>0</v>
      </c>
      <c r="T10" s="980"/>
      <c r="U10" s="980">
        <v>0</v>
      </c>
      <c r="V10" s="980"/>
      <c r="W10" s="980">
        <v>0</v>
      </c>
      <c r="X10" s="980"/>
      <c r="Y10" s="980">
        <v>0</v>
      </c>
      <c r="Z10" s="981">
        <f t="shared" ref="Z10:Z29" si="1">LARGE(H10:Y10,1)+LARGE(H10:Y10,2)+LARGE(H10:Y10,3)+LARGE(H10:Y10,4)+LARGE(H10:Y10,5)+LARGE(H10:Y10,6)</f>
        <v>200</v>
      </c>
      <c r="AA10" s="1058"/>
      <c r="AB10" s="1020">
        <v>0</v>
      </c>
      <c r="AC10" s="1029"/>
      <c r="AD10" s="1020">
        <v>0</v>
      </c>
      <c r="AE10" s="1029"/>
      <c r="AF10" s="1020">
        <v>0</v>
      </c>
      <c r="AG10" s="1029"/>
      <c r="AH10" s="554">
        <v>0</v>
      </c>
      <c r="AI10" s="981">
        <f t="shared" ref="AI10:AI29" si="2">LARGE(AB10:AH10,1)+LARGE(AB10:AH10, 2)+LARGE(AB10:AH10, 3)</f>
        <v>0</v>
      </c>
      <c r="AJ10" s="1029"/>
      <c r="AK10" s="554">
        <v>0</v>
      </c>
      <c r="AL10" s="1059">
        <f t="shared" ref="AL10:AL29" si="3">AK10</f>
        <v>0</v>
      </c>
      <c r="AM10" s="1029"/>
      <c r="AN10" s="1020">
        <v>0</v>
      </c>
      <c r="AO10" s="1029"/>
      <c r="AP10" s="554">
        <v>0</v>
      </c>
      <c r="AQ10" s="1059">
        <f t="shared" ref="AQ10:AQ29" si="4">LARGE(AM10:AP10,1)</f>
        <v>0</v>
      </c>
      <c r="AR10" s="1024"/>
      <c r="AS10" s="554">
        <v>0</v>
      </c>
      <c r="AT10" s="1024"/>
      <c r="AU10" s="554">
        <v>0</v>
      </c>
      <c r="AV10" s="1060">
        <f t="shared" ref="AV10:AV29" si="5">Z10+AI10+AL10+AQ10+AS10+AU10</f>
        <v>200</v>
      </c>
      <c r="AW10" s="994"/>
      <c r="AX10" s="994"/>
      <c r="AY10" s="994"/>
      <c r="AZ10" s="994"/>
      <c r="BA10" s="994"/>
      <c r="BB10" s="994"/>
      <c r="BC10" s="994"/>
      <c r="BD10" s="994"/>
      <c r="BE10" s="988"/>
    </row>
    <row r="11" spans="1:57" ht="15" customHeight="1" outlineLevel="1" x14ac:dyDescent="0.2">
      <c r="A11" s="977">
        <f t="shared" si="0"/>
        <v>2</v>
      </c>
      <c r="B11" s="528">
        <v>2009</v>
      </c>
      <c r="C11" s="686" t="s">
        <v>497</v>
      </c>
      <c r="D11" s="530" t="s">
        <v>137</v>
      </c>
      <c r="E11" s="530" t="s">
        <v>498</v>
      </c>
      <c r="F11" s="528" t="s">
        <v>76</v>
      </c>
      <c r="G11" s="991" t="s">
        <v>77</v>
      </c>
      <c r="H11" s="980"/>
      <c r="I11" s="980">
        <v>0</v>
      </c>
      <c r="J11" s="990" t="s">
        <v>732</v>
      </c>
      <c r="K11" s="979">
        <v>100</v>
      </c>
      <c r="L11" s="980" t="s">
        <v>725</v>
      </c>
      <c r="M11" s="292">
        <v>50</v>
      </c>
      <c r="N11" s="292"/>
      <c r="O11" s="980">
        <v>0</v>
      </c>
      <c r="P11" s="292"/>
      <c r="Q11" s="980">
        <v>0</v>
      </c>
      <c r="R11" s="292"/>
      <c r="S11" s="980">
        <v>0</v>
      </c>
      <c r="T11" s="980"/>
      <c r="U11" s="980">
        <v>0</v>
      </c>
      <c r="V11" s="980"/>
      <c r="W11" s="980">
        <v>0</v>
      </c>
      <c r="X11" s="980"/>
      <c r="Y11" s="980">
        <v>0</v>
      </c>
      <c r="Z11" s="981">
        <f t="shared" si="1"/>
        <v>150</v>
      </c>
      <c r="AA11" s="1058"/>
      <c r="AB11" s="1020">
        <v>0</v>
      </c>
      <c r="AC11" s="1029"/>
      <c r="AD11" s="1020">
        <v>0</v>
      </c>
      <c r="AE11" s="1029"/>
      <c r="AF11" s="1020">
        <v>0</v>
      </c>
      <c r="AG11" s="1029"/>
      <c r="AH11" s="554">
        <v>0</v>
      </c>
      <c r="AI11" s="981">
        <f t="shared" si="2"/>
        <v>0</v>
      </c>
      <c r="AJ11" s="1029"/>
      <c r="AK11" s="554">
        <v>0</v>
      </c>
      <c r="AL11" s="1059">
        <f t="shared" si="3"/>
        <v>0</v>
      </c>
      <c r="AM11" s="1029"/>
      <c r="AN11" s="1020">
        <v>0</v>
      </c>
      <c r="AO11" s="1029"/>
      <c r="AP11" s="554">
        <v>0</v>
      </c>
      <c r="AQ11" s="1059">
        <f t="shared" si="4"/>
        <v>0</v>
      </c>
      <c r="AR11" s="1024"/>
      <c r="AS11" s="554">
        <v>0</v>
      </c>
      <c r="AT11" s="1024"/>
      <c r="AU11" s="554">
        <v>0</v>
      </c>
      <c r="AV11" s="1060">
        <f t="shared" si="5"/>
        <v>150</v>
      </c>
      <c r="AW11" s="994"/>
      <c r="AX11" s="994"/>
      <c r="AY11" s="994"/>
      <c r="AZ11" s="994"/>
      <c r="BA11" s="994"/>
      <c r="BB11" s="994"/>
      <c r="BC11" s="994"/>
      <c r="BD11" s="994"/>
      <c r="BE11" s="988"/>
    </row>
    <row r="12" spans="1:57" ht="15" customHeight="1" outlineLevel="1" x14ac:dyDescent="0.2">
      <c r="A12" s="977">
        <f t="shared" si="0"/>
        <v>3</v>
      </c>
      <c r="B12" s="648">
        <v>2007</v>
      </c>
      <c r="C12" s="598" t="s">
        <v>909</v>
      </c>
      <c r="D12" s="599" t="s">
        <v>910</v>
      </c>
      <c r="E12" s="599" t="s">
        <v>911</v>
      </c>
      <c r="F12" s="648" t="s">
        <v>908</v>
      </c>
      <c r="G12" s="989" t="s">
        <v>49</v>
      </c>
      <c r="H12" s="980"/>
      <c r="I12" s="980">
        <v>0</v>
      </c>
      <c r="J12" s="980"/>
      <c r="K12" s="980">
        <v>0</v>
      </c>
      <c r="L12" s="980" t="s">
        <v>738</v>
      </c>
      <c r="M12" s="292">
        <v>100</v>
      </c>
      <c r="N12" s="601"/>
      <c r="O12" s="980">
        <v>0</v>
      </c>
      <c r="P12" s="601"/>
      <c r="Q12" s="980">
        <v>0</v>
      </c>
      <c r="R12" s="292"/>
      <c r="S12" s="980">
        <v>0</v>
      </c>
      <c r="T12" s="979"/>
      <c r="U12" s="980">
        <v>0</v>
      </c>
      <c r="V12" s="979"/>
      <c r="W12" s="980">
        <v>0</v>
      </c>
      <c r="X12" s="980"/>
      <c r="Y12" s="980">
        <v>0</v>
      </c>
      <c r="Z12" s="981">
        <f t="shared" si="1"/>
        <v>100</v>
      </c>
      <c r="AA12" s="1058"/>
      <c r="AB12" s="1020">
        <v>0</v>
      </c>
      <c r="AC12" s="1029"/>
      <c r="AD12" s="1020">
        <v>0</v>
      </c>
      <c r="AE12" s="1029"/>
      <c r="AF12" s="1020">
        <v>0</v>
      </c>
      <c r="AG12" s="1029"/>
      <c r="AH12" s="554">
        <v>0</v>
      </c>
      <c r="AI12" s="981">
        <f t="shared" si="2"/>
        <v>0</v>
      </c>
      <c r="AJ12" s="1029"/>
      <c r="AK12" s="554">
        <v>0</v>
      </c>
      <c r="AL12" s="1059">
        <f t="shared" si="3"/>
        <v>0</v>
      </c>
      <c r="AM12" s="1029"/>
      <c r="AN12" s="1020">
        <v>0</v>
      </c>
      <c r="AO12" s="1029"/>
      <c r="AP12" s="554">
        <v>0</v>
      </c>
      <c r="AQ12" s="1059">
        <f t="shared" si="4"/>
        <v>0</v>
      </c>
      <c r="AR12" s="1024"/>
      <c r="AS12" s="554">
        <v>0</v>
      </c>
      <c r="AT12" s="1024"/>
      <c r="AU12" s="554">
        <v>0</v>
      </c>
      <c r="AV12" s="1060">
        <f t="shared" si="5"/>
        <v>100</v>
      </c>
      <c r="AW12" s="994"/>
      <c r="AX12" s="994"/>
      <c r="AY12" s="994"/>
      <c r="AZ12" s="994"/>
      <c r="BA12" s="994"/>
      <c r="BB12" s="994"/>
      <c r="BC12" s="994"/>
      <c r="BD12" s="994"/>
      <c r="BE12" s="988"/>
    </row>
    <row r="13" spans="1:57" ht="15" customHeight="1" outlineLevel="1" x14ac:dyDescent="0.2">
      <c r="A13" s="977">
        <f t="shared" si="0"/>
        <v>3</v>
      </c>
      <c r="B13" s="648">
        <v>2008</v>
      </c>
      <c r="C13" s="686" t="s">
        <v>912</v>
      </c>
      <c r="D13" s="530" t="s">
        <v>513</v>
      </c>
      <c r="E13" s="530" t="s">
        <v>512</v>
      </c>
      <c r="F13" s="528" t="s">
        <v>76</v>
      </c>
      <c r="G13" s="991" t="s">
        <v>77</v>
      </c>
      <c r="H13" s="980"/>
      <c r="I13" s="980">
        <v>0</v>
      </c>
      <c r="J13" s="979" t="s">
        <v>745</v>
      </c>
      <c r="K13" s="979">
        <v>50</v>
      </c>
      <c r="L13" s="980" t="s">
        <v>732</v>
      </c>
      <c r="M13" s="292">
        <v>50</v>
      </c>
      <c r="N13" s="292"/>
      <c r="O13" s="980">
        <v>0</v>
      </c>
      <c r="P13" s="292"/>
      <c r="Q13" s="980">
        <v>0</v>
      </c>
      <c r="R13" s="292"/>
      <c r="S13" s="980">
        <v>0</v>
      </c>
      <c r="T13" s="980"/>
      <c r="U13" s="980">
        <v>0</v>
      </c>
      <c r="V13" s="979"/>
      <c r="W13" s="980">
        <v>0</v>
      </c>
      <c r="X13" s="980"/>
      <c r="Y13" s="980">
        <v>0</v>
      </c>
      <c r="Z13" s="981">
        <f t="shared" si="1"/>
        <v>100</v>
      </c>
      <c r="AA13" s="1058"/>
      <c r="AB13" s="1020">
        <v>0</v>
      </c>
      <c r="AC13" s="1029"/>
      <c r="AD13" s="1020">
        <v>0</v>
      </c>
      <c r="AE13" s="1029"/>
      <c r="AF13" s="1020">
        <v>0</v>
      </c>
      <c r="AG13" s="1029"/>
      <c r="AH13" s="554">
        <v>0</v>
      </c>
      <c r="AI13" s="981">
        <f t="shared" si="2"/>
        <v>0</v>
      </c>
      <c r="AJ13" s="1029"/>
      <c r="AK13" s="554">
        <v>0</v>
      </c>
      <c r="AL13" s="1059">
        <f t="shared" si="3"/>
        <v>0</v>
      </c>
      <c r="AM13" s="1029"/>
      <c r="AN13" s="1020">
        <v>0</v>
      </c>
      <c r="AO13" s="1029"/>
      <c r="AP13" s="554">
        <v>0</v>
      </c>
      <c r="AQ13" s="1059">
        <f t="shared" si="4"/>
        <v>0</v>
      </c>
      <c r="AR13" s="1024"/>
      <c r="AS13" s="554">
        <v>0</v>
      </c>
      <c r="AT13" s="1024"/>
      <c r="AU13" s="554">
        <v>0</v>
      </c>
      <c r="AV13" s="1060">
        <f t="shared" si="5"/>
        <v>100</v>
      </c>
      <c r="AW13" s="994"/>
      <c r="AX13" s="994"/>
      <c r="AY13" s="994"/>
      <c r="AZ13" s="994"/>
      <c r="BA13" s="994"/>
      <c r="BB13" s="994"/>
      <c r="BC13" s="994"/>
      <c r="BD13" s="994"/>
      <c r="BE13" s="988"/>
    </row>
    <row r="14" spans="1:57" ht="15" customHeight="1" outlineLevel="1" x14ac:dyDescent="0.2">
      <c r="A14" s="977">
        <f t="shared" si="0"/>
        <v>5</v>
      </c>
      <c r="B14" s="648">
        <v>2006</v>
      </c>
      <c r="C14" s="598" t="s">
        <v>913</v>
      </c>
      <c r="D14" s="599" t="s">
        <v>914</v>
      </c>
      <c r="E14" s="599" t="s">
        <v>915</v>
      </c>
      <c r="F14" s="648" t="s">
        <v>908</v>
      </c>
      <c r="G14" s="989" t="s">
        <v>49</v>
      </c>
      <c r="H14" s="980"/>
      <c r="I14" s="980">
        <v>0</v>
      </c>
      <c r="J14" s="980" t="s">
        <v>772</v>
      </c>
      <c r="K14" s="980">
        <v>50</v>
      </c>
      <c r="L14" s="980" t="s">
        <v>750</v>
      </c>
      <c r="M14" s="292">
        <v>25</v>
      </c>
      <c r="N14" s="292"/>
      <c r="O14" s="980">
        <v>0</v>
      </c>
      <c r="P14" s="292"/>
      <c r="Q14" s="980">
        <v>0</v>
      </c>
      <c r="R14" s="292"/>
      <c r="S14" s="980">
        <v>0</v>
      </c>
      <c r="T14" s="980"/>
      <c r="U14" s="980">
        <v>0</v>
      </c>
      <c r="V14" s="980"/>
      <c r="W14" s="980">
        <v>0</v>
      </c>
      <c r="X14" s="980"/>
      <c r="Y14" s="980">
        <v>0</v>
      </c>
      <c r="Z14" s="981">
        <f t="shared" si="1"/>
        <v>75</v>
      </c>
      <c r="AA14" s="1058"/>
      <c r="AB14" s="1020">
        <v>0</v>
      </c>
      <c r="AC14" s="1029"/>
      <c r="AD14" s="1020">
        <v>0</v>
      </c>
      <c r="AE14" s="1029"/>
      <c r="AF14" s="1020">
        <v>0</v>
      </c>
      <c r="AG14" s="1029"/>
      <c r="AH14" s="554">
        <v>0</v>
      </c>
      <c r="AI14" s="981">
        <f t="shared" si="2"/>
        <v>0</v>
      </c>
      <c r="AJ14" s="1029"/>
      <c r="AK14" s="554">
        <v>0</v>
      </c>
      <c r="AL14" s="1059">
        <f t="shared" si="3"/>
        <v>0</v>
      </c>
      <c r="AM14" s="1029"/>
      <c r="AN14" s="1020">
        <v>0</v>
      </c>
      <c r="AO14" s="1029"/>
      <c r="AP14" s="554">
        <v>0</v>
      </c>
      <c r="AQ14" s="1059">
        <f t="shared" si="4"/>
        <v>0</v>
      </c>
      <c r="AR14" s="1024"/>
      <c r="AS14" s="554">
        <v>0</v>
      </c>
      <c r="AT14" s="1024"/>
      <c r="AU14" s="554">
        <v>0</v>
      </c>
      <c r="AV14" s="1060">
        <f t="shared" si="5"/>
        <v>75</v>
      </c>
      <c r="AW14" s="994"/>
      <c r="AX14" s="994"/>
      <c r="AY14" s="994"/>
      <c r="AZ14" s="994"/>
      <c r="BA14" s="994"/>
      <c r="BB14" s="994"/>
      <c r="BC14" s="994"/>
      <c r="BD14" s="994"/>
      <c r="BE14" s="988"/>
    </row>
    <row r="15" spans="1:57" ht="15" customHeight="1" outlineLevel="1" x14ac:dyDescent="0.2">
      <c r="A15" s="977">
        <f t="shared" si="0"/>
        <v>6</v>
      </c>
      <c r="B15" s="528">
        <v>2008</v>
      </c>
      <c r="C15" s="686" t="s">
        <v>522</v>
      </c>
      <c r="D15" s="1026" t="s">
        <v>137</v>
      </c>
      <c r="E15" s="1026" t="s">
        <v>523</v>
      </c>
      <c r="F15" s="1027" t="s">
        <v>908</v>
      </c>
      <c r="G15" s="1027" t="s">
        <v>49</v>
      </c>
      <c r="H15" s="980"/>
      <c r="I15" s="980">
        <v>0</v>
      </c>
      <c r="J15" s="990" t="s">
        <v>744</v>
      </c>
      <c r="K15" s="1061">
        <v>50</v>
      </c>
      <c r="L15" s="980"/>
      <c r="M15" s="292">
        <v>0</v>
      </c>
      <c r="N15" s="292"/>
      <c r="O15" s="980">
        <v>0</v>
      </c>
      <c r="P15" s="292"/>
      <c r="Q15" s="980">
        <v>0</v>
      </c>
      <c r="R15" s="292"/>
      <c r="S15" s="980">
        <v>0</v>
      </c>
      <c r="T15" s="980"/>
      <c r="U15" s="980">
        <v>0</v>
      </c>
      <c r="V15" s="980"/>
      <c r="W15" s="980">
        <v>0</v>
      </c>
      <c r="X15" s="980"/>
      <c r="Y15" s="980">
        <v>0</v>
      </c>
      <c r="Z15" s="981">
        <f t="shared" si="1"/>
        <v>50</v>
      </c>
      <c r="AA15" s="1058"/>
      <c r="AB15" s="1020">
        <v>0</v>
      </c>
      <c r="AC15" s="1029"/>
      <c r="AD15" s="1020">
        <v>0</v>
      </c>
      <c r="AE15" s="1029"/>
      <c r="AF15" s="1020">
        <v>0</v>
      </c>
      <c r="AG15" s="1029"/>
      <c r="AH15" s="554">
        <v>0</v>
      </c>
      <c r="AI15" s="981">
        <f t="shared" si="2"/>
        <v>0</v>
      </c>
      <c r="AJ15" s="1029"/>
      <c r="AK15" s="554">
        <v>0</v>
      </c>
      <c r="AL15" s="1059">
        <f t="shared" si="3"/>
        <v>0</v>
      </c>
      <c r="AM15" s="1029"/>
      <c r="AN15" s="1020">
        <v>0</v>
      </c>
      <c r="AO15" s="1029"/>
      <c r="AP15" s="554">
        <v>0</v>
      </c>
      <c r="AQ15" s="1059">
        <f t="shared" si="4"/>
        <v>0</v>
      </c>
      <c r="AR15" s="1024"/>
      <c r="AS15" s="554">
        <v>0</v>
      </c>
      <c r="AT15" s="1024"/>
      <c r="AU15" s="554">
        <v>0</v>
      </c>
      <c r="AV15" s="1060">
        <f t="shared" si="5"/>
        <v>50</v>
      </c>
      <c r="AW15" s="994"/>
      <c r="AX15" s="994"/>
      <c r="AY15" s="994"/>
      <c r="AZ15" s="994"/>
      <c r="BA15" s="994"/>
      <c r="BB15" s="994"/>
      <c r="BC15" s="994"/>
      <c r="BD15" s="994"/>
      <c r="BE15" s="988"/>
    </row>
    <row r="16" spans="1:57" ht="15" customHeight="1" outlineLevel="1" x14ac:dyDescent="0.2">
      <c r="A16" s="977">
        <f t="shared" si="0"/>
        <v>7</v>
      </c>
      <c r="B16" s="648">
        <v>2007</v>
      </c>
      <c r="C16" s="598" t="s">
        <v>916</v>
      </c>
      <c r="D16" s="1062" t="s">
        <v>422</v>
      </c>
      <c r="E16" s="1062" t="s">
        <v>917</v>
      </c>
      <c r="F16" s="1063" t="s">
        <v>151</v>
      </c>
      <c r="G16" s="1063" t="s">
        <v>49</v>
      </c>
      <c r="H16" s="980"/>
      <c r="I16" s="980">
        <v>0</v>
      </c>
      <c r="J16" s="1064"/>
      <c r="K16" s="701">
        <v>0</v>
      </c>
      <c r="L16" s="980" t="s">
        <v>745</v>
      </c>
      <c r="M16" s="292">
        <v>25</v>
      </c>
      <c r="N16" s="292"/>
      <c r="O16" s="980">
        <v>0</v>
      </c>
      <c r="P16" s="292"/>
      <c r="Q16" s="980">
        <v>0</v>
      </c>
      <c r="R16" s="292"/>
      <c r="S16" s="980">
        <v>0</v>
      </c>
      <c r="T16" s="980"/>
      <c r="U16" s="980">
        <v>0</v>
      </c>
      <c r="V16" s="980"/>
      <c r="W16" s="980">
        <v>0</v>
      </c>
      <c r="X16" s="980"/>
      <c r="Y16" s="980">
        <v>0</v>
      </c>
      <c r="Z16" s="981">
        <f t="shared" si="1"/>
        <v>25</v>
      </c>
      <c r="AA16" s="1058"/>
      <c r="AB16" s="1020">
        <v>0</v>
      </c>
      <c r="AC16" s="1029"/>
      <c r="AD16" s="1020">
        <v>0</v>
      </c>
      <c r="AE16" s="1029"/>
      <c r="AF16" s="1020">
        <v>0</v>
      </c>
      <c r="AG16" s="1029"/>
      <c r="AH16" s="554">
        <v>0</v>
      </c>
      <c r="AI16" s="981">
        <f t="shared" si="2"/>
        <v>0</v>
      </c>
      <c r="AJ16" s="1029"/>
      <c r="AK16" s="554">
        <v>0</v>
      </c>
      <c r="AL16" s="1059">
        <f t="shared" si="3"/>
        <v>0</v>
      </c>
      <c r="AM16" s="1029"/>
      <c r="AN16" s="1020">
        <v>0</v>
      </c>
      <c r="AO16" s="1029"/>
      <c r="AP16" s="554">
        <v>0</v>
      </c>
      <c r="AQ16" s="1059">
        <f t="shared" si="4"/>
        <v>0</v>
      </c>
      <c r="AR16" s="1024"/>
      <c r="AS16" s="554">
        <v>0</v>
      </c>
      <c r="AT16" s="1024"/>
      <c r="AU16" s="554">
        <v>0</v>
      </c>
      <c r="AV16" s="1060">
        <f t="shared" si="5"/>
        <v>25</v>
      </c>
      <c r="AW16" s="994"/>
      <c r="AX16" s="994"/>
      <c r="AY16" s="994"/>
      <c r="AZ16" s="994"/>
      <c r="BA16" s="994"/>
      <c r="BB16" s="994"/>
      <c r="BC16" s="994"/>
      <c r="BD16" s="994"/>
      <c r="BE16" s="988"/>
    </row>
    <row r="17" spans="1:57" ht="15" customHeight="1" outlineLevel="1" x14ac:dyDescent="0.2">
      <c r="A17" s="977">
        <f t="shared" si="0"/>
        <v>7</v>
      </c>
      <c r="B17" s="648">
        <v>2007</v>
      </c>
      <c r="C17" s="598" t="s">
        <v>558</v>
      </c>
      <c r="D17" s="599" t="s">
        <v>918</v>
      </c>
      <c r="E17" s="599" t="s">
        <v>919</v>
      </c>
      <c r="F17" s="648" t="s">
        <v>571</v>
      </c>
      <c r="G17" s="989" t="s">
        <v>49</v>
      </c>
      <c r="H17" s="980"/>
      <c r="I17" s="980">
        <v>0</v>
      </c>
      <c r="J17" s="980"/>
      <c r="K17" s="980">
        <v>0</v>
      </c>
      <c r="L17" s="980" t="s">
        <v>755</v>
      </c>
      <c r="M17" s="292">
        <v>25</v>
      </c>
      <c r="N17" s="292"/>
      <c r="O17" s="980">
        <v>0</v>
      </c>
      <c r="P17" s="292"/>
      <c r="Q17" s="980">
        <v>0</v>
      </c>
      <c r="R17" s="292"/>
      <c r="S17" s="980">
        <v>0</v>
      </c>
      <c r="T17" s="980"/>
      <c r="U17" s="980">
        <v>0</v>
      </c>
      <c r="V17" s="980"/>
      <c r="W17" s="980">
        <v>0</v>
      </c>
      <c r="X17" s="980"/>
      <c r="Y17" s="980">
        <v>0</v>
      </c>
      <c r="Z17" s="981">
        <f t="shared" si="1"/>
        <v>25</v>
      </c>
      <c r="AA17" s="1058"/>
      <c r="AB17" s="1020">
        <v>0</v>
      </c>
      <c r="AC17" s="1029"/>
      <c r="AD17" s="1020">
        <v>0</v>
      </c>
      <c r="AE17" s="1029"/>
      <c r="AF17" s="1020">
        <v>0</v>
      </c>
      <c r="AG17" s="1029"/>
      <c r="AH17" s="554">
        <v>0</v>
      </c>
      <c r="AI17" s="981">
        <f t="shared" si="2"/>
        <v>0</v>
      </c>
      <c r="AJ17" s="1029"/>
      <c r="AK17" s="554">
        <v>0</v>
      </c>
      <c r="AL17" s="1059">
        <f t="shared" si="3"/>
        <v>0</v>
      </c>
      <c r="AM17" s="1029"/>
      <c r="AN17" s="1020">
        <v>0</v>
      </c>
      <c r="AO17" s="1029"/>
      <c r="AP17" s="554">
        <v>0</v>
      </c>
      <c r="AQ17" s="1059">
        <f t="shared" si="4"/>
        <v>0</v>
      </c>
      <c r="AR17" s="1024"/>
      <c r="AS17" s="554">
        <v>0</v>
      </c>
      <c r="AT17" s="1024"/>
      <c r="AU17" s="554">
        <v>0</v>
      </c>
      <c r="AV17" s="1060">
        <f t="shared" si="5"/>
        <v>25</v>
      </c>
      <c r="AW17" s="994"/>
      <c r="AX17" s="994"/>
      <c r="AY17" s="994"/>
      <c r="AZ17" s="994"/>
      <c r="BA17" s="994"/>
      <c r="BB17" s="994"/>
      <c r="BC17" s="994"/>
      <c r="BD17" s="994"/>
      <c r="BE17" s="988"/>
    </row>
    <row r="18" spans="1:57" ht="15" customHeight="1" outlineLevel="1" x14ac:dyDescent="0.2">
      <c r="A18" s="977">
        <f t="shared" si="0"/>
        <v>7</v>
      </c>
      <c r="B18" s="648">
        <v>2009</v>
      </c>
      <c r="C18" s="598" t="s">
        <v>506</v>
      </c>
      <c r="D18" s="599" t="s">
        <v>508</v>
      </c>
      <c r="E18" s="599" t="s">
        <v>507</v>
      </c>
      <c r="F18" s="648" t="s">
        <v>76</v>
      </c>
      <c r="G18" s="989" t="s">
        <v>77</v>
      </c>
      <c r="H18" s="980"/>
      <c r="I18" s="980">
        <v>0</v>
      </c>
      <c r="J18" s="980"/>
      <c r="K18" s="980">
        <v>0</v>
      </c>
      <c r="L18" s="980" t="s">
        <v>744</v>
      </c>
      <c r="M18" s="292">
        <v>25</v>
      </c>
      <c r="N18" s="292"/>
      <c r="O18" s="980">
        <v>0</v>
      </c>
      <c r="P18" s="292"/>
      <c r="Q18" s="980">
        <v>0</v>
      </c>
      <c r="R18" s="292"/>
      <c r="S18" s="980">
        <v>0</v>
      </c>
      <c r="T18" s="980"/>
      <c r="U18" s="980">
        <v>0</v>
      </c>
      <c r="V18" s="980"/>
      <c r="W18" s="980">
        <v>0</v>
      </c>
      <c r="X18" s="980"/>
      <c r="Y18" s="980">
        <v>0</v>
      </c>
      <c r="Z18" s="981">
        <f t="shared" si="1"/>
        <v>25</v>
      </c>
      <c r="AA18" s="1058"/>
      <c r="AB18" s="1020">
        <v>0</v>
      </c>
      <c r="AC18" s="1029"/>
      <c r="AD18" s="1020">
        <v>0</v>
      </c>
      <c r="AE18" s="1029"/>
      <c r="AF18" s="1020">
        <v>0</v>
      </c>
      <c r="AG18" s="1029"/>
      <c r="AH18" s="554">
        <v>0</v>
      </c>
      <c r="AI18" s="981">
        <f t="shared" si="2"/>
        <v>0</v>
      </c>
      <c r="AJ18" s="1029"/>
      <c r="AK18" s="554">
        <v>0</v>
      </c>
      <c r="AL18" s="1059">
        <f t="shared" si="3"/>
        <v>0</v>
      </c>
      <c r="AM18" s="1029"/>
      <c r="AN18" s="1020">
        <v>0</v>
      </c>
      <c r="AO18" s="1029"/>
      <c r="AP18" s="554">
        <v>0</v>
      </c>
      <c r="AQ18" s="1059">
        <f t="shared" si="4"/>
        <v>0</v>
      </c>
      <c r="AR18" s="1024"/>
      <c r="AS18" s="554">
        <v>0</v>
      </c>
      <c r="AT18" s="1024"/>
      <c r="AU18" s="1059">
        <f>LARGE(AQ18:AT18,1)</f>
        <v>0</v>
      </c>
      <c r="AV18" s="1060">
        <f t="shared" si="5"/>
        <v>25</v>
      </c>
      <c r="AW18" s="994"/>
      <c r="AX18" s="994"/>
      <c r="AY18" s="994"/>
      <c r="AZ18" s="994"/>
      <c r="BA18" s="994"/>
      <c r="BB18" s="994"/>
      <c r="BC18" s="994"/>
      <c r="BD18" s="994"/>
      <c r="BE18" s="988"/>
    </row>
    <row r="19" spans="1:57" ht="15" customHeight="1" outlineLevel="1" x14ac:dyDescent="0.2">
      <c r="A19" s="977">
        <f t="shared" si="0"/>
        <v>7</v>
      </c>
      <c r="B19" s="648">
        <v>2008</v>
      </c>
      <c r="C19" s="598" t="s">
        <v>511</v>
      </c>
      <c r="D19" s="599" t="s">
        <v>117</v>
      </c>
      <c r="E19" s="599" t="s">
        <v>920</v>
      </c>
      <c r="F19" s="648" t="s">
        <v>921</v>
      </c>
      <c r="G19" s="989" t="s">
        <v>77</v>
      </c>
      <c r="H19" s="980"/>
      <c r="I19" s="980">
        <v>0</v>
      </c>
      <c r="J19" s="980"/>
      <c r="K19" s="980">
        <v>0</v>
      </c>
      <c r="L19" s="980" t="s">
        <v>731</v>
      </c>
      <c r="M19" s="292">
        <v>25</v>
      </c>
      <c r="N19" s="292"/>
      <c r="O19" s="980">
        <v>0</v>
      </c>
      <c r="P19" s="292"/>
      <c r="Q19" s="980">
        <v>0</v>
      </c>
      <c r="R19" s="292"/>
      <c r="S19" s="980">
        <v>0</v>
      </c>
      <c r="T19" s="980"/>
      <c r="U19" s="980">
        <v>0</v>
      </c>
      <c r="V19" s="980"/>
      <c r="W19" s="980">
        <v>0</v>
      </c>
      <c r="X19" s="980"/>
      <c r="Y19" s="980">
        <v>0</v>
      </c>
      <c r="Z19" s="981">
        <f t="shared" si="1"/>
        <v>25</v>
      </c>
      <c r="AA19" s="1058"/>
      <c r="AB19" s="1020">
        <v>0</v>
      </c>
      <c r="AC19" s="1029"/>
      <c r="AD19" s="1020">
        <v>0</v>
      </c>
      <c r="AE19" s="1029"/>
      <c r="AF19" s="1020">
        <v>0</v>
      </c>
      <c r="AG19" s="1029"/>
      <c r="AH19" s="554">
        <v>0</v>
      </c>
      <c r="AI19" s="981">
        <f t="shared" si="2"/>
        <v>0</v>
      </c>
      <c r="AJ19" s="1029"/>
      <c r="AK19" s="554">
        <v>0</v>
      </c>
      <c r="AL19" s="1059">
        <f t="shared" si="3"/>
        <v>0</v>
      </c>
      <c r="AM19" s="1029"/>
      <c r="AN19" s="1020">
        <v>0</v>
      </c>
      <c r="AO19" s="1029"/>
      <c r="AP19" s="554">
        <v>0</v>
      </c>
      <c r="AQ19" s="1059">
        <f t="shared" si="4"/>
        <v>0</v>
      </c>
      <c r="AR19" s="1024"/>
      <c r="AS19" s="554">
        <v>0</v>
      </c>
      <c r="AT19" s="1024"/>
      <c r="AU19" s="554">
        <v>0</v>
      </c>
      <c r="AV19" s="1060">
        <f t="shared" si="5"/>
        <v>25</v>
      </c>
      <c r="AW19" s="994"/>
      <c r="AX19" s="994"/>
      <c r="AY19" s="994"/>
      <c r="AZ19" s="994"/>
      <c r="BA19" s="994"/>
      <c r="BB19" s="994"/>
      <c r="BC19" s="994"/>
      <c r="BD19" s="994"/>
      <c r="BE19" s="988"/>
    </row>
    <row r="20" spans="1:57" ht="15" customHeight="1" outlineLevel="1" x14ac:dyDescent="0.2">
      <c r="A20" s="977">
        <f t="shared" si="0"/>
        <v>7</v>
      </c>
      <c r="B20" s="648">
        <v>2007</v>
      </c>
      <c r="C20" s="598" t="s">
        <v>922</v>
      </c>
      <c r="D20" s="599" t="s">
        <v>923</v>
      </c>
      <c r="E20" s="599" t="s">
        <v>633</v>
      </c>
      <c r="F20" s="648" t="s">
        <v>517</v>
      </c>
      <c r="G20" s="989" t="s">
        <v>368</v>
      </c>
      <c r="H20" s="980"/>
      <c r="I20" s="980">
        <v>0</v>
      </c>
      <c r="J20" s="980"/>
      <c r="K20" s="980">
        <v>0</v>
      </c>
      <c r="L20" s="980" t="s">
        <v>772</v>
      </c>
      <c r="M20" s="292">
        <v>25</v>
      </c>
      <c r="N20" s="292"/>
      <c r="O20" s="980">
        <v>0</v>
      </c>
      <c r="P20" s="292"/>
      <c r="Q20" s="980">
        <v>0</v>
      </c>
      <c r="R20" s="292"/>
      <c r="S20" s="980">
        <v>0</v>
      </c>
      <c r="T20" s="980"/>
      <c r="U20" s="980">
        <v>0</v>
      </c>
      <c r="V20" s="980"/>
      <c r="W20" s="980">
        <v>0</v>
      </c>
      <c r="X20" s="980"/>
      <c r="Y20" s="980">
        <v>0</v>
      </c>
      <c r="Z20" s="981">
        <f t="shared" si="1"/>
        <v>25</v>
      </c>
      <c r="AA20" s="1058"/>
      <c r="AB20" s="1020">
        <v>0</v>
      </c>
      <c r="AC20" s="1029"/>
      <c r="AD20" s="1020">
        <v>0</v>
      </c>
      <c r="AE20" s="1029"/>
      <c r="AF20" s="1020">
        <v>0</v>
      </c>
      <c r="AG20" s="1029"/>
      <c r="AH20" s="554">
        <v>0</v>
      </c>
      <c r="AI20" s="981">
        <f t="shared" si="2"/>
        <v>0</v>
      </c>
      <c r="AJ20" s="1029"/>
      <c r="AK20" s="554">
        <v>0</v>
      </c>
      <c r="AL20" s="1059">
        <f t="shared" si="3"/>
        <v>0</v>
      </c>
      <c r="AM20" s="1029"/>
      <c r="AN20" s="1020">
        <v>0</v>
      </c>
      <c r="AO20" s="1029"/>
      <c r="AP20" s="554">
        <v>0</v>
      </c>
      <c r="AQ20" s="1059">
        <f t="shared" si="4"/>
        <v>0</v>
      </c>
      <c r="AR20" s="1024"/>
      <c r="AS20" s="554">
        <v>0</v>
      </c>
      <c r="AT20" s="1024"/>
      <c r="AU20" s="554">
        <v>0</v>
      </c>
      <c r="AV20" s="1060">
        <f t="shared" si="5"/>
        <v>25</v>
      </c>
      <c r="AW20" s="994"/>
      <c r="AX20" s="994"/>
      <c r="AY20" s="994"/>
      <c r="AZ20" s="994"/>
      <c r="BA20" s="994"/>
      <c r="BB20" s="994"/>
      <c r="BC20" s="994"/>
      <c r="BD20" s="994"/>
      <c r="BE20" s="988"/>
    </row>
    <row r="21" spans="1:57" ht="15" customHeight="1" outlineLevel="1" x14ac:dyDescent="0.2">
      <c r="A21" s="977">
        <f t="shared" ref="A21:A29" si="6">RANK(AL21,$AL$10:$AL$29)</f>
        <v>1</v>
      </c>
      <c r="B21" s="648"/>
      <c r="C21" s="598"/>
      <c r="D21" s="599"/>
      <c r="E21" s="599"/>
      <c r="F21" s="648"/>
      <c r="G21" s="989"/>
      <c r="H21" s="980"/>
      <c r="I21" s="980">
        <v>0</v>
      </c>
      <c r="J21" s="980"/>
      <c r="K21" s="980">
        <v>0</v>
      </c>
      <c r="L21" s="980"/>
      <c r="M21" s="292">
        <v>0</v>
      </c>
      <c r="N21" s="292"/>
      <c r="O21" s="980">
        <v>0</v>
      </c>
      <c r="P21" s="292"/>
      <c r="Q21" s="980">
        <v>0</v>
      </c>
      <c r="R21" s="292"/>
      <c r="S21" s="980">
        <v>0</v>
      </c>
      <c r="T21" s="980"/>
      <c r="U21" s="980">
        <v>0</v>
      </c>
      <c r="V21" s="980"/>
      <c r="W21" s="980">
        <v>0</v>
      </c>
      <c r="X21" s="980"/>
      <c r="Y21" s="980">
        <v>0</v>
      </c>
      <c r="Z21" s="981">
        <f t="shared" si="1"/>
        <v>0</v>
      </c>
      <c r="AA21" s="1058"/>
      <c r="AB21" s="1020">
        <v>0</v>
      </c>
      <c r="AC21" s="1029"/>
      <c r="AD21" s="1020">
        <v>0</v>
      </c>
      <c r="AE21" s="1029"/>
      <c r="AF21" s="1020">
        <v>0</v>
      </c>
      <c r="AG21" s="1029"/>
      <c r="AH21" s="554">
        <v>0</v>
      </c>
      <c r="AI21" s="981">
        <f t="shared" si="2"/>
        <v>0</v>
      </c>
      <c r="AJ21" s="1029"/>
      <c r="AK21" s="554">
        <v>0</v>
      </c>
      <c r="AL21" s="1059">
        <f t="shared" si="3"/>
        <v>0</v>
      </c>
      <c r="AM21" s="1029"/>
      <c r="AN21" s="1020">
        <v>0</v>
      </c>
      <c r="AO21" s="1029"/>
      <c r="AP21" s="554">
        <v>0</v>
      </c>
      <c r="AQ21" s="1059">
        <f t="shared" si="4"/>
        <v>0</v>
      </c>
      <c r="AR21" s="1024"/>
      <c r="AS21" s="554">
        <v>0</v>
      </c>
      <c r="AT21" s="1024"/>
      <c r="AU21" s="554">
        <v>0</v>
      </c>
      <c r="AV21" s="1060">
        <f t="shared" si="5"/>
        <v>0</v>
      </c>
      <c r="AW21" s="994"/>
      <c r="AX21" s="994"/>
      <c r="AY21" s="994"/>
      <c r="AZ21" s="994"/>
      <c r="BA21" s="994"/>
      <c r="BB21" s="994"/>
      <c r="BC21" s="994"/>
      <c r="BD21" s="994"/>
      <c r="BE21" s="988"/>
    </row>
    <row r="22" spans="1:57" ht="15" customHeight="1" outlineLevel="1" x14ac:dyDescent="0.2">
      <c r="A22" s="977">
        <f t="shared" si="6"/>
        <v>1</v>
      </c>
      <c r="B22" s="648"/>
      <c r="C22" s="598"/>
      <c r="D22" s="599"/>
      <c r="E22" s="599"/>
      <c r="F22" s="648"/>
      <c r="G22" s="989"/>
      <c r="H22" s="980"/>
      <c r="I22" s="980">
        <v>0</v>
      </c>
      <c r="J22" s="980"/>
      <c r="K22" s="980">
        <v>0</v>
      </c>
      <c r="L22" s="980"/>
      <c r="M22" s="292">
        <v>0</v>
      </c>
      <c r="N22" s="292"/>
      <c r="O22" s="980">
        <v>0</v>
      </c>
      <c r="P22" s="292"/>
      <c r="Q22" s="980">
        <v>0</v>
      </c>
      <c r="R22" s="292"/>
      <c r="S22" s="980">
        <v>0</v>
      </c>
      <c r="T22" s="980"/>
      <c r="U22" s="980">
        <v>0</v>
      </c>
      <c r="V22" s="980"/>
      <c r="W22" s="980">
        <v>0</v>
      </c>
      <c r="X22" s="980"/>
      <c r="Y22" s="980">
        <v>0</v>
      </c>
      <c r="Z22" s="981">
        <f t="shared" si="1"/>
        <v>0</v>
      </c>
      <c r="AA22" s="1058"/>
      <c r="AB22" s="1020">
        <v>0</v>
      </c>
      <c r="AC22" s="1029"/>
      <c r="AD22" s="1020">
        <v>0</v>
      </c>
      <c r="AE22" s="1029"/>
      <c r="AF22" s="1020">
        <v>0</v>
      </c>
      <c r="AG22" s="1029"/>
      <c r="AH22" s="554">
        <v>0</v>
      </c>
      <c r="AI22" s="981">
        <f t="shared" si="2"/>
        <v>0</v>
      </c>
      <c r="AJ22" s="1029"/>
      <c r="AK22" s="554">
        <v>0</v>
      </c>
      <c r="AL22" s="1059">
        <f t="shared" si="3"/>
        <v>0</v>
      </c>
      <c r="AM22" s="1029"/>
      <c r="AN22" s="1020">
        <v>0</v>
      </c>
      <c r="AO22" s="1029"/>
      <c r="AP22" s="554">
        <v>0</v>
      </c>
      <c r="AQ22" s="1059">
        <f t="shared" si="4"/>
        <v>0</v>
      </c>
      <c r="AR22" s="1024"/>
      <c r="AS22" s="554">
        <v>0</v>
      </c>
      <c r="AT22" s="1024"/>
      <c r="AU22" s="554">
        <v>0</v>
      </c>
      <c r="AV22" s="1060">
        <f t="shared" si="5"/>
        <v>0</v>
      </c>
      <c r="AW22" s="994"/>
      <c r="AX22" s="994"/>
      <c r="AY22" s="994"/>
      <c r="AZ22" s="994"/>
      <c r="BA22" s="994"/>
      <c r="BB22" s="994"/>
      <c r="BC22" s="994"/>
      <c r="BD22" s="994"/>
      <c r="BE22" s="988"/>
    </row>
    <row r="23" spans="1:57" ht="15" customHeight="1" outlineLevel="1" x14ac:dyDescent="0.2">
      <c r="A23" s="977">
        <f t="shared" si="6"/>
        <v>1</v>
      </c>
      <c r="B23" s="648"/>
      <c r="C23" s="598"/>
      <c r="D23" s="599"/>
      <c r="E23" s="599"/>
      <c r="F23" s="648"/>
      <c r="G23" s="989"/>
      <c r="H23" s="980"/>
      <c r="I23" s="980">
        <v>0</v>
      </c>
      <c r="J23" s="980"/>
      <c r="K23" s="980">
        <v>0</v>
      </c>
      <c r="L23" s="980"/>
      <c r="M23" s="292">
        <v>0</v>
      </c>
      <c r="N23" s="292"/>
      <c r="O23" s="980">
        <v>0</v>
      </c>
      <c r="P23" s="292"/>
      <c r="Q23" s="980">
        <v>0</v>
      </c>
      <c r="R23" s="292"/>
      <c r="S23" s="980">
        <v>0</v>
      </c>
      <c r="T23" s="980"/>
      <c r="U23" s="980">
        <v>0</v>
      </c>
      <c r="V23" s="980"/>
      <c r="W23" s="980">
        <v>0</v>
      </c>
      <c r="X23" s="980"/>
      <c r="Y23" s="980">
        <v>0</v>
      </c>
      <c r="Z23" s="981">
        <f t="shared" si="1"/>
        <v>0</v>
      </c>
      <c r="AA23" s="1058"/>
      <c r="AB23" s="1020">
        <v>0</v>
      </c>
      <c r="AC23" s="1029"/>
      <c r="AD23" s="1020">
        <v>0</v>
      </c>
      <c r="AE23" s="1029"/>
      <c r="AF23" s="1020">
        <v>0</v>
      </c>
      <c r="AG23" s="1029"/>
      <c r="AH23" s="554">
        <v>0</v>
      </c>
      <c r="AI23" s="981">
        <f t="shared" si="2"/>
        <v>0</v>
      </c>
      <c r="AJ23" s="1029"/>
      <c r="AK23" s="554">
        <v>0</v>
      </c>
      <c r="AL23" s="1059">
        <f t="shared" si="3"/>
        <v>0</v>
      </c>
      <c r="AM23" s="1029"/>
      <c r="AN23" s="1020">
        <v>0</v>
      </c>
      <c r="AO23" s="1029"/>
      <c r="AP23" s="554">
        <v>0</v>
      </c>
      <c r="AQ23" s="1059">
        <f t="shared" si="4"/>
        <v>0</v>
      </c>
      <c r="AR23" s="1024"/>
      <c r="AS23" s="554">
        <v>0</v>
      </c>
      <c r="AT23" s="1024"/>
      <c r="AU23" s="554">
        <v>0</v>
      </c>
      <c r="AV23" s="1060">
        <f t="shared" si="5"/>
        <v>0</v>
      </c>
      <c r="AW23" s="994"/>
      <c r="AX23" s="994"/>
      <c r="AY23" s="994"/>
      <c r="AZ23" s="994"/>
      <c r="BA23" s="994"/>
      <c r="BB23" s="994"/>
      <c r="BC23" s="994"/>
      <c r="BD23" s="994"/>
      <c r="BE23" s="988"/>
    </row>
    <row r="24" spans="1:57" ht="15" customHeight="1" outlineLevel="1" x14ac:dyDescent="0.2">
      <c r="A24" s="977">
        <f t="shared" si="6"/>
        <v>1</v>
      </c>
      <c r="B24" s="648"/>
      <c r="C24" s="598"/>
      <c r="D24" s="599"/>
      <c r="E24" s="599"/>
      <c r="F24" s="648"/>
      <c r="G24" s="989"/>
      <c r="H24" s="980"/>
      <c r="I24" s="980">
        <v>0</v>
      </c>
      <c r="J24" s="980"/>
      <c r="K24" s="980">
        <v>0</v>
      </c>
      <c r="L24" s="980"/>
      <c r="M24" s="292">
        <v>0</v>
      </c>
      <c r="N24" s="292"/>
      <c r="O24" s="980">
        <v>0</v>
      </c>
      <c r="P24" s="292"/>
      <c r="Q24" s="980">
        <v>0</v>
      </c>
      <c r="R24" s="292"/>
      <c r="S24" s="980">
        <v>0</v>
      </c>
      <c r="T24" s="980"/>
      <c r="U24" s="980">
        <v>0</v>
      </c>
      <c r="V24" s="980"/>
      <c r="W24" s="980">
        <v>0</v>
      </c>
      <c r="X24" s="980"/>
      <c r="Y24" s="980">
        <v>0</v>
      </c>
      <c r="Z24" s="981">
        <f t="shared" si="1"/>
        <v>0</v>
      </c>
      <c r="AA24" s="1058"/>
      <c r="AB24" s="1020">
        <v>0</v>
      </c>
      <c r="AC24" s="1029"/>
      <c r="AD24" s="1020">
        <v>0</v>
      </c>
      <c r="AE24" s="1029"/>
      <c r="AF24" s="1020">
        <v>0</v>
      </c>
      <c r="AG24" s="1029"/>
      <c r="AH24" s="554">
        <v>0</v>
      </c>
      <c r="AI24" s="981">
        <f t="shared" si="2"/>
        <v>0</v>
      </c>
      <c r="AJ24" s="1029"/>
      <c r="AK24" s="554">
        <v>0</v>
      </c>
      <c r="AL24" s="1059">
        <f t="shared" si="3"/>
        <v>0</v>
      </c>
      <c r="AM24" s="1029"/>
      <c r="AN24" s="1020">
        <v>0</v>
      </c>
      <c r="AO24" s="1029"/>
      <c r="AP24" s="554">
        <v>0</v>
      </c>
      <c r="AQ24" s="1059">
        <f t="shared" si="4"/>
        <v>0</v>
      </c>
      <c r="AR24" s="1024"/>
      <c r="AS24" s="554">
        <v>0</v>
      </c>
      <c r="AT24" s="1024"/>
      <c r="AU24" s="554">
        <v>0</v>
      </c>
      <c r="AV24" s="1060">
        <f t="shared" si="5"/>
        <v>0</v>
      </c>
      <c r="AW24" s="994"/>
      <c r="AX24" s="994"/>
      <c r="AY24" s="994"/>
      <c r="AZ24" s="994"/>
      <c r="BA24" s="994"/>
      <c r="BB24" s="994"/>
      <c r="BC24" s="994"/>
      <c r="BD24" s="994"/>
      <c r="BE24" s="988"/>
    </row>
    <row r="25" spans="1:57" ht="15" customHeight="1" outlineLevel="1" x14ac:dyDescent="0.2">
      <c r="A25" s="977">
        <f t="shared" si="6"/>
        <v>1</v>
      </c>
      <c r="B25" s="648"/>
      <c r="C25" s="598"/>
      <c r="D25" s="599"/>
      <c r="E25" s="599"/>
      <c r="F25" s="648"/>
      <c r="G25" s="989"/>
      <c r="H25" s="980"/>
      <c r="I25" s="980">
        <v>0</v>
      </c>
      <c r="J25" s="980"/>
      <c r="K25" s="980">
        <v>0</v>
      </c>
      <c r="L25" s="980"/>
      <c r="M25" s="292">
        <v>0</v>
      </c>
      <c r="N25" s="292"/>
      <c r="O25" s="980">
        <v>0</v>
      </c>
      <c r="P25" s="292"/>
      <c r="Q25" s="980">
        <v>0</v>
      </c>
      <c r="R25" s="292"/>
      <c r="S25" s="980">
        <v>0</v>
      </c>
      <c r="T25" s="980"/>
      <c r="U25" s="980">
        <v>0</v>
      </c>
      <c r="V25" s="980"/>
      <c r="W25" s="980">
        <v>0</v>
      </c>
      <c r="X25" s="980"/>
      <c r="Y25" s="980">
        <v>0</v>
      </c>
      <c r="Z25" s="981">
        <f t="shared" si="1"/>
        <v>0</v>
      </c>
      <c r="AA25" s="1058"/>
      <c r="AB25" s="1020">
        <v>0</v>
      </c>
      <c r="AC25" s="1029"/>
      <c r="AD25" s="1020">
        <v>0</v>
      </c>
      <c r="AE25" s="1029"/>
      <c r="AF25" s="1020">
        <v>0</v>
      </c>
      <c r="AG25" s="1029"/>
      <c r="AH25" s="554">
        <v>0</v>
      </c>
      <c r="AI25" s="981">
        <f t="shared" si="2"/>
        <v>0</v>
      </c>
      <c r="AJ25" s="1029"/>
      <c r="AK25" s="554">
        <v>0</v>
      </c>
      <c r="AL25" s="1059">
        <f t="shared" si="3"/>
        <v>0</v>
      </c>
      <c r="AM25" s="1029"/>
      <c r="AN25" s="1020">
        <v>0</v>
      </c>
      <c r="AO25" s="1029"/>
      <c r="AP25" s="554">
        <v>0</v>
      </c>
      <c r="AQ25" s="1059">
        <f t="shared" si="4"/>
        <v>0</v>
      </c>
      <c r="AR25" s="1024"/>
      <c r="AS25" s="554">
        <v>0</v>
      </c>
      <c r="AT25" s="1024"/>
      <c r="AU25" s="554">
        <v>0</v>
      </c>
      <c r="AV25" s="1060">
        <f t="shared" si="5"/>
        <v>0</v>
      </c>
      <c r="AW25" s="994"/>
      <c r="AX25" s="994"/>
      <c r="AY25" s="994"/>
      <c r="AZ25" s="994"/>
      <c r="BA25" s="994"/>
      <c r="BB25" s="994"/>
      <c r="BC25" s="994"/>
      <c r="BD25" s="994"/>
      <c r="BE25" s="988"/>
    </row>
    <row r="26" spans="1:57" ht="15" customHeight="1" outlineLevel="1" x14ac:dyDescent="0.2">
      <c r="A26" s="977">
        <f t="shared" si="6"/>
        <v>1</v>
      </c>
      <c r="B26" s="648"/>
      <c r="C26" s="598"/>
      <c r="D26" s="599"/>
      <c r="E26" s="599"/>
      <c r="F26" s="648"/>
      <c r="G26" s="989"/>
      <c r="H26" s="980"/>
      <c r="I26" s="980">
        <v>0</v>
      </c>
      <c r="J26" s="980"/>
      <c r="K26" s="980">
        <v>0</v>
      </c>
      <c r="L26" s="980"/>
      <c r="M26" s="292">
        <v>0</v>
      </c>
      <c r="N26" s="292"/>
      <c r="O26" s="980">
        <v>0</v>
      </c>
      <c r="P26" s="292"/>
      <c r="Q26" s="980">
        <v>0</v>
      </c>
      <c r="R26" s="292"/>
      <c r="S26" s="980">
        <v>0</v>
      </c>
      <c r="T26" s="980"/>
      <c r="U26" s="980">
        <v>0</v>
      </c>
      <c r="V26" s="980"/>
      <c r="W26" s="980">
        <v>0</v>
      </c>
      <c r="X26" s="980"/>
      <c r="Y26" s="980">
        <v>0</v>
      </c>
      <c r="Z26" s="981">
        <f t="shared" si="1"/>
        <v>0</v>
      </c>
      <c r="AA26" s="1065"/>
      <c r="AB26" s="1020">
        <v>0</v>
      </c>
      <c r="AC26" s="1029"/>
      <c r="AD26" s="1020">
        <v>0</v>
      </c>
      <c r="AE26" s="1029"/>
      <c r="AF26" s="1020">
        <v>0</v>
      </c>
      <c r="AG26" s="1029"/>
      <c r="AH26" s="554">
        <v>0</v>
      </c>
      <c r="AI26" s="981">
        <f t="shared" si="2"/>
        <v>0</v>
      </c>
      <c r="AJ26" s="1020"/>
      <c r="AK26" s="554">
        <v>0</v>
      </c>
      <c r="AL26" s="1059">
        <f t="shared" si="3"/>
        <v>0</v>
      </c>
      <c r="AM26" s="1024"/>
      <c r="AN26" s="1020">
        <v>0</v>
      </c>
      <c r="AO26" s="1029"/>
      <c r="AP26" s="554">
        <v>0</v>
      </c>
      <c r="AQ26" s="1059">
        <f t="shared" si="4"/>
        <v>0</v>
      </c>
      <c r="AR26" s="707"/>
      <c r="AS26" s="554">
        <v>0</v>
      </c>
      <c r="AT26" s="707"/>
      <c r="AU26" s="554">
        <v>0</v>
      </c>
      <c r="AV26" s="1060">
        <f t="shared" si="5"/>
        <v>0</v>
      </c>
      <c r="AW26" s="994"/>
      <c r="AX26" s="994"/>
      <c r="AY26" s="994"/>
      <c r="AZ26" s="994"/>
      <c r="BA26" s="994"/>
      <c r="BB26" s="994"/>
      <c r="BC26" s="994"/>
      <c r="BD26" s="994"/>
      <c r="BE26" s="988"/>
    </row>
    <row r="27" spans="1:57" ht="15" customHeight="1" outlineLevel="1" x14ac:dyDescent="0.2">
      <c r="A27" s="977">
        <f t="shared" si="6"/>
        <v>1</v>
      </c>
      <c r="B27" s="648"/>
      <c r="C27" s="598"/>
      <c r="D27" s="599"/>
      <c r="E27" s="599"/>
      <c r="F27" s="648"/>
      <c r="G27" s="989"/>
      <c r="H27" s="980"/>
      <c r="I27" s="980">
        <v>0</v>
      </c>
      <c r="J27" s="980"/>
      <c r="K27" s="980">
        <v>0</v>
      </c>
      <c r="L27" s="980"/>
      <c r="M27" s="292">
        <v>0</v>
      </c>
      <c r="N27" s="292"/>
      <c r="O27" s="980">
        <v>0</v>
      </c>
      <c r="P27" s="292"/>
      <c r="Q27" s="980">
        <v>0</v>
      </c>
      <c r="R27" s="292"/>
      <c r="S27" s="980">
        <v>0</v>
      </c>
      <c r="T27" s="980"/>
      <c r="U27" s="980">
        <v>0</v>
      </c>
      <c r="V27" s="980"/>
      <c r="W27" s="980">
        <v>0</v>
      </c>
      <c r="X27" s="980"/>
      <c r="Y27" s="980">
        <v>0</v>
      </c>
      <c r="Z27" s="981">
        <f t="shared" si="1"/>
        <v>0</v>
      </c>
      <c r="AA27" s="1065"/>
      <c r="AB27" s="1020">
        <v>0</v>
      </c>
      <c r="AC27" s="1029"/>
      <c r="AD27" s="1020">
        <v>0</v>
      </c>
      <c r="AE27" s="1029"/>
      <c r="AF27" s="1020">
        <v>0</v>
      </c>
      <c r="AG27" s="1029"/>
      <c r="AH27" s="554">
        <v>0</v>
      </c>
      <c r="AI27" s="981">
        <f t="shared" si="2"/>
        <v>0</v>
      </c>
      <c r="AJ27" s="1020"/>
      <c r="AK27" s="554">
        <v>0</v>
      </c>
      <c r="AL27" s="1059">
        <f t="shared" si="3"/>
        <v>0</v>
      </c>
      <c r="AM27" s="1024"/>
      <c r="AN27" s="1020">
        <v>0</v>
      </c>
      <c r="AO27" s="1029"/>
      <c r="AP27" s="554">
        <v>0</v>
      </c>
      <c r="AQ27" s="1059">
        <f t="shared" si="4"/>
        <v>0</v>
      </c>
      <c r="AR27" s="707"/>
      <c r="AS27" s="554">
        <v>0</v>
      </c>
      <c r="AT27" s="707"/>
      <c r="AU27" s="554">
        <v>0</v>
      </c>
      <c r="AV27" s="1060">
        <f t="shared" si="5"/>
        <v>0</v>
      </c>
      <c r="AW27" s="994"/>
      <c r="AX27" s="994"/>
      <c r="AY27" s="994"/>
      <c r="AZ27" s="994"/>
      <c r="BA27" s="994"/>
      <c r="BB27" s="994"/>
      <c r="BC27" s="994"/>
      <c r="BD27" s="994"/>
      <c r="BE27" s="988"/>
    </row>
    <row r="28" spans="1:57" ht="15" customHeight="1" outlineLevel="1" x14ac:dyDescent="0.2">
      <c r="A28" s="977">
        <f t="shared" si="6"/>
        <v>1</v>
      </c>
      <c r="B28" s="648"/>
      <c r="C28" s="598"/>
      <c r="D28" s="599"/>
      <c r="E28" s="599"/>
      <c r="F28" s="648"/>
      <c r="G28" s="989"/>
      <c r="H28" s="980"/>
      <c r="I28" s="980">
        <v>0</v>
      </c>
      <c r="J28" s="980"/>
      <c r="K28" s="980">
        <v>0</v>
      </c>
      <c r="L28" s="980"/>
      <c r="M28" s="292">
        <v>0</v>
      </c>
      <c r="N28" s="292"/>
      <c r="O28" s="980">
        <v>0</v>
      </c>
      <c r="P28" s="292"/>
      <c r="Q28" s="980">
        <v>0</v>
      </c>
      <c r="R28" s="292"/>
      <c r="S28" s="980">
        <v>0</v>
      </c>
      <c r="T28" s="980"/>
      <c r="U28" s="980">
        <v>0</v>
      </c>
      <c r="V28" s="980"/>
      <c r="W28" s="980">
        <v>0</v>
      </c>
      <c r="X28" s="980"/>
      <c r="Y28" s="980">
        <v>0</v>
      </c>
      <c r="Z28" s="981">
        <f t="shared" si="1"/>
        <v>0</v>
      </c>
      <c r="AA28" s="1065"/>
      <c r="AB28" s="1020">
        <v>0</v>
      </c>
      <c r="AC28" s="1029"/>
      <c r="AD28" s="1020">
        <v>0</v>
      </c>
      <c r="AE28" s="1029"/>
      <c r="AF28" s="1020">
        <v>0</v>
      </c>
      <c r="AG28" s="1029"/>
      <c r="AH28" s="554">
        <v>0</v>
      </c>
      <c r="AI28" s="981">
        <f t="shared" si="2"/>
        <v>0</v>
      </c>
      <c r="AJ28" s="1020"/>
      <c r="AK28" s="554">
        <v>0</v>
      </c>
      <c r="AL28" s="1059">
        <f t="shared" si="3"/>
        <v>0</v>
      </c>
      <c r="AM28" s="1024"/>
      <c r="AN28" s="1020">
        <v>0</v>
      </c>
      <c r="AO28" s="1029"/>
      <c r="AP28" s="554">
        <v>0</v>
      </c>
      <c r="AQ28" s="1059">
        <f t="shared" si="4"/>
        <v>0</v>
      </c>
      <c r="AR28" s="707"/>
      <c r="AS28" s="554">
        <v>0</v>
      </c>
      <c r="AT28" s="707"/>
      <c r="AU28" s="554">
        <v>0</v>
      </c>
      <c r="AV28" s="1060">
        <f t="shared" si="5"/>
        <v>0</v>
      </c>
      <c r="AW28" s="994"/>
      <c r="AX28" s="994"/>
      <c r="AY28" s="994"/>
      <c r="AZ28" s="994"/>
      <c r="BA28" s="994"/>
      <c r="BB28" s="994"/>
      <c r="BC28" s="994"/>
      <c r="BD28" s="994"/>
      <c r="BE28" s="988"/>
    </row>
    <row r="29" spans="1:57" ht="15" customHeight="1" outlineLevel="1" x14ac:dyDescent="0.2">
      <c r="A29" s="977">
        <f t="shared" si="6"/>
        <v>1</v>
      </c>
      <c r="B29" s="648"/>
      <c r="C29" s="598"/>
      <c r="D29" s="599"/>
      <c r="E29" s="599"/>
      <c r="F29" s="648"/>
      <c r="G29" s="989"/>
      <c r="H29" s="980"/>
      <c r="I29" s="980">
        <v>0</v>
      </c>
      <c r="J29" s="980"/>
      <c r="K29" s="980">
        <v>0</v>
      </c>
      <c r="L29" s="980"/>
      <c r="M29" s="292">
        <v>0</v>
      </c>
      <c r="N29" s="292"/>
      <c r="O29" s="999">
        <v>0</v>
      </c>
      <c r="P29" s="1030"/>
      <c r="Q29" s="999">
        <v>0</v>
      </c>
      <c r="R29" s="1030"/>
      <c r="S29" s="999">
        <v>0</v>
      </c>
      <c r="T29" s="999"/>
      <c r="U29" s="999">
        <v>0</v>
      </c>
      <c r="V29" s="999"/>
      <c r="W29" s="999">
        <v>0</v>
      </c>
      <c r="X29" s="999"/>
      <c r="Y29" s="999">
        <v>0</v>
      </c>
      <c r="Z29" s="1066">
        <f t="shared" si="1"/>
        <v>0</v>
      </c>
      <c r="AA29" s="1067"/>
      <c r="AB29" s="1068">
        <v>0</v>
      </c>
      <c r="AC29" s="1069"/>
      <c r="AD29" s="1068">
        <v>0</v>
      </c>
      <c r="AE29" s="1069"/>
      <c r="AF29" s="1068">
        <v>0</v>
      </c>
      <c r="AG29" s="1069"/>
      <c r="AH29" s="1070">
        <v>0</v>
      </c>
      <c r="AI29" s="981">
        <f t="shared" si="2"/>
        <v>0</v>
      </c>
      <c r="AJ29" s="1068"/>
      <c r="AK29" s="1070">
        <v>0</v>
      </c>
      <c r="AL29" s="1071">
        <f t="shared" si="3"/>
        <v>0</v>
      </c>
      <c r="AM29" s="1072"/>
      <c r="AN29" s="1068">
        <v>0</v>
      </c>
      <c r="AO29" s="1069"/>
      <c r="AP29" s="1070">
        <v>0</v>
      </c>
      <c r="AQ29" s="1071">
        <f t="shared" si="4"/>
        <v>0</v>
      </c>
      <c r="AR29" s="1073"/>
      <c r="AS29" s="1070">
        <v>0</v>
      </c>
      <c r="AT29" s="1073"/>
      <c r="AU29" s="1070">
        <v>0</v>
      </c>
      <c r="AV29" s="1074">
        <f t="shared" si="5"/>
        <v>0</v>
      </c>
      <c r="AW29" s="994"/>
      <c r="AX29" s="994"/>
      <c r="AY29" s="994"/>
      <c r="AZ29" s="994"/>
      <c r="BA29" s="994"/>
      <c r="BB29" s="994"/>
      <c r="BC29" s="994"/>
      <c r="BD29" s="994"/>
      <c r="BE29" s="988"/>
    </row>
    <row r="30" spans="1:57" ht="15" customHeight="1" x14ac:dyDescent="0.2">
      <c r="A30" s="1006" t="s">
        <v>789</v>
      </c>
      <c r="B30" s="1006"/>
      <c r="C30" s="1006"/>
      <c r="D30" s="1006"/>
      <c r="E30" s="1006"/>
      <c r="F30" s="1006"/>
      <c r="G30" s="1006"/>
      <c r="H30" s="1007"/>
      <c r="I30" s="1007"/>
      <c r="J30" s="1007"/>
      <c r="K30" s="1007"/>
      <c r="L30" s="1007"/>
      <c r="M30" s="1007"/>
      <c r="N30" s="1007"/>
      <c r="O30" s="1007"/>
      <c r="P30" s="1007"/>
      <c r="Q30" s="1007"/>
      <c r="R30" s="1007"/>
      <c r="S30" s="1007"/>
      <c r="T30" s="1007"/>
      <c r="U30" s="1007"/>
      <c r="V30" s="1007"/>
      <c r="W30" s="1007"/>
      <c r="X30" s="1007"/>
      <c r="Y30" s="1007"/>
      <c r="Z30" s="1007"/>
      <c r="AA30" s="1075"/>
      <c r="AB30" s="1076"/>
      <c r="AC30" s="1077"/>
      <c r="AD30" s="1076"/>
      <c r="AE30" s="1077"/>
      <c r="AF30" s="1076"/>
      <c r="AG30" s="1077"/>
      <c r="AH30" s="1076"/>
      <c r="AI30" s="1076"/>
      <c r="AJ30" s="1076"/>
      <c r="AK30" s="1076"/>
      <c r="AL30" s="1078"/>
      <c r="AM30" s="1075"/>
      <c r="AN30" s="1076"/>
      <c r="AO30" s="1077"/>
      <c r="AP30" s="1076"/>
      <c r="AQ30" s="1078"/>
      <c r="AR30" s="1079"/>
      <c r="AS30" s="1076"/>
      <c r="AT30" s="1079"/>
      <c r="AU30" s="1076"/>
      <c r="AV30" s="1080"/>
      <c r="AW30" s="1007"/>
      <c r="AX30" s="1007"/>
      <c r="AY30" s="1007"/>
      <c r="AZ30" s="1007"/>
      <c r="BA30" s="1007"/>
      <c r="BB30" s="1007"/>
      <c r="BC30" s="1007"/>
      <c r="BD30" s="1007"/>
    </row>
    <row r="31" spans="1:57" ht="15" customHeight="1" x14ac:dyDescent="0.2">
      <c r="A31" s="1006" t="s">
        <v>790</v>
      </c>
      <c r="B31" s="1006"/>
      <c r="C31" s="1006"/>
      <c r="D31" s="1006"/>
      <c r="E31" s="1006"/>
      <c r="F31" s="1006"/>
      <c r="G31" s="1006"/>
      <c r="H31" s="1007"/>
      <c r="I31" s="1007"/>
      <c r="J31" s="1007"/>
      <c r="K31" s="1007"/>
      <c r="L31" s="1007"/>
      <c r="M31" s="1007"/>
      <c r="N31" s="1007"/>
      <c r="O31" s="1007"/>
      <c r="P31" s="1007"/>
      <c r="Q31" s="1007"/>
      <c r="R31" s="1007"/>
      <c r="S31" s="1007"/>
      <c r="T31" s="1007"/>
      <c r="U31" s="1007"/>
      <c r="V31" s="1007"/>
      <c r="W31" s="1007"/>
      <c r="X31" s="1007"/>
      <c r="Y31" s="1007"/>
      <c r="Z31" s="1007"/>
      <c r="AA31" s="1075"/>
      <c r="AB31" s="1076"/>
      <c r="AC31" s="1077"/>
      <c r="AD31" s="1076"/>
      <c r="AE31" s="1077"/>
      <c r="AF31" s="1076"/>
      <c r="AG31" s="1077"/>
      <c r="AH31" s="1076"/>
      <c r="AI31" s="1076"/>
      <c r="AJ31" s="1076"/>
      <c r="AK31" s="1076"/>
      <c r="AL31" s="1078"/>
      <c r="AM31" s="1075"/>
      <c r="AN31" s="1076"/>
      <c r="AO31" s="1077"/>
      <c r="AP31" s="1076"/>
      <c r="AQ31" s="1078"/>
      <c r="AR31" s="1079"/>
      <c r="AS31" s="1076"/>
      <c r="AT31" s="1079"/>
      <c r="AU31" s="1076"/>
      <c r="AV31" s="1080"/>
      <c r="AW31" s="1007"/>
      <c r="AX31" s="1007"/>
      <c r="AY31" s="1007"/>
      <c r="AZ31" s="1007"/>
      <c r="BA31" s="1007"/>
      <c r="BB31" s="1007"/>
      <c r="BC31" s="1007"/>
      <c r="BD31" s="1007"/>
    </row>
    <row r="32" spans="1:57" ht="12.75" customHeight="1" x14ac:dyDescent="0.2">
      <c r="A32" s="202"/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1075"/>
      <c r="AB32" s="1076"/>
      <c r="AC32" s="1077"/>
      <c r="AD32" s="1076"/>
      <c r="AE32" s="1077"/>
      <c r="AF32" s="1076"/>
      <c r="AG32" s="1077"/>
      <c r="AH32" s="1076"/>
      <c r="AI32" s="1076"/>
      <c r="AJ32" s="1076"/>
      <c r="AK32" s="1076"/>
      <c r="AL32" s="1078"/>
      <c r="AM32" s="1075"/>
      <c r="AN32" s="1076"/>
      <c r="AO32" s="1077"/>
      <c r="AP32" s="1076"/>
      <c r="AQ32" s="1078"/>
      <c r="AR32" s="1079"/>
      <c r="AS32" s="1076"/>
      <c r="AT32" s="1079"/>
      <c r="AU32" s="1076"/>
      <c r="AV32" s="1080"/>
      <c r="AW32" s="202"/>
      <c r="AX32" s="202"/>
      <c r="AY32" s="202"/>
      <c r="AZ32" s="202"/>
      <c r="BA32" s="202"/>
      <c r="BB32" s="202"/>
      <c r="BC32" s="202"/>
      <c r="BD32" s="202"/>
    </row>
    <row r="33" spans="1:56" ht="12.75" customHeight="1" x14ac:dyDescent="0.2">
      <c r="A33" s="202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1075"/>
      <c r="AB33" s="1076"/>
      <c r="AC33" s="1077"/>
      <c r="AD33" s="1076"/>
      <c r="AE33" s="1077"/>
      <c r="AF33" s="1076"/>
      <c r="AG33" s="1077"/>
      <c r="AH33" s="1076"/>
      <c r="AI33" s="1076"/>
      <c r="AJ33" s="1076"/>
      <c r="AK33" s="1076"/>
      <c r="AL33" s="1078"/>
      <c r="AM33" s="1075"/>
      <c r="AN33" s="1076"/>
      <c r="AO33" s="1077"/>
      <c r="AP33" s="1076"/>
      <c r="AQ33" s="1078"/>
      <c r="AR33" s="1079"/>
      <c r="AS33" s="1076"/>
      <c r="AT33" s="1079"/>
      <c r="AU33" s="1076"/>
      <c r="AV33" s="1080"/>
      <c r="AW33" s="202"/>
      <c r="AX33" s="202"/>
      <c r="AY33" s="202"/>
      <c r="AZ33" s="202"/>
      <c r="BA33" s="202"/>
      <c r="BB33" s="202"/>
      <c r="BC33" s="202"/>
      <c r="BD33" s="202"/>
    </row>
    <row r="34" spans="1:56" ht="12.75" customHeight="1" x14ac:dyDescent="0.2">
      <c r="A34" s="202"/>
      <c r="B34" s="202"/>
      <c r="C34" s="202"/>
      <c r="D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1075"/>
      <c r="AB34" s="1076"/>
      <c r="AC34" s="1077"/>
      <c r="AD34" s="1076"/>
      <c r="AE34" s="1077"/>
      <c r="AF34" s="1076"/>
      <c r="AG34" s="1077"/>
      <c r="AH34" s="1076"/>
      <c r="AI34" s="1076"/>
      <c r="AJ34" s="1076"/>
      <c r="AK34" s="1076"/>
      <c r="AL34" s="1078"/>
      <c r="AM34" s="1075"/>
      <c r="AN34" s="1076"/>
      <c r="AO34" s="1077"/>
      <c r="AP34" s="1076"/>
      <c r="AQ34" s="1078"/>
      <c r="AR34" s="1079"/>
      <c r="AS34" s="1076"/>
      <c r="AT34" s="1079"/>
      <c r="AU34" s="1076"/>
      <c r="AV34" s="1080"/>
      <c r="AW34" s="202"/>
      <c r="AX34" s="202"/>
      <c r="AY34" s="202"/>
      <c r="AZ34" s="202"/>
      <c r="BA34" s="202"/>
      <c r="BB34" s="202"/>
      <c r="BC34" s="202"/>
      <c r="BD34" s="202"/>
    </row>
    <row r="35" spans="1:56" ht="12.75" customHeight="1" x14ac:dyDescent="0.2">
      <c r="A35" s="202"/>
      <c r="B35" s="202"/>
      <c r="C35" s="202"/>
      <c r="D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1075"/>
      <c r="AB35" s="1076"/>
      <c r="AC35" s="1077"/>
      <c r="AD35" s="1076"/>
      <c r="AE35" s="1077"/>
      <c r="AF35" s="1076"/>
      <c r="AG35" s="1077"/>
      <c r="AH35" s="1076"/>
      <c r="AI35" s="1076"/>
      <c r="AJ35" s="1076"/>
      <c r="AK35" s="1076"/>
      <c r="AL35" s="1078"/>
      <c r="AM35" s="1075"/>
      <c r="AN35" s="1076"/>
      <c r="AO35" s="1077"/>
      <c r="AP35" s="1076"/>
      <c r="AQ35" s="1078"/>
      <c r="AR35" s="1079"/>
      <c r="AS35" s="1076"/>
      <c r="AT35" s="1079"/>
      <c r="AU35" s="1076"/>
      <c r="AV35" s="1080"/>
      <c r="AW35" s="202"/>
      <c r="AX35" s="202"/>
      <c r="AY35" s="202"/>
      <c r="AZ35" s="202"/>
      <c r="BA35" s="202"/>
      <c r="BB35" s="202"/>
      <c r="BC35" s="202"/>
      <c r="BD35" s="202"/>
    </row>
    <row r="36" spans="1:56" ht="12.75" customHeight="1" x14ac:dyDescent="0.2">
      <c r="A36" s="202"/>
      <c r="B36" s="202"/>
      <c r="C36" s="202"/>
      <c r="D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1075"/>
      <c r="AB36" s="1076"/>
      <c r="AC36" s="1077"/>
      <c r="AD36" s="1076"/>
      <c r="AE36" s="1077"/>
      <c r="AF36" s="1076"/>
      <c r="AG36" s="1077"/>
      <c r="AH36" s="1076"/>
      <c r="AI36" s="1076"/>
      <c r="AJ36" s="1076"/>
      <c r="AK36" s="1076"/>
      <c r="AL36" s="1078"/>
      <c r="AM36" s="1075"/>
      <c r="AN36" s="1076"/>
      <c r="AO36" s="1077"/>
      <c r="AP36" s="1076"/>
      <c r="AQ36" s="1078"/>
      <c r="AR36" s="1079"/>
      <c r="AS36" s="1076"/>
      <c r="AT36" s="1079"/>
      <c r="AU36" s="1076"/>
      <c r="AV36" s="1080"/>
      <c r="AW36" s="202"/>
      <c r="AX36" s="202"/>
      <c r="AY36" s="202"/>
      <c r="AZ36" s="202"/>
      <c r="BA36" s="202"/>
      <c r="BB36" s="202"/>
      <c r="BC36" s="202"/>
      <c r="BD36" s="202"/>
    </row>
    <row r="37" spans="1:56" ht="12.75" customHeight="1" x14ac:dyDescent="0.2">
      <c r="A37" s="202"/>
      <c r="B37" s="202"/>
      <c r="C37" s="202"/>
      <c r="D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1075"/>
      <c r="AB37" s="1076"/>
      <c r="AC37" s="1077"/>
      <c r="AD37" s="1076"/>
      <c r="AE37" s="1077"/>
      <c r="AF37" s="1076"/>
      <c r="AG37" s="1077"/>
      <c r="AH37" s="1076"/>
      <c r="AI37" s="1076"/>
      <c r="AJ37" s="1076"/>
      <c r="AK37" s="1076"/>
      <c r="AL37" s="1078"/>
      <c r="AM37" s="1075"/>
      <c r="AN37" s="1076"/>
      <c r="AO37" s="1077"/>
      <c r="AP37" s="1076"/>
      <c r="AQ37" s="1078"/>
      <c r="AR37" s="1079"/>
      <c r="AS37" s="1076"/>
      <c r="AT37" s="1079"/>
      <c r="AU37" s="1076"/>
      <c r="AV37" s="1080"/>
      <c r="AW37" s="202"/>
      <c r="AX37" s="202"/>
      <c r="AY37" s="202"/>
      <c r="AZ37" s="202"/>
      <c r="BA37" s="202"/>
      <c r="BB37" s="202"/>
      <c r="BC37" s="202"/>
      <c r="BD37" s="202"/>
    </row>
    <row r="38" spans="1:56" ht="12.75" customHeight="1" x14ac:dyDescent="0.2">
      <c r="A38" s="202"/>
      <c r="B38" s="202"/>
      <c r="C38" s="202"/>
      <c r="D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</row>
    <row r="39" spans="1:56" ht="12.75" customHeight="1" x14ac:dyDescent="0.2">
      <c r="A39" s="202"/>
      <c r="B39" s="202"/>
      <c r="C39" s="202"/>
      <c r="D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</row>
    <row r="40" spans="1:56" ht="12.75" customHeight="1" x14ac:dyDescent="0.2">
      <c r="A40" s="202"/>
      <c r="B40" s="202"/>
      <c r="C40" s="202"/>
      <c r="D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</row>
    <row r="41" spans="1:56" ht="12.75" customHeight="1" x14ac:dyDescent="0.2">
      <c r="A41" s="202"/>
      <c r="B41" s="202"/>
      <c r="C41" s="202"/>
      <c r="D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</row>
    <row r="42" spans="1:56" ht="12.75" customHeight="1" x14ac:dyDescent="0.2">
      <c r="A42" s="202"/>
      <c r="B42" s="202"/>
      <c r="C42" s="202"/>
      <c r="D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</row>
    <row r="43" spans="1:56" ht="12.75" customHeight="1" x14ac:dyDescent="0.2">
      <c r="A43" s="202"/>
      <c r="B43" s="202"/>
      <c r="C43" s="202"/>
      <c r="D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</row>
    <row r="44" spans="1:56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</row>
    <row r="45" spans="1:56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</row>
    <row r="46" spans="1:56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</row>
    <row r="47" spans="1:56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</row>
    <row r="48" spans="1:56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</row>
    <row r="49" spans="1:56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</row>
    <row r="50" spans="1:56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</row>
    <row r="51" spans="1:56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</row>
    <row r="52" spans="1:56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</row>
    <row r="53" spans="1:56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</row>
    <row r="54" spans="1:56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</row>
    <row r="55" spans="1:56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</row>
    <row r="56" spans="1:56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</row>
    <row r="57" spans="1:56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</row>
    <row r="58" spans="1:56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</row>
    <row r="59" spans="1:56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</row>
    <row r="60" spans="1:56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</row>
    <row r="61" spans="1:56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</row>
    <row r="62" spans="1:56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</row>
    <row r="63" spans="1:56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</row>
    <row r="64" spans="1:56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</row>
    <row r="65" spans="1:56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</row>
    <row r="66" spans="1:56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</row>
    <row r="67" spans="1:56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</row>
    <row r="68" spans="1:56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</row>
    <row r="69" spans="1:56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</row>
    <row r="70" spans="1:56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</row>
    <row r="71" spans="1:56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</row>
    <row r="72" spans="1:56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</row>
    <row r="73" spans="1:56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</row>
    <row r="74" spans="1:56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</row>
    <row r="75" spans="1:56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</row>
    <row r="76" spans="1:56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</row>
    <row r="77" spans="1:56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</row>
    <row r="78" spans="1:56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</row>
    <row r="79" spans="1:56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</row>
    <row r="80" spans="1:56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</row>
    <row r="81" spans="1:56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</row>
    <row r="82" spans="1:56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</row>
    <row r="83" spans="1:56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</row>
    <row r="84" spans="1:56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</row>
    <row r="85" spans="1:56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</row>
    <row r="86" spans="1:56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</row>
    <row r="87" spans="1:56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</row>
    <row r="88" spans="1:56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</row>
    <row r="89" spans="1:56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</row>
    <row r="90" spans="1:56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</row>
    <row r="91" spans="1:56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</row>
    <row r="92" spans="1:56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</row>
    <row r="93" spans="1:56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</row>
    <row r="94" spans="1:56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</row>
    <row r="95" spans="1:56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</row>
    <row r="96" spans="1:56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</row>
    <row r="97" spans="1:56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</row>
    <row r="98" spans="1:56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</row>
    <row r="99" spans="1:56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</row>
    <row r="100" spans="1:56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</row>
    <row r="101" spans="1:56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</row>
    <row r="102" spans="1:56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</row>
    <row r="103" spans="1:56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</row>
    <row r="104" spans="1:56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</row>
    <row r="105" spans="1:56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</row>
    <row r="106" spans="1:56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</row>
    <row r="107" spans="1:56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</row>
    <row r="108" spans="1:56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</row>
    <row r="109" spans="1:56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</row>
    <row r="110" spans="1:56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</row>
    <row r="111" spans="1:56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</row>
    <row r="112" spans="1:56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</row>
    <row r="113" spans="1:56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</row>
    <row r="114" spans="1:56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</row>
    <row r="115" spans="1:56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</row>
    <row r="116" spans="1:56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</row>
    <row r="117" spans="1:56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</row>
    <row r="118" spans="1:56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</row>
    <row r="119" spans="1:56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</row>
    <row r="120" spans="1:56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</row>
    <row r="121" spans="1:56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</row>
    <row r="122" spans="1:56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</row>
    <row r="123" spans="1:56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</row>
    <row r="124" spans="1:56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</row>
    <row r="125" spans="1:56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</row>
    <row r="126" spans="1:56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</row>
    <row r="127" spans="1:56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</row>
    <row r="128" spans="1:56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</row>
    <row r="129" spans="1:56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</row>
    <row r="130" spans="1:56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</row>
    <row r="131" spans="1:56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</row>
    <row r="132" spans="1:56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</row>
    <row r="133" spans="1:56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</row>
    <row r="134" spans="1:56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</row>
    <row r="135" spans="1:56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</row>
    <row r="136" spans="1:56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</row>
    <row r="137" spans="1:56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</row>
    <row r="138" spans="1:56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</row>
    <row r="139" spans="1:56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</row>
    <row r="140" spans="1:56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</row>
    <row r="141" spans="1:56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</row>
    <row r="142" spans="1:56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</row>
    <row r="143" spans="1:56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</row>
    <row r="144" spans="1:56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</row>
    <row r="145" spans="1:56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</row>
    <row r="146" spans="1:56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</row>
    <row r="147" spans="1:56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</row>
    <row r="148" spans="1:56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</row>
    <row r="149" spans="1:56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</row>
    <row r="150" spans="1:56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</row>
    <row r="151" spans="1:56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</row>
    <row r="152" spans="1:56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</row>
    <row r="153" spans="1:56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</row>
    <row r="154" spans="1:56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</row>
    <row r="155" spans="1:56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</row>
    <row r="156" spans="1:56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</row>
    <row r="157" spans="1:56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</row>
    <row r="158" spans="1:56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</row>
    <row r="159" spans="1:56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</row>
    <row r="160" spans="1:56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</row>
    <row r="161" spans="1:56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</row>
    <row r="162" spans="1:56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</row>
    <row r="163" spans="1:56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</row>
    <row r="164" spans="1:56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</row>
    <row r="165" spans="1:56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</row>
    <row r="166" spans="1:56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</row>
    <row r="167" spans="1:56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</row>
    <row r="168" spans="1:56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</row>
    <row r="169" spans="1:56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</row>
    <row r="170" spans="1:56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</row>
    <row r="171" spans="1:56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</row>
    <row r="172" spans="1:56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</row>
    <row r="173" spans="1:56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</row>
    <row r="174" spans="1:56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</row>
    <row r="175" spans="1:56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</row>
    <row r="176" spans="1:56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</row>
    <row r="177" spans="1:56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</row>
    <row r="178" spans="1:56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</row>
    <row r="179" spans="1:56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</row>
    <row r="180" spans="1:56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</row>
    <row r="181" spans="1:56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</row>
    <row r="182" spans="1:56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</row>
    <row r="183" spans="1:56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</row>
    <row r="184" spans="1:56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</row>
    <row r="185" spans="1:56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</row>
    <row r="186" spans="1:56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</row>
    <row r="187" spans="1:56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</row>
    <row r="188" spans="1:56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</row>
    <row r="189" spans="1:56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</row>
    <row r="190" spans="1:56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</row>
    <row r="191" spans="1:56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</row>
    <row r="192" spans="1:56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</row>
    <row r="193" spans="1:56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</row>
    <row r="194" spans="1:56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</row>
    <row r="195" spans="1:56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</row>
    <row r="196" spans="1:56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</row>
    <row r="197" spans="1:56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</row>
    <row r="198" spans="1:56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</row>
    <row r="199" spans="1:56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</row>
    <row r="200" spans="1:56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</row>
    <row r="201" spans="1:56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</row>
    <row r="202" spans="1:56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</row>
    <row r="203" spans="1:56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</row>
    <row r="204" spans="1:56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</row>
    <row r="205" spans="1:56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</row>
    <row r="206" spans="1:56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</row>
    <row r="207" spans="1:56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</row>
    <row r="208" spans="1:56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</row>
    <row r="209" spans="1:56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</row>
    <row r="210" spans="1:56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</row>
    <row r="211" spans="1:56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</row>
    <row r="212" spans="1:56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</row>
    <row r="213" spans="1:56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</row>
    <row r="214" spans="1:56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</row>
    <row r="215" spans="1:56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</row>
    <row r="216" spans="1:56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</row>
    <row r="217" spans="1:56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</row>
    <row r="218" spans="1:56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</row>
    <row r="219" spans="1:56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</row>
    <row r="220" spans="1:56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</row>
    <row r="221" spans="1:56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</row>
    <row r="222" spans="1:56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</row>
    <row r="223" spans="1:56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</row>
    <row r="224" spans="1:56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</row>
    <row r="225" spans="1:56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</row>
    <row r="226" spans="1:56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</row>
    <row r="227" spans="1:56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</row>
    <row r="228" spans="1:56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</row>
    <row r="229" spans="1:56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</row>
    <row r="230" spans="1:56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</row>
    <row r="231" spans="1:56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</row>
    <row r="232" spans="1:56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</row>
    <row r="233" spans="1:56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</row>
    <row r="234" spans="1:56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</row>
    <row r="235" spans="1:56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</row>
    <row r="236" spans="1:56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</row>
    <row r="237" spans="1:56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</row>
    <row r="238" spans="1:56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</row>
    <row r="239" spans="1:56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</row>
    <row r="240" spans="1:56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</row>
    <row r="241" spans="1:56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</row>
    <row r="242" spans="1:56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</row>
    <row r="243" spans="1:56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</row>
    <row r="244" spans="1:56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</row>
    <row r="245" spans="1:56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</row>
    <row r="246" spans="1:56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</row>
    <row r="247" spans="1:56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</row>
    <row r="248" spans="1:56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</row>
    <row r="249" spans="1:56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</row>
    <row r="250" spans="1:56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</row>
    <row r="251" spans="1:56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</row>
    <row r="252" spans="1:56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</row>
    <row r="253" spans="1:56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</row>
    <row r="254" spans="1:56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</row>
    <row r="255" spans="1:56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</row>
    <row r="256" spans="1:56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</row>
    <row r="257" spans="1:56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</row>
    <row r="258" spans="1:56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</row>
    <row r="259" spans="1:56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</row>
    <row r="260" spans="1:56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</row>
    <row r="261" spans="1:56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</row>
    <row r="262" spans="1:56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</row>
    <row r="263" spans="1:56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</row>
    <row r="264" spans="1:56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</row>
    <row r="265" spans="1:56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</row>
    <row r="266" spans="1:56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</row>
    <row r="267" spans="1:56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</row>
    <row r="268" spans="1:56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</row>
    <row r="269" spans="1:56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</row>
    <row r="270" spans="1:56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</row>
    <row r="271" spans="1:56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</row>
    <row r="272" spans="1:56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</row>
    <row r="273" spans="1:56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</row>
    <row r="274" spans="1:56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</row>
    <row r="275" spans="1:56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</row>
    <row r="276" spans="1:56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</row>
    <row r="277" spans="1:56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</row>
    <row r="278" spans="1:56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</row>
    <row r="279" spans="1:56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</row>
    <row r="280" spans="1:56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</row>
    <row r="281" spans="1:56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</row>
    <row r="282" spans="1:56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</row>
    <row r="283" spans="1:56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</row>
    <row r="284" spans="1:56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</row>
    <row r="285" spans="1:56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</row>
    <row r="286" spans="1:56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</row>
    <row r="287" spans="1:56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</row>
    <row r="288" spans="1:56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</row>
    <row r="289" spans="1:56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</row>
    <row r="290" spans="1:56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</row>
    <row r="291" spans="1:56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</row>
    <row r="292" spans="1:56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</row>
    <row r="293" spans="1:56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</row>
    <row r="294" spans="1:56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</row>
    <row r="295" spans="1:56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</row>
    <row r="296" spans="1:56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</row>
    <row r="297" spans="1:56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</row>
    <row r="298" spans="1:56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</row>
    <row r="299" spans="1:56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</row>
    <row r="300" spans="1:56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</row>
    <row r="301" spans="1:56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</row>
    <row r="302" spans="1:56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</row>
    <row r="303" spans="1:56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</row>
    <row r="304" spans="1:56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</row>
    <row r="305" spans="1:56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</row>
    <row r="306" spans="1:56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</row>
    <row r="307" spans="1:56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</row>
    <row r="308" spans="1:56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</row>
    <row r="309" spans="1:56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</row>
    <row r="310" spans="1:56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</row>
    <row r="311" spans="1:56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</row>
    <row r="312" spans="1:56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</row>
    <row r="313" spans="1:56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</row>
    <row r="314" spans="1:56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</row>
    <row r="315" spans="1:56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</row>
    <row r="316" spans="1:56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</row>
    <row r="317" spans="1:56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</row>
    <row r="318" spans="1:56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</row>
    <row r="319" spans="1:56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</row>
    <row r="320" spans="1:56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</row>
    <row r="321" spans="1:56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</row>
    <row r="322" spans="1:56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</row>
    <row r="323" spans="1:56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</row>
    <row r="324" spans="1:56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</row>
    <row r="325" spans="1:56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</row>
    <row r="326" spans="1:56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</row>
    <row r="327" spans="1:56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</row>
    <row r="328" spans="1:56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</row>
    <row r="329" spans="1:56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</row>
    <row r="330" spans="1:56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</row>
    <row r="331" spans="1:56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</row>
    <row r="332" spans="1:56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</row>
    <row r="333" spans="1:56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</row>
    <row r="334" spans="1:56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</row>
    <row r="335" spans="1:56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</row>
    <row r="336" spans="1:56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</row>
    <row r="337" spans="1:56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</row>
    <row r="338" spans="1:56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</row>
    <row r="339" spans="1:56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</row>
    <row r="340" spans="1:56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</row>
    <row r="341" spans="1:56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</row>
    <row r="342" spans="1:56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</row>
    <row r="343" spans="1:56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</row>
    <row r="344" spans="1:56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</row>
    <row r="345" spans="1:56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</row>
    <row r="346" spans="1:56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</row>
    <row r="347" spans="1:56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</row>
    <row r="348" spans="1:56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</row>
    <row r="349" spans="1:56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</row>
    <row r="350" spans="1:56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</row>
    <row r="351" spans="1:56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</row>
    <row r="352" spans="1:56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</row>
    <row r="353" spans="1:56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</row>
    <row r="354" spans="1:56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</row>
    <row r="355" spans="1:56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</row>
    <row r="356" spans="1:56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</row>
    <row r="357" spans="1:56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</row>
    <row r="358" spans="1:56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</row>
    <row r="359" spans="1:56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</row>
    <row r="360" spans="1:56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</row>
    <row r="361" spans="1:56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</row>
    <row r="362" spans="1:56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</row>
    <row r="363" spans="1:56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</row>
    <row r="364" spans="1:56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</row>
    <row r="365" spans="1:56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</row>
    <row r="366" spans="1:56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</row>
    <row r="367" spans="1:56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</row>
    <row r="368" spans="1:56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</row>
    <row r="369" spans="1:56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</row>
    <row r="370" spans="1:56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</row>
    <row r="371" spans="1:56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</row>
    <row r="372" spans="1:56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</row>
    <row r="373" spans="1:56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</row>
    <row r="374" spans="1:56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</row>
    <row r="375" spans="1:56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</row>
    <row r="376" spans="1:56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</row>
    <row r="377" spans="1:56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</row>
    <row r="378" spans="1:56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</row>
    <row r="379" spans="1:56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</row>
    <row r="380" spans="1:56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</row>
    <row r="381" spans="1:56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</row>
    <row r="382" spans="1:56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</row>
    <row r="383" spans="1:56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</row>
    <row r="384" spans="1:56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</row>
    <row r="385" spans="1:56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</row>
    <row r="386" spans="1:56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</row>
    <row r="387" spans="1:56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</row>
    <row r="388" spans="1:56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</row>
    <row r="389" spans="1:56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</row>
    <row r="390" spans="1:56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</row>
    <row r="391" spans="1:56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</row>
    <row r="392" spans="1:56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</row>
    <row r="393" spans="1:56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</row>
    <row r="394" spans="1:56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</row>
    <row r="395" spans="1:56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</row>
    <row r="396" spans="1:56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</row>
    <row r="397" spans="1:56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</row>
    <row r="398" spans="1:56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</row>
    <row r="399" spans="1:56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</row>
    <row r="400" spans="1:56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</row>
    <row r="401" spans="1:56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</row>
    <row r="402" spans="1:56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</row>
    <row r="403" spans="1:56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</row>
    <row r="404" spans="1:56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</row>
    <row r="405" spans="1:56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</row>
    <row r="406" spans="1:56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</row>
    <row r="407" spans="1:56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</row>
    <row r="408" spans="1:56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</row>
    <row r="409" spans="1:56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</row>
    <row r="410" spans="1:56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</row>
    <row r="411" spans="1:56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</row>
    <row r="412" spans="1:56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</row>
    <row r="413" spans="1:56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</row>
    <row r="414" spans="1:56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</row>
    <row r="415" spans="1:56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</row>
    <row r="416" spans="1:56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</row>
    <row r="417" spans="1:56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</row>
    <row r="418" spans="1:56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</row>
    <row r="419" spans="1:56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</row>
    <row r="420" spans="1:56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</row>
    <row r="421" spans="1:56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</row>
    <row r="422" spans="1:56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</row>
    <row r="423" spans="1:56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</row>
    <row r="424" spans="1:56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</row>
    <row r="425" spans="1:56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</row>
    <row r="426" spans="1:56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</row>
    <row r="427" spans="1:56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</row>
    <row r="428" spans="1:56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</row>
    <row r="429" spans="1:56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</row>
    <row r="430" spans="1:56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</row>
    <row r="431" spans="1:56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</row>
    <row r="432" spans="1:56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</row>
    <row r="433" spans="1:56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</row>
    <row r="434" spans="1:56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</row>
    <row r="435" spans="1:56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</row>
    <row r="436" spans="1:56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</row>
    <row r="437" spans="1:56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</row>
    <row r="438" spans="1:56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</row>
    <row r="439" spans="1:56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</row>
    <row r="440" spans="1:56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</row>
    <row r="441" spans="1:56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</row>
    <row r="442" spans="1:56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</row>
    <row r="443" spans="1:56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</row>
    <row r="444" spans="1:56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</row>
    <row r="445" spans="1:56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</row>
    <row r="446" spans="1:56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</row>
    <row r="447" spans="1:56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</row>
    <row r="448" spans="1:56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</row>
    <row r="449" spans="1:56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</row>
    <row r="450" spans="1:56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</row>
    <row r="451" spans="1:56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</row>
    <row r="452" spans="1:56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</row>
    <row r="453" spans="1:56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</row>
    <row r="454" spans="1:56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</row>
    <row r="455" spans="1:56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</row>
    <row r="456" spans="1:56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</row>
    <row r="457" spans="1:56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</row>
    <row r="458" spans="1:56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</row>
    <row r="459" spans="1:56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</row>
    <row r="460" spans="1:56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</row>
    <row r="461" spans="1:56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</row>
    <row r="462" spans="1:56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</row>
    <row r="463" spans="1:56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</row>
    <row r="464" spans="1:56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</row>
    <row r="465" spans="1:56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</row>
    <row r="466" spans="1:56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</row>
    <row r="467" spans="1:56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</row>
    <row r="468" spans="1:56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</row>
    <row r="469" spans="1:56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</row>
    <row r="470" spans="1:56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</row>
    <row r="471" spans="1:56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</row>
    <row r="472" spans="1:56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</row>
    <row r="473" spans="1:56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</row>
    <row r="474" spans="1:56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</row>
    <row r="475" spans="1:56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</row>
    <row r="476" spans="1:56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</row>
    <row r="477" spans="1:56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</row>
    <row r="478" spans="1:56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</row>
    <row r="479" spans="1:56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</row>
    <row r="480" spans="1:56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</row>
    <row r="481" spans="1:56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</row>
    <row r="482" spans="1:56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</row>
    <row r="483" spans="1:56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</row>
    <row r="484" spans="1:56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</row>
    <row r="485" spans="1:56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</row>
    <row r="486" spans="1:56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</row>
    <row r="487" spans="1:56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</row>
    <row r="488" spans="1:56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</row>
    <row r="489" spans="1:56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</row>
    <row r="490" spans="1:56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</row>
    <row r="491" spans="1:56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</row>
    <row r="492" spans="1:56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</row>
    <row r="493" spans="1:56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</row>
    <row r="494" spans="1:56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</row>
    <row r="495" spans="1:56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</row>
    <row r="496" spans="1:56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</row>
    <row r="497" spans="1:56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</row>
    <row r="498" spans="1:56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</row>
    <row r="499" spans="1:56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</row>
    <row r="500" spans="1:56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</row>
    <row r="501" spans="1:56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</row>
    <row r="502" spans="1:56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</row>
    <row r="503" spans="1:56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</row>
    <row r="504" spans="1:56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</row>
    <row r="505" spans="1:56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</row>
    <row r="506" spans="1:56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</row>
    <row r="507" spans="1:56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</row>
    <row r="508" spans="1:56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</row>
    <row r="509" spans="1:56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</row>
    <row r="510" spans="1:56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</row>
    <row r="511" spans="1:56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</row>
    <row r="512" spans="1:56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</row>
    <row r="513" spans="1:56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</row>
    <row r="514" spans="1:56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</row>
    <row r="515" spans="1:56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</row>
    <row r="516" spans="1:56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</row>
    <row r="517" spans="1:56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</row>
    <row r="518" spans="1:56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</row>
    <row r="519" spans="1:56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</row>
    <row r="520" spans="1:56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</row>
    <row r="521" spans="1:56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</row>
    <row r="522" spans="1:56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</row>
    <row r="523" spans="1:56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</row>
    <row r="524" spans="1:56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</row>
    <row r="525" spans="1:56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</row>
    <row r="526" spans="1:56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</row>
    <row r="527" spans="1:56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</row>
    <row r="528" spans="1:56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</row>
    <row r="529" spans="1:56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</row>
    <row r="530" spans="1:56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</row>
    <row r="531" spans="1:56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</row>
    <row r="532" spans="1:56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</row>
    <row r="533" spans="1:56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</row>
    <row r="534" spans="1:56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</row>
    <row r="535" spans="1:56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</row>
    <row r="536" spans="1:56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</row>
    <row r="537" spans="1:56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</row>
    <row r="538" spans="1:56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</row>
    <row r="539" spans="1:56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</row>
    <row r="540" spans="1:56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</row>
    <row r="541" spans="1:56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</row>
    <row r="542" spans="1:56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</row>
    <row r="543" spans="1:56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</row>
    <row r="544" spans="1:56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</row>
    <row r="545" spans="1:56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</row>
    <row r="546" spans="1:56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</row>
    <row r="547" spans="1:56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</row>
    <row r="548" spans="1:56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</row>
    <row r="549" spans="1:56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</row>
    <row r="550" spans="1:56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</row>
    <row r="551" spans="1:56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</row>
    <row r="552" spans="1:56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</row>
    <row r="553" spans="1:56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</row>
    <row r="554" spans="1:56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</row>
    <row r="555" spans="1:56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</row>
    <row r="556" spans="1:56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</row>
    <row r="557" spans="1:56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</row>
    <row r="558" spans="1:56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</row>
    <row r="559" spans="1:56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</row>
    <row r="560" spans="1:56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</row>
    <row r="561" spans="1:56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</row>
    <row r="562" spans="1:56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</row>
    <row r="563" spans="1:56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</row>
    <row r="564" spans="1:56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</row>
    <row r="565" spans="1:56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</row>
    <row r="566" spans="1:56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</row>
    <row r="567" spans="1:56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</row>
    <row r="568" spans="1:56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</row>
    <row r="569" spans="1:56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</row>
    <row r="570" spans="1:56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</row>
    <row r="571" spans="1:56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</row>
    <row r="572" spans="1:56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</row>
    <row r="573" spans="1:56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</row>
    <row r="574" spans="1:56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</row>
    <row r="575" spans="1:56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</row>
    <row r="576" spans="1:56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</row>
    <row r="577" spans="1:56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</row>
    <row r="578" spans="1:56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</row>
    <row r="579" spans="1:56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</row>
    <row r="580" spans="1:56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</row>
    <row r="581" spans="1:56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</row>
    <row r="582" spans="1:56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</row>
    <row r="583" spans="1:56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</row>
    <row r="584" spans="1:56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</row>
    <row r="585" spans="1:56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</row>
    <row r="586" spans="1:56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</row>
    <row r="587" spans="1:56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</row>
    <row r="588" spans="1:56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</row>
    <row r="589" spans="1:56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</row>
    <row r="590" spans="1:56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</row>
    <row r="591" spans="1:56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</row>
    <row r="592" spans="1:56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</row>
    <row r="593" spans="1:56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</row>
    <row r="594" spans="1:56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</row>
    <row r="595" spans="1:56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</row>
    <row r="596" spans="1:56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</row>
    <row r="597" spans="1:56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</row>
    <row r="598" spans="1:56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</row>
    <row r="599" spans="1:56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</row>
    <row r="600" spans="1:56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</row>
    <row r="601" spans="1:56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</row>
    <row r="602" spans="1:56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</row>
    <row r="603" spans="1:56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</row>
    <row r="604" spans="1:56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</row>
    <row r="605" spans="1:56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</row>
    <row r="606" spans="1:56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</row>
    <row r="607" spans="1:56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</row>
    <row r="608" spans="1:56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</row>
    <row r="609" spans="1:56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</row>
    <row r="610" spans="1:56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</row>
    <row r="611" spans="1:56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</row>
    <row r="612" spans="1:56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</row>
    <row r="613" spans="1:56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</row>
    <row r="614" spans="1:56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</row>
    <row r="615" spans="1:56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</row>
    <row r="616" spans="1:56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</row>
    <row r="617" spans="1:56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</row>
    <row r="618" spans="1:56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</row>
    <row r="619" spans="1:56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</row>
    <row r="620" spans="1:56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</row>
    <row r="621" spans="1:56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</row>
    <row r="622" spans="1:56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</row>
    <row r="623" spans="1:56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</row>
    <row r="624" spans="1:56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</row>
    <row r="625" spans="1:56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</row>
    <row r="626" spans="1:56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</row>
    <row r="627" spans="1:56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</row>
    <row r="628" spans="1:56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</row>
    <row r="629" spans="1:56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</row>
    <row r="630" spans="1:56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</row>
    <row r="631" spans="1:56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</row>
    <row r="632" spans="1:56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</row>
    <row r="633" spans="1:56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</row>
    <row r="634" spans="1:56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</row>
    <row r="635" spans="1:56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</row>
    <row r="636" spans="1:56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</row>
    <row r="637" spans="1:56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</row>
    <row r="638" spans="1:56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</row>
    <row r="639" spans="1:56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</row>
    <row r="640" spans="1:56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</row>
    <row r="641" spans="1:56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</row>
    <row r="642" spans="1:56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</row>
    <row r="643" spans="1:56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</row>
    <row r="644" spans="1:56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</row>
    <row r="645" spans="1:56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</row>
    <row r="646" spans="1:56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</row>
    <row r="647" spans="1:56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</row>
    <row r="648" spans="1:56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</row>
    <row r="649" spans="1:56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</row>
    <row r="650" spans="1:56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</row>
    <row r="651" spans="1:56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</row>
    <row r="652" spans="1:56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</row>
    <row r="653" spans="1:56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</row>
    <row r="654" spans="1:56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</row>
    <row r="655" spans="1:56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</row>
    <row r="656" spans="1:56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</row>
    <row r="657" spans="1:56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</row>
    <row r="658" spans="1:56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</row>
    <row r="659" spans="1:56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</row>
    <row r="660" spans="1:56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</row>
    <row r="661" spans="1:56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</row>
    <row r="662" spans="1:56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</row>
    <row r="663" spans="1:56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</row>
    <row r="664" spans="1:56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</row>
    <row r="665" spans="1:56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</row>
    <row r="666" spans="1:56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</row>
    <row r="667" spans="1:56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</row>
    <row r="668" spans="1:56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</row>
    <row r="669" spans="1:56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</row>
    <row r="670" spans="1:56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</row>
    <row r="671" spans="1:56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</row>
    <row r="672" spans="1:56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</row>
    <row r="673" spans="1:56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</row>
    <row r="674" spans="1:56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</row>
    <row r="675" spans="1:56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</row>
    <row r="676" spans="1:56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</row>
    <row r="677" spans="1:56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</row>
    <row r="678" spans="1:56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</row>
    <row r="679" spans="1:56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</row>
    <row r="680" spans="1:56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</row>
    <row r="681" spans="1:56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</row>
    <row r="682" spans="1:56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</row>
    <row r="683" spans="1:56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</row>
    <row r="684" spans="1:56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</row>
    <row r="685" spans="1:56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</row>
    <row r="686" spans="1:56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</row>
    <row r="687" spans="1:56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</row>
    <row r="688" spans="1:56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</row>
    <row r="689" spans="1:56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</row>
    <row r="690" spans="1:56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</row>
    <row r="691" spans="1:56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</row>
    <row r="692" spans="1:56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</row>
    <row r="693" spans="1:56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</row>
    <row r="694" spans="1:56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</row>
    <row r="695" spans="1:56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</row>
    <row r="696" spans="1:56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</row>
    <row r="697" spans="1:56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</row>
    <row r="698" spans="1:56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</row>
    <row r="699" spans="1:56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</row>
    <row r="700" spans="1:56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</row>
    <row r="701" spans="1:56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</row>
    <row r="702" spans="1:56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</row>
    <row r="703" spans="1:56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</row>
    <row r="704" spans="1:56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</row>
    <row r="705" spans="1:56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</row>
    <row r="706" spans="1:56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</row>
    <row r="707" spans="1:56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</row>
    <row r="708" spans="1:56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</row>
    <row r="709" spans="1:56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</row>
    <row r="710" spans="1:56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</row>
    <row r="711" spans="1:56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</row>
    <row r="712" spans="1:56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</row>
    <row r="713" spans="1:56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</row>
    <row r="714" spans="1:56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</row>
    <row r="715" spans="1:56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</row>
    <row r="716" spans="1:56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</row>
    <row r="717" spans="1:56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</row>
    <row r="718" spans="1:56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</row>
    <row r="719" spans="1:56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</row>
    <row r="720" spans="1:56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</row>
    <row r="721" spans="1:56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</row>
    <row r="722" spans="1:56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</row>
    <row r="723" spans="1:56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</row>
    <row r="724" spans="1:56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</row>
    <row r="725" spans="1:56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</row>
    <row r="726" spans="1:56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</row>
    <row r="727" spans="1:56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</row>
    <row r="728" spans="1:56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</row>
    <row r="729" spans="1:56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</row>
    <row r="730" spans="1:56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</row>
    <row r="731" spans="1:56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</row>
    <row r="732" spans="1:56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</row>
    <row r="733" spans="1:56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</row>
    <row r="734" spans="1:56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</row>
    <row r="735" spans="1:56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</row>
    <row r="736" spans="1:56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</row>
    <row r="737" spans="1:56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</row>
    <row r="738" spans="1:56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</row>
    <row r="739" spans="1:56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</row>
    <row r="740" spans="1:56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</row>
    <row r="741" spans="1:56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</row>
    <row r="742" spans="1:56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</row>
    <row r="743" spans="1:56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</row>
    <row r="744" spans="1:56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</row>
    <row r="745" spans="1:56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</row>
    <row r="746" spans="1:56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</row>
    <row r="747" spans="1:56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</row>
    <row r="748" spans="1:56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</row>
    <row r="749" spans="1:56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</row>
    <row r="750" spans="1:56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</row>
    <row r="751" spans="1:56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</row>
    <row r="752" spans="1:56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</row>
    <row r="753" spans="1:56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</row>
    <row r="754" spans="1:56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</row>
    <row r="755" spans="1:56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</row>
    <row r="756" spans="1:56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</row>
    <row r="757" spans="1:56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</row>
    <row r="758" spans="1:56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</row>
    <row r="759" spans="1:56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</row>
    <row r="760" spans="1:56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</row>
    <row r="761" spans="1:56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</row>
    <row r="762" spans="1:56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</row>
    <row r="763" spans="1:56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</row>
    <row r="764" spans="1:56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</row>
    <row r="765" spans="1:56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</row>
    <row r="766" spans="1:56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</row>
    <row r="767" spans="1:56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</row>
    <row r="768" spans="1:56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</row>
    <row r="769" spans="1:56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</row>
    <row r="770" spans="1:56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</row>
    <row r="771" spans="1:56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</row>
    <row r="772" spans="1:56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</row>
    <row r="773" spans="1:56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</row>
    <row r="774" spans="1:56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</row>
    <row r="775" spans="1:56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</row>
    <row r="776" spans="1:56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</row>
    <row r="777" spans="1:56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</row>
    <row r="778" spans="1:56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</row>
    <row r="779" spans="1:56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</row>
    <row r="780" spans="1:56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</row>
    <row r="781" spans="1:56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</row>
    <row r="782" spans="1:56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</row>
    <row r="783" spans="1:56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</row>
    <row r="784" spans="1:56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</row>
    <row r="785" spans="1:56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</row>
    <row r="786" spans="1:56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</row>
    <row r="787" spans="1:56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</row>
    <row r="788" spans="1:56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</row>
    <row r="789" spans="1:56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</row>
    <row r="790" spans="1:56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</row>
    <row r="791" spans="1:56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</row>
    <row r="792" spans="1:56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</row>
    <row r="793" spans="1:56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</row>
    <row r="794" spans="1:56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</row>
    <row r="795" spans="1:56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</row>
    <row r="796" spans="1:56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</row>
    <row r="797" spans="1:56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</row>
    <row r="798" spans="1:56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</row>
    <row r="799" spans="1:56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</row>
    <row r="800" spans="1:56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</row>
    <row r="801" spans="1:56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</row>
    <row r="802" spans="1:56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</row>
    <row r="803" spans="1:56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</row>
    <row r="804" spans="1:56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</row>
    <row r="805" spans="1:56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</row>
    <row r="806" spans="1:56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</row>
    <row r="807" spans="1:56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</row>
    <row r="808" spans="1:56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</row>
    <row r="809" spans="1:56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</row>
    <row r="810" spans="1:56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</row>
    <row r="811" spans="1:56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</row>
    <row r="812" spans="1:56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</row>
    <row r="813" spans="1:56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</row>
    <row r="814" spans="1:56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</row>
    <row r="815" spans="1:56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</row>
    <row r="816" spans="1:56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</row>
    <row r="817" spans="1:56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</row>
    <row r="818" spans="1:56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</row>
    <row r="819" spans="1:56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</row>
    <row r="820" spans="1:56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</row>
    <row r="821" spans="1:56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</row>
    <row r="822" spans="1:56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</row>
    <row r="823" spans="1:56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</row>
    <row r="824" spans="1:56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</row>
    <row r="825" spans="1:56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</row>
    <row r="826" spans="1:56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</row>
    <row r="827" spans="1:56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</row>
    <row r="828" spans="1:56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</row>
    <row r="829" spans="1:56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</row>
    <row r="830" spans="1:56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</row>
    <row r="831" spans="1:56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</row>
    <row r="832" spans="1:56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</row>
    <row r="833" spans="1:56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</row>
    <row r="834" spans="1:56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</row>
    <row r="835" spans="1:56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</row>
    <row r="836" spans="1:56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</row>
    <row r="837" spans="1:56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</row>
    <row r="838" spans="1:56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</row>
    <row r="839" spans="1:56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</row>
    <row r="840" spans="1:56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</row>
    <row r="841" spans="1:56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</row>
    <row r="842" spans="1:56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</row>
    <row r="843" spans="1:56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</row>
    <row r="844" spans="1:56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</row>
    <row r="845" spans="1:56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</row>
    <row r="846" spans="1:56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</row>
    <row r="847" spans="1:56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</row>
    <row r="848" spans="1:56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</row>
    <row r="849" spans="1:56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</row>
    <row r="850" spans="1:56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</row>
    <row r="851" spans="1:56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</row>
    <row r="852" spans="1:56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</row>
    <row r="853" spans="1:56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</row>
    <row r="854" spans="1:56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</row>
    <row r="855" spans="1:56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</row>
    <row r="856" spans="1:56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</row>
    <row r="857" spans="1:56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</row>
    <row r="858" spans="1:56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</row>
    <row r="859" spans="1:56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</row>
    <row r="860" spans="1:56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</row>
    <row r="861" spans="1:56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</row>
    <row r="862" spans="1:56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</row>
    <row r="863" spans="1:56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</row>
    <row r="864" spans="1:56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</row>
    <row r="865" spans="1:56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</row>
    <row r="866" spans="1:56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</row>
    <row r="867" spans="1:56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</row>
    <row r="868" spans="1:56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</row>
    <row r="869" spans="1:56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</row>
    <row r="870" spans="1:56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</row>
    <row r="871" spans="1:56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</row>
    <row r="872" spans="1:56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</row>
    <row r="873" spans="1:56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</row>
    <row r="874" spans="1:56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</row>
    <row r="875" spans="1:56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</row>
    <row r="876" spans="1:56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</row>
    <row r="877" spans="1:56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</row>
    <row r="878" spans="1:56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</row>
    <row r="879" spans="1:56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</row>
    <row r="880" spans="1:56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</row>
    <row r="881" spans="1:56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</row>
    <row r="882" spans="1:56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</row>
    <row r="883" spans="1:56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</row>
    <row r="884" spans="1:56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</row>
    <row r="885" spans="1:56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</row>
    <row r="886" spans="1:56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</row>
    <row r="887" spans="1:56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</row>
    <row r="888" spans="1:56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</row>
    <row r="889" spans="1:56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</row>
    <row r="890" spans="1:56" ht="12.75" customHeight="1" x14ac:dyDescent="0.2">
      <c r="A890" s="202"/>
      <c r="B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</row>
    <row r="891" spans="1:56" ht="12.75" customHeight="1" x14ac:dyDescent="0.2">
      <c r="A891" s="202"/>
      <c r="B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</row>
    <row r="892" spans="1:56" ht="12.75" customHeight="1" x14ac:dyDescent="0.2">
      <c r="A892" s="202"/>
      <c r="B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</row>
    <row r="893" spans="1:56" ht="12.75" customHeight="1" x14ac:dyDescent="0.2">
      <c r="A893" s="202"/>
      <c r="B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</row>
    <row r="894" spans="1:56" ht="12.75" customHeight="1" x14ac:dyDescent="0.2">
      <c r="A894" s="202"/>
      <c r="B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</row>
    <row r="895" spans="1:56" ht="12.75" customHeight="1" x14ac:dyDescent="0.2">
      <c r="A895" s="202"/>
      <c r="B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</row>
    <row r="896" spans="1:56" ht="12.75" customHeight="1" x14ac:dyDescent="0.2">
      <c r="A896" s="202"/>
      <c r="B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</row>
    <row r="897" spans="1:56" ht="12.75" customHeight="1" x14ac:dyDescent="0.2">
      <c r="A897" s="202"/>
      <c r="B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</row>
    <row r="898" spans="1:56" ht="12.75" customHeight="1" x14ac:dyDescent="0.2">
      <c r="A898" s="202"/>
      <c r="B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</row>
    <row r="899" spans="1:56" ht="12.75" customHeight="1" x14ac:dyDescent="0.2">
      <c r="A899" s="202"/>
      <c r="B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</row>
    <row r="900" spans="1:56" ht="12.75" customHeight="1" x14ac:dyDescent="0.2">
      <c r="A900" s="202"/>
      <c r="B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</row>
    <row r="901" spans="1:56" ht="12.75" customHeight="1" x14ac:dyDescent="0.2">
      <c r="A901" s="202"/>
      <c r="B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</row>
    <row r="902" spans="1:56" ht="12.75" customHeight="1" x14ac:dyDescent="0.2">
      <c r="A902" s="202"/>
      <c r="B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</row>
    <row r="903" spans="1:56" ht="12.75" customHeight="1" x14ac:dyDescent="0.2">
      <c r="A903" s="202"/>
      <c r="B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</row>
    <row r="904" spans="1:56" ht="12.75" customHeight="1" x14ac:dyDescent="0.2">
      <c r="A904" s="202"/>
      <c r="B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</row>
    <row r="905" spans="1:56" ht="12.75" customHeight="1" x14ac:dyDescent="0.2">
      <c r="A905" s="202"/>
      <c r="B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</row>
    <row r="906" spans="1:56" ht="12.75" customHeight="1" x14ac:dyDescent="0.2">
      <c r="A906" s="202"/>
      <c r="B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</row>
    <row r="907" spans="1:56" ht="12.75" customHeight="1" x14ac:dyDescent="0.2">
      <c r="A907" s="202"/>
      <c r="B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</row>
    <row r="908" spans="1:56" ht="12.75" customHeight="1" x14ac:dyDescent="0.2">
      <c r="A908" s="202"/>
      <c r="B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</row>
    <row r="909" spans="1:56" ht="12.75" customHeight="1" x14ac:dyDescent="0.2">
      <c r="A909" s="202"/>
      <c r="B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</row>
    <row r="910" spans="1:56" ht="12.75" customHeight="1" x14ac:dyDescent="0.2">
      <c r="A910" s="202"/>
      <c r="B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</row>
    <row r="911" spans="1:56" ht="12.75" customHeight="1" x14ac:dyDescent="0.2">
      <c r="A911" s="202"/>
      <c r="B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</row>
    <row r="912" spans="1:56" ht="12.75" customHeight="1" x14ac:dyDescent="0.2">
      <c r="A912" s="202"/>
      <c r="B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</row>
    <row r="913" spans="1:56" ht="12.75" customHeight="1" x14ac:dyDescent="0.2">
      <c r="A913" s="202"/>
      <c r="B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</row>
    <row r="914" spans="1:56" ht="12.75" customHeight="1" x14ac:dyDescent="0.2">
      <c r="A914" s="202"/>
      <c r="B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</row>
    <row r="915" spans="1:56" ht="12.75" customHeight="1" x14ac:dyDescent="0.2">
      <c r="A915" s="202"/>
      <c r="B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</row>
    <row r="916" spans="1:56" ht="12.75" customHeight="1" x14ac:dyDescent="0.2">
      <c r="A916" s="202"/>
      <c r="B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</row>
    <row r="917" spans="1:56" ht="12.75" customHeight="1" x14ac:dyDescent="0.2">
      <c r="A917" s="202"/>
      <c r="B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</row>
    <row r="918" spans="1:56" ht="12.75" customHeight="1" x14ac:dyDescent="0.2">
      <c r="A918" s="202"/>
      <c r="B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</row>
    <row r="919" spans="1:56" ht="12.75" customHeight="1" x14ac:dyDescent="0.2">
      <c r="A919" s="202"/>
      <c r="B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</row>
    <row r="920" spans="1:56" ht="12.75" customHeight="1" x14ac:dyDescent="0.2">
      <c r="A920" s="202"/>
      <c r="B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</row>
    <row r="921" spans="1:56" ht="12.75" customHeight="1" x14ac:dyDescent="0.2">
      <c r="A921" s="202"/>
      <c r="B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</row>
    <row r="922" spans="1:56" ht="12.75" customHeight="1" x14ac:dyDescent="0.2">
      <c r="A922" s="202"/>
      <c r="B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</row>
    <row r="923" spans="1:56" ht="12.75" customHeight="1" x14ac:dyDescent="0.2">
      <c r="A923" s="202"/>
      <c r="B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</row>
    <row r="924" spans="1:56" ht="12.75" customHeight="1" x14ac:dyDescent="0.2">
      <c r="A924" s="202"/>
      <c r="B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</row>
    <row r="925" spans="1:56" ht="12.75" customHeight="1" x14ac:dyDescent="0.2">
      <c r="A925" s="202"/>
      <c r="B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</row>
    <row r="926" spans="1:56" ht="12.75" customHeight="1" x14ac:dyDescent="0.2">
      <c r="A926" s="202"/>
      <c r="B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</row>
    <row r="927" spans="1:56" ht="12.75" customHeight="1" x14ac:dyDescent="0.2">
      <c r="A927" s="202"/>
      <c r="B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</row>
    <row r="928" spans="1:56" ht="12.75" customHeight="1" x14ac:dyDescent="0.2">
      <c r="A928" s="202"/>
      <c r="B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</row>
    <row r="929" spans="1:56" ht="12.75" customHeight="1" x14ac:dyDescent="0.2">
      <c r="A929" s="202"/>
      <c r="B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</row>
    <row r="930" spans="1:56" ht="12.75" customHeight="1" x14ac:dyDescent="0.2">
      <c r="A930" s="202"/>
      <c r="B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</row>
    <row r="931" spans="1:56" ht="12.75" customHeight="1" x14ac:dyDescent="0.2">
      <c r="A931" s="202"/>
      <c r="B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</row>
    <row r="932" spans="1:56" ht="12.75" customHeight="1" x14ac:dyDescent="0.2">
      <c r="A932" s="202"/>
      <c r="B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</row>
    <row r="933" spans="1:56" ht="12.75" customHeight="1" x14ac:dyDescent="0.2">
      <c r="A933" s="202"/>
      <c r="B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</row>
    <row r="934" spans="1:56" ht="12.75" customHeight="1" x14ac:dyDescent="0.2">
      <c r="A934" s="202"/>
      <c r="B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</row>
    <row r="935" spans="1:56" ht="12.75" customHeight="1" x14ac:dyDescent="0.2">
      <c r="A935" s="202"/>
      <c r="B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</row>
    <row r="936" spans="1:56" ht="12.75" customHeight="1" x14ac:dyDescent="0.2">
      <c r="A936" s="202"/>
      <c r="B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</row>
    <row r="937" spans="1:56" ht="12.75" customHeight="1" x14ac:dyDescent="0.2">
      <c r="A937" s="202"/>
      <c r="B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</row>
    <row r="938" spans="1:56" ht="12.75" customHeight="1" x14ac:dyDescent="0.2">
      <c r="A938" s="202"/>
      <c r="B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</row>
    <row r="939" spans="1:56" ht="12.75" customHeight="1" x14ac:dyDescent="0.2">
      <c r="A939" s="202"/>
      <c r="B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</row>
    <row r="940" spans="1:56" ht="12.75" customHeight="1" x14ac:dyDescent="0.2">
      <c r="A940" s="202"/>
      <c r="B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</row>
    <row r="941" spans="1:56" ht="12.75" customHeight="1" x14ac:dyDescent="0.2">
      <c r="A941" s="202"/>
      <c r="B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</row>
    <row r="942" spans="1:56" ht="12.75" customHeight="1" x14ac:dyDescent="0.2">
      <c r="A942" s="202"/>
      <c r="B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</row>
    <row r="943" spans="1:56" ht="12.75" customHeight="1" x14ac:dyDescent="0.2">
      <c r="A943" s="202"/>
      <c r="B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</row>
    <row r="944" spans="1:56" ht="12.75" customHeight="1" x14ac:dyDescent="0.2">
      <c r="A944" s="202"/>
      <c r="B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</row>
    <row r="945" spans="1:56" ht="12.75" customHeight="1" x14ac:dyDescent="0.2">
      <c r="A945" s="202"/>
      <c r="B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</row>
    <row r="946" spans="1:56" ht="12.75" customHeight="1" x14ac:dyDescent="0.2">
      <c r="A946" s="202"/>
      <c r="B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</row>
    <row r="947" spans="1:56" ht="12.75" customHeight="1" x14ac:dyDescent="0.2">
      <c r="A947" s="202"/>
      <c r="B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</row>
    <row r="948" spans="1:56" ht="12.75" customHeight="1" x14ac:dyDescent="0.2">
      <c r="A948" s="202"/>
      <c r="B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</row>
    <row r="949" spans="1:56" ht="12.75" customHeight="1" x14ac:dyDescent="0.2">
      <c r="A949" s="202"/>
      <c r="B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</row>
    <row r="950" spans="1:56" ht="12.75" customHeight="1" x14ac:dyDescent="0.2">
      <c r="A950" s="202"/>
      <c r="B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</row>
    <row r="951" spans="1:56" ht="12.75" customHeight="1" x14ac:dyDescent="0.2">
      <c r="A951" s="202"/>
      <c r="B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</row>
    <row r="952" spans="1:56" ht="12.75" customHeight="1" x14ac:dyDescent="0.2">
      <c r="A952" s="202"/>
      <c r="B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</row>
    <row r="953" spans="1:56" ht="12.75" customHeight="1" x14ac:dyDescent="0.2">
      <c r="A953" s="202"/>
      <c r="B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  <c r="BD953" s="202"/>
    </row>
    <row r="954" spans="1:56" ht="12.75" customHeight="1" x14ac:dyDescent="0.2">
      <c r="A954" s="202"/>
      <c r="B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  <c r="BD954" s="202"/>
    </row>
    <row r="955" spans="1:56" ht="12.75" customHeight="1" x14ac:dyDescent="0.2">
      <c r="A955" s="202"/>
      <c r="B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  <c r="BD955" s="202"/>
    </row>
    <row r="956" spans="1:56" ht="12.75" customHeight="1" x14ac:dyDescent="0.2">
      <c r="A956" s="202"/>
      <c r="B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  <c r="BD956" s="202"/>
    </row>
    <row r="957" spans="1:56" ht="12.75" customHeight="1" x14ac:dyDescent="0.2">
      <c r="A957" s="202"/>
      <c r="B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  <c r="BD957" s="202"/>
    </row>
    <row r="958" spans="1:56" ht="12.75" customHeight="1" x14ac:dyDescent="0.2">
      <c r="A958" s="202"/>
      <c r="B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  <c r="BD958" s="202"/>
    </row>
    <row r="959" spans="1:56" ht="12.75" customHeight="1" x14ac:dyDescent="0.2">
      <c r="A959" s="202"/>
      <c r="B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  <c r="BD959" s="202"/>
    </row>
    <row r="960" spans="1:56" ht="12.75" customHeight="1" x14ac:dyDescent="0.2">
      <c r="A960" s="202"/>
      <c r="B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  <c r="BC960" s="202"/>
      <c r="BD960" s="202"/>
    </row>
    <row r="961" spans="1:56" ht="12.75" customHeight="1" x14ac:dyDescent="0.2">
      <c r="A961" s="202"/>
      <c r="B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  <c r="BC961" s="202"/>
      <c r="BD961" s="202"/>
    </row>
    <row r="962" spans="1:56" ht="12.75" customHeight="1" x14ac:dyDescent="0.2">
      <c r="A962" s="202"/>
      <c r="B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  <c r="BD962" s="202"/>
    </row>
    <row r="963" spans="1:56" ht="12.75" customHeight="1" x14ac:dyDescent="0.2">
      <c r="A963" s="202"/>
      <c r="B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  <c r="BD963" s="202"/>
    </row>
    <row r="964" spans="1:56" ht="12.75" customHeight="1" x14ac:dyDescent="0.2">
      <c r="A964" s="202"/>
      <c r="B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  <c r="BD964" s="202"/>
    </row>
    <row r="965" spans="1:56" ht="12.75" customHeight="1" x14ac:dyDescent="0.2">
      <c r="A965" s="202"/>
      <c r="B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  <c r="BC965" s="202"/>
      <c r="BD965" s="202"/>
    </row>
    <row r="966" spans="1:56" ht="12.75" customHeight="1" x14ac:dyDescent="0.2">
      <c r="A966" s="202"/>
      <c r="B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  <c r="BC966" s="202"/>
      <c r="BD966" s="202"/>
    </row>
    <row r="967" spans="1:56" ht="12.75" customHeight="1" x14ac:dyDescent="0.2">
      <c r="A967" s="202"/>
      <c r="B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  <c r="BC967" s="202"/>
      <c r="BD967" s="202"/>
    </row>
    <row r="968" spans="1:56" ht="12.75" customHeight="1" x14ac:dyDescent="0.2">
      <c r="A968" s="202"/>
      <c r="B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  <c r="BC968" s="202"/>
      <c r="BD968" s="202"/>
    </row>
    <row r="969" spans="1:56" ht="12.75" customHeight="1" x14ac:dyDescent="0.2">
      <c r="A969" s="202"/>
      <c r="B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  <c r="BC969" s="202"/>
      <c r="BD969" s="202"/>
    </row>
    <row r="970" spans="1:56" ht="12.75" customHeight="1" x14ac:dyDescent="0.2">
      <c r="A970" s="202"/>
      <c r="B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  <c r="BC970" s="202"/>
      <c r="BD970" s="202"/>
    </row>
    <row r="971" spans="1:56" ht="12.75" customHeight="1" x14ac:dyDescent="0.2">
      <c r="A971" s="202"/>
      <c r="B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  <c r="BC971" s="202"/>
      <c r="BD971" s="202"/>
    </row>
    <row r="972" spans="1:56" ht="12.75" customHeight="1" x14ac:dyDescent="0.2">
      <c r="A972" s="202"/>
      <c r="B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  <c r="BC972" s="202"/>
      <c r="BD972" s="202"/>
    </row>
    <row r="973" spans="1:56" ht="12.75" customHeight="1" x14ac:dyDescent="0.2">
      <c r="A973" s="202"/>
      <c r="B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  <c r="BC973" s="202"/>
      <c r="BD973" s="202"/>
    </row>
    <row r="974" spans="1:56" ht="12.75" customHeight="1" x14ac:dyDescent="0.2">
      <c r="A974" s="202"/>
      <c r="B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  <c r="BC974" s="202"/>
      <c r="BD974" s="202"/>
    </row>
    <row r="975" spans="1:56" ht="12.75" customHeight="1" x14ac:dyDescent="0.2">
      <c r="A975" s="202"/>
      <c r="B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  <c r="BC975" s="202"/>
      <c r="BD975" s="202"/>
    </row>
    <row r="976" spans="1:56" ht="12.75" customHeight="1" x14ac:dyDescent="0.2">
      <c r="A976" s="202"/>
      <c r="B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  <c r="BC976" s="202"/>
      <c r="BD976" s="202"/>
    </row>
    <row r="977" spans="1:56" ht="12.75" customHeight="1" x14ac:dyDescent="0.2">
      <c r="A977" s="202"/>
      <c r="B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  <c r="BC977" s="202"/>
      <c r="BD977" s="202"/>
    </row>
    <row r="978" spans="1:56" ht="12.75" customHeight="1" x14ac:dyDescent="0.2">
      <c r="A978" s="202"/>
      <c r="B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  <c r="BC978" s="202"/>
      <c r="BD978" s="202"/>
    </row>
    <row r="979" spans="1:56" ht="12.75" customHeight="1" x14ac:dyDescent="0.2">
      <c r="A979" s="202"/>
      <c r="B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  <c r="BC979" s="202"/>
      <c r="BD979" s="202"/>
    </row>
    <row r="980" spans="1:56" ht="12.75" customHeight="1" x14ac:dyDescent="0.2">
      <c r="A980" s="202"/>
      <c r="B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  <c r="BD980" s="202"/>
    </row>
    <row r="981" spans="1:56" ht="12.75" customHeight="1" x14ac:dyDescent="0.2">
      <c r="A981" s="202"/>
      <c r="B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  <c r="BD981" s="202"/>
    </row>
    <row r="982" spans="1:56" ht="12.75" customHeight="1" x14ac:dyDescent="0.2">
      <c r="A982" s="202"/>
      <c r="B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  <c r="BC982" s="202"/>
      <c r="BD982" s="202"/>
    </row>
    <row r="983" spans="1:56" ht="12.75" customHeight="1" x14ac:dyDescent="0.2">
      <c r="A983" s="202"/>
      <c r="B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  <c r="BD983" s="202"/>
    </row>
    <row r="984" spans="1:56" ht="12.75" customHeight="1" x14ac:dyDescent="0.2">
      <c r="A984" s="202"/>
      <c r="B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  <c r="BC984" s="202"/>
      <c r="BD984" s="202"/>
    </row>
    <row r="985" spans="1:56" ht="12.75" customHeight="1" x14ac:dyDescent="0.2">
      <c r="A985" s="202"/>
      <c r="B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  <c r="BC985" s="202"/>
      <c r="BD985" s="202"/>
    </row>
    <row r="986" spans="1:56" ht="12.75" customHeight="1" x14ac:dyDescent="0.2">
      <c r="A986" s="202"/>
      <c r="B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  <c r="BC986" s="202"/>
      <c r="BD986" s="202"/>
    </row>
    <row r="987" spans="1:56" ht="12.75" customHeight="1" x14ac:dyDescent="0.2">
      <c r="A987" s="202"/>
      <c r="B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  <c r="BC987" s="202"/>
      <c r="BD987" s="202"/>
    </row>
    <row r="988" spans="1:56" ht="12.75" customHeight="1" x14ac:dyDescent="0.2">
      <c r="A988" s="202"/>
      <c r="B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  <c r="BC988" s="202"/>
      <c r="BD988" s="202"/>
    </row>
    <row r="989" spans="1:56" ht="12.75" customHeight="1" x14ac:dyDescent="0.2">
      <c r="A989" s="202"/>
      <c r="B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  <c r="BC989" s="202"/>
      <c r="BD989" s="202"/>
    </row>
    <row r="990" spans="1:56" ht="12.75" customHeight="1" x14ac:dyDescent="0.2">
      <c r="A990" s="202"/>
      <c r="B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A990" s="202"/>
      <c r="AB990" s="202"/>
      <c r="AC990" s="202"/>
      <c r="AD990" s="202"/>
      <c r="AE990" s="202"/>
      <c r="AF990" s="202"/>
      <c r="AG990" s="202"/>
      <c r="AH990" s="202"/>
      <c r="AI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  <c r="BC990" s="202"/>
      <c r="BD990" s="202"/>
    </row>
  </sheetData>
  <autoFilter ref="A9:AL29" xr:uid="{00000000-0009-0000-0000-000009000000}">
    <sortState xmlns:xlrd2="http://schemas.microsoft.com/office/spreadsheetml/2017/richdata2" ref="A13:AL29">
      <sortCondition ref="A9:A29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31">
    <cfRule type="expression" dxfId="3" priority="1">
      <formula>COUNTIF(C10:C999,C10)&gt;1</formula>
    </cfRule>
  </conditionalFormatting>
  <pageMargins left="0.7" right="0.7" top="0.75" bottom="0.75" header="0" footer="0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BE992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7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3" width="8.796875" customWidth="1"/>
    <col min="34" max="34" width="10" customWidth="1"/>
    <col min="35" max="56" width="11.3984375" customWidth="1"/>
  </cols>
  <sheetData>
    <row r="1" spans="1:57" ht="18.75" customHeight="1" x14ac:dyDescent="0.25">
      <c r="A1" s="1198"/>
      <c r="B1" s="1199"/>
      <c r="C1" s="1202" t="s">
        <v>670</v>
      </c>
      <c r="D1" s="1203"/>
      <c r="E1" s="1204" t="s">
        <v>791</v>
      </c>
      <c r="F1" s="1205"/>
      <c r="G1" s="1203"/>
      <c r="H1" s="1206"/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  <c r="U1" s="1186"/>
      <c r="V1" s="1186"/>
      <c r="W1" s="1186"/>
      <c r="X1" s="1186"/>
      <c r="Y1" s="1186"/>
      <c r="Z1" s="1187"/>
      <c r="AA1" s="1246" t="s">
        <v>672</v>
      </c>
      <c r="AB1" s="1208"/>
      <c r="AC1" s="1208"/>
      <c r="AD1" s="1208"/>
      <c r="AE1" s="1208"/>
      <c r="AF1" s="1208"/>
      <c r="AG1" s="1208"/>
      <c r="AH1" s="1208"/>
      <c r="AI1" s="1209"/>
      <c r="AJ1" s="1247" t="s">
        <v>673</v>
      </c>
      <c r="AK1" s="1208"/>
      <c r="AL1" s="1209"/>
      <c r="AM1" s="1247" t="s">
        <v>674</v>
      </c>
      <c r="AN1" s="1208"/>
      <c r="AO1" s="1208"/>
      <c r="AP1" s="1208"/>
      <c r="AQ1" s="1209"/>
      <c r="AR1" s="1240" t="s">
        <v>675</v>
      </c>
      <c r="AS1" s="1166"/>
      <c r="AT1" s="1241" t="s">
        <v>676</v>
      </c>
      <c r="AU1" s="1168"/>
      <c r="AV1" s="1051" t="s">
        <v>44</v>
      </c>
      <c r="AW1" s="202"/>
      <c r="AX1" s="202"/>
      <c r="AY1" s="202"/>
      <c r="AZ1" s="202"/>
      <c r="BA1" s="202"/>
      <c r="BB1" s="202"/>
      <c r="BC1" s="202"/>
      <c r="BD1" s="202"/>
    </row>
    <row r="2" spans="1:57" ht="18.75" customHeight="1" x14ac:dyDescent="0.25">
      <c r="A2" s="1200"/>
      <c r="B2" s="1201"/>
      <c r="C2" s="1172" t="s">
        <v>902</v>
      </c>
      <c r="D2" s="1173"/>
      <c r="E2" s="1174" t="s">
        <v>924</v>
      </c>
      <c r="F2" s="1175"/>
      <c r="G2" s="1173"/>
      <c r="H2" s="1185"/>
      <c r="I2" s="1186"/>
      <c r="J2" s="1186"/>
      <c r="K2" s="1186"/>
      <c r="L2" s="1186"/>
      <c r="M2" s="1186"/>
      <c r="N2" s="1186"/>
      <c r="O2" s="1186"/>
      <c r="P2" s="1186"/>
      <c r="Q2" s="1186"/>
      <c r="R2" s="1186"/>
      <c r="S2" s="1186"/>
      <c r="T2" s="1186"/>
      <c r="U2" s="1186"/>
      <c r="V2" s="1186"/>
      <c r="W2" s="1186"/>
      <c r="X2" s="1186"/>
      <c r="Y2" s="1186"/>
      <c r="Z2" s="1187"/>
      <c r="AA2" s="1243" t="s">
        <v>679</v>
      </c>
      <c r="AB2" s="1109"/>
      <c r="AC2" s="1109"/>
      <c r="AD2" s="1109"/>
      <c r="AE2" s="1109"/>
      <c r="AF2" s="1109"/>
      <c r="AG2" s="1109"/>
      <c r="AH2" s="1109"/>
      <c r="AI2" s="1228"/>
      <c r="AJ2" s="1242" t="s">
        <v>680</v>
      </c>
      <c r="AK2" s="1109"/>
      <c r="AL2" s="1228"/>
      <c r="AM2" s="1242" t="s">
        <v>680</v>
      </c>
      <c r="AN2" s="1109"/>
      <c r="AO2" s="1109"/>
      <c r="AP2" s="1109"/>
      <c r="AQ2" s="1228"/>
      <c r="AR2" s="1241" t="s">
        <v>681</v>
      </c>
      <c r="AS2" s="1168"/>
      <c r="AT2" s="1241" t="s">
        <v>681</v>
      </c>
      <c r="AU2" s="1168"/>
      <c r="AV2" s="1052"/>
      <c r="AW2" s="958"/>
      <c r="AX2" s="958"/>
      <c r="AY2" s="958"/>
      <c r="AZ2" s="958"/>
      <c r="BA2" s="958"/>
      <c r="BB2" s="958"/>
      <c r="BC2" s="958"/>
      <c r="BD2" s="958"/>
    </row>
    <row r="3" spans="1:57" ht="20.25" customHeight="1" x14ac:dyDescent="0.2">
      <c r="A3" s="1200"/>
      <c r="B3" s="1201"/>
      <c r="C3" s="1172" t="s">
        <v>682</v>
      </c>
      <c r="D3" s="1173"/>
      <c r="E3" s="1180" t="s">
        <v>683</v>
      </c>
      <c r="F3" s="1175"/>
      <c r="G3" s="1168"/>
      <c r="H3" s="1181" t="s">
        <v>684</v>
      </c>
      <c r="I3" s="1182"/>
      <c r="J3" s="1181" t="s">
        <v>684</v>
      </c>
      <c r="K3" s="1182"/>
      <c r="L3" s="1181" t="s">
        <v>684</v>
      </c>
      <c r="M3" s="1182"/>
      <c r="N3" s="1183" t="s">
        <v>685</v>
      </c>
      <c r="O3" s="1182"/>
      <c r="P3" s="1184" t="s">
        <v>685</v>
      </c>
      <c r="Q3" s="1182"/>
      <c r="R3" s="1184" t="s">
        <v>685</v>
      </c>
      <c r="S3" s="1182"/>
      <c r="T3" s="1188" t="s">
        <v>686</v>
      </c>
      <c r="U3" s="1189"/>
      <c r="V3" s="1188" t="s">
        <v>686</v>
      </c>
      <c r="W3" s="1189"/>
      <c r="X3" s="1188" t="s">
        <v>686</v>
      </c>
      <c r="Y3" s="1189"/>
      <c r="Z3" s="959" t="s">
        <v>43</v>
      </c>
      <c r="AA3" s="1244" t="s">
        <v>687</v>
      </c>
      <c r="AB3" s="1209"/>
      <c r="AC3" s="1245" t="s">
        <v>687</v>
      </c>
      <c r="AD3" s="1189"/>
      <c r="AE3" s="1245" t="s">
        <v>687</v>
      </c>
      <c r="AF3" s="1189"/>
      <c r="AG3" s="1245" t="s">
        <v>687</v>
      </c>
      <c r="AH3" s="1209"/>
      <c r="AI3" s="1053" t="s">
        <v>43</v>
      </c>
      <c r="AJ3" s="1245" t="s">
        <v>794</v>
      </c>
      <c r="AK3" s="1209"/>
      <c r="AL3" s="1053" t="s">
        <v>43</v>
      </c>
      <c r="AM3" s="1245" t="s">
        <v>689</v>
      </c>
      <c r="AN3" s="1209"/>
      <c r="AO3" s="1245" t="s">
        <v>689</v>
      </c>
      <c r="AP3" s="1209"/>
      <c r="AQ3" s="1053" t="s">
        <v>43</v>
      </c>
      <c r="AR3" s="1216"/>
      <c r="AS3" s="1170"/>
      <c r="AT3" s="1216"/>
      <c r="AU3" s="1170"/>
      <c r="AV3" s="1052"/>
      <c r="AW3" s="958"/>
      <c r="AX3" s="958"/>
      <c r="AY3" s="958"/>
      <c r="AZ3" s="958"/>
      <c r="BA3" s="958"/>
      <c r="BB3" s="958"/>
      <c r="BC3" s="958"/>
      <c r="BD3" s="958"/>
    </row>
    <row r="4" spans="1:57" ht="15.75" customHeight="1" x14ac:dyDescent="0.2">
      <c r="A4" s="1226" t="s">
        <v>690</v>
      </c>
      <c r="B4" s="1201"/>
      <c r="C4" s="1201"/>
      <c r="D4" s="1201"/>
      <c r="E4" s="1201"/>
      <c r="F4" s="1201"/>
      <c r="G4" s="1170"/>
      <c r="H4" s="1191" t="s">
        <v>691</v>
      </c>
      <c r="I4" s="1192"/>
      <c r="J4" s="1191" t="s">
        <v>691</v>
      </c>
      <c r="K4" s="1192"/>
      <c r="L4" s="1191" t="s">
        <v>691</v>
      </c>
      <c r="M4" s="1192"/>
      <c r="N4" s="1210" t="s">
        <v>795</v>
      </c>
      <c r="O4" s="1131"/>
      <c r="P4" s="1212" t="s">
        <v>795</v>
      </c>
      <c r="Q4" s="1131"/>
      <c r="R4" s="1212" t="s">
        <v>795</v>
      </c>
      <c r="S4" s="1131"/>
      <c r="T4" s="1191"/>
      <c r="U4" s="1192"/>
      <c r="V4" s="1191"/>
      <c r="W4" s="1192"/>
      <c r="X4" s="1191"/>
      <c r="Y4" s="1192"/>
      <c r="Z4" s="961"/>
      <c r="AA4" s="1193"/>
      <c r="AB4" s="1131"/>
      <c r="AC4" s="1194"/>
      <c r="AD4" s="1131"/>
      <c r="AE4" s="1194"/>
      <c r="AF4" s="1131"/>
      <c r="AG4" s="1195"/>
      <c r="AH4" s="1170"/>
      <c r="AI4" s="1011"/>
      <c r="AJ4" s="1194" t="s">
        <v>796</v>
      </c>
      <c r="AK4" s="1170"/>
      <c r="AL4" s="1011"/>
      <c r="AM4" s="1194" t="s">
        <v>797</v>
      </c>
      <c r="AN4" s="1170"/>
      <c r="AO4" s="1194" t="s">
        <v>798</v>
      </c>
      <c r="AP4" s="1170"/>
      <c r="AQ4" s="1011"/>
      <c r="AR4" s="1197">
        <v>2023</v>
      </c>
      <c r="AS4" s="1170"/>
      <c r="AT4" s="1197">
        <v>2023</v>
      </c>
      <c r="AU4" s="1170"/>
      <c r="AV4" s="1052"/>
      <c r="AW4" s="958"/>
      <c r="AX4" s="958"/>
      <c r="AY4" s="958"/>
      <c r="AZ4" s="958"/>
      <c r="BA4" s="958"/>
      <c r="BB4" s="958"/>
      <c r="BC4" s="958"/>
      <c r="BD4" s="958"/>
    </row>
    <row r="5" spans="1:57" ht="15.75" customHeight="1" x14ac:dyDescent="0.2">
      <c r="A5" s="1200"/>
      <c r="B5" s="1201"/>
      <c r="C5" s="1201"/>
      <c r="D5" s="1201"/>
      <c r="E5" s="1201"/>
      <c r="F5" s="1201"/>
      <c r="G5" s="1170"/>
      <c r="H5" s="1211">
        <v>2022</v>
      </c>
      <c r="I5" s="1131"/>
      <c r="J5" s="1211">
        <v>2022</v>
      </c>
      <c r="K5" s="1131"/>
      <c r="L5" s="1211">
        <v>2022</v>
      </c>
      <c r="M5" s="1131"/>
      <c r="N5" s="1210">
        <v>2022</v>
      </c>
      <c r="O5" s="1131"/>
      <c r="P5" s="1212">
        <v>2022</v>
      </c>
      <c r="Q5" s="1131"/>
      <c r="R5" s="1212">
        <v>2022</v>
      </c>
      <c r="S5" s="1131"/>
      <c r="T5" s="1211"/>
      <c r="U5" s="1131"/>
      <c r="V5" s="1211"/>
      <c r="W5" s="1131"/>
      <c r="X5" s="1211"/>
      <c r="Y5" s="1131"/>
      <c r="Z5" s="961"/>
      <c r="AA5" s="1213">
        <v>2022</v>
      </c>
      <c r="AB5" s="1131"/>
      <c r="AC5" s="1216">
        <v>2022</v>
      </c>
      <c r="AD5" s="1131"/>
      <c r="AE5" s="1216">
        <v>2022</v>
      </c>
      <c r="AF5" s="1131"/>
      <c r="AG5" s="1211">
        <v>2023</v>
      </c>
      <c r="AH5" s="1170"/>
      <c r="AI5" s="1011"/>
      <c r="AJ5" s="1212">
        <v>2023</v>
      </c>
      <c r="AK5" s="1170"/>
      <c r="AL5" s="1011"/>
      <c r="AM5" s="1212">
        <v>2022</v>
      </c>
      <c r="AN5" s="1170"/>
      <c r="AO5" s="1212">
        <v>2023</v>
      </c>
      <c r="AP5" s="1170"/>
      <c r="AQ5" s="1011"/>
      <c r="AR5" s="1216"/>
      <c r="AS5" s="1170"/>
      <c r="AT5" s="1216"/>
      <c r="AU5" s="1170"/>
      <c r="AV5" s="1052"/>
      <c r="AW5" s="958"/>
      <c r="AX5" s="958"/>
      <c r="AY5" s="958"/>
      <c r="AZ5" s="958"/>
      <c r="BA5" s="958"/>
      <c r="BB5" s="958"/>
      <c r="BC5" s="958"/>
      <c r="BD5" s="958"/>
    </row>
    <row r="6" spans="1:57" ht="13.5" customHeight="1" x14ac:dyDescent="0.2">
      <c r="A6" s="1200"/>
      <c r="B6" s="1201"/>
      <c r="C6" s="1201"/>
      <c r="D6" s="1201"/>
      <c r="E6" s="1201"/>
      <c r="F6" s="1201"/>
      <c r="G6" s="1170"/>
      <c r="H6" s="1217" t="s">
        <v>799</v>
      </c>
      <c r="I6" s="1131"/>
      <c r="J6" s="1217" t="s">
        <v>799</v>
      </c>
      <c r="K6" s="1131"/>
      <c r="L6" s="1217" t="s">
        <v>799</v>
      </c>
      <c r="M6" s="1131"/>
      <c r="N6" s="1229" t="s">
        <v>699</v>
      </c>
      <c r="O6" s="1131"/>
      <c r="P6" s="1220" t="s">
        <v>699</v>
      </c>
      <c r="Q6" s="1131"/>
      <c r="R6" s="1220" t="s">
        <v>699</v>
      </c>
      <c r="S6" s="1131"/>
      <c r="T6" s="1217"/>
      <c r="U6" s="1131"/>
      <c r="V6" s="1217"/>
      <c r="W6" s="1131"/>
      <c r="X6" s="1217"/>
      <c r="Y6" s="1131"/>
      <c r="Z6" s="961"/>
      <c r="AA6" s="1218" t="s">
        <v>699</v>
      </c>
      <c r="AB6" s="1131"/>
      <c r="AC6" s="1219" t="s">
        <v>700</v>
      </c>
      <c r="AD6" s="1131"/>
      <c r="AE6" s="1219" t="s">
        <v>700</v>
      </c>
      <c r="AF6" s="1131"/>
      <c r="AG6" s="1217" t="s">
        <v>701</v>
      </c>
      <c r="AH6" s="1170"/>
      <c r="AI6" s="1011"/>
      <c r="AJ6" s="1220" t="s">
        <v>701</v>
      </c>
      <c r="AK6" s="1170"/>
      <c r="AL6" s="1011"/>
      <c r="AM6" s="1220" t="s">
        <v>700</v>
      </c>
      <c r="AN6" s="1170"/>
      <c r="AO6" s="1220" t="s">
        <v>701</v>
      </c>
      <c r="AP6" s="1170"/>
      <c r="AQ6" s="1011"/>
      <c r="AR6" s="1216"/>
      <c r="AS6" s="1170"/>
      <c r="AT6" s="1216"/>
      <c r="AU6" s="1170"/>
      <c r="AV6" s="1052"/>
      <c r="AW6" s="958"/>
      <c r="AX6" s="958"/>
      <c r="AY6" s="958"/>
      <c r="AZ6" s="958"/>
      <c r="BA6" s="958"/>
      <c r="BB6" s="958"/>
      <c r="BC6" s="958"/>
      <c r="BD6" s="958"/>
    </row>
    <row r="7" spans="1:57" ht="12.75" customHeight="1" x14ac:dyDescent="0.2">
      <c r="A7" s="1200"/>
      <c r="B7" s="1201"/>
      <c r="C7" s="1201"/>
      <c r="D7" s="1201"/>
      <c r="E7" s="1201"/>
      <c r="F7" s="1201"/>
      <c r="G7" s="1170"/>
      <c r="H7" s="1217" t="s">
        <v>704</v>
      </c>
      <c r="I7" s="1131"/>
      <c r="J7" s="1217" t="s">
        <v>704</v>
      </c>
      <c r="K7" s="1131"/>
      <c r="L7" s="1217" t="s">
        <v>704</v>
      </c>
      <c r="M7" s="1131"/>
      <c r="N7" s="1229" t="s">
        <v>705</v>
      </c>
      <c r="O7" s="1131"/>
      <c r="P7" s="1220" t="s">
        <v>705</v>
      </c>
      <c r="Q7" s="1131"/>
      <c r="R7" s="1220" t="s">
        <v>705</v>
      </c>
      <c r="S7" s="1131"/>
      <c r="T7" s="1217"/>
      <c r="U7" s="1131"/>
      <c r="V7" s="1217"/>
      <c r="W7" s="1131"/>
      <c r="X7" s="1217"/>
      <c r="Y7" s="1131"/>
      <c r="Z7" s="961"/>
      <c r="AA7" s="1218"/>
      <c r="AB7" s="1131"/>
      <c r="AC7" s="1219"/>
      <c r="AD7" s="1131"/>
      <c r="AE7" s="1219"/>
      <c r="AF7" s="1131"/>
      <c r="AG7" s="1217"/>
      <c r="AH7" s="1170"/>
      <c r="AI7" s="1011"/>
      <c r="AJ7" s="1214"/>
      <c r="AK7" s="1170"/>
      <c r="AL7" s="1011"/>
      <c r="AM7" s="1220" t="s">
        <v>800</v>
      </c>
      <c r="AN7" s="1170"/>
      <c r="AO7" s="1220" t="s">
        <v>708</v>
      </c>
      <c r="AP7" s="1170"/>
      <c r="AQ7" s="1011"/>
      <c r="AR7" s="1216"/>
      <c r="AS7" s="1170"/>
      <c r="AT7" s="1216"/>
      <c r="AU7" s="1170"/>
      <c r="AV7" s="1052"/>
      <c r="AW7" s="958"/>
      <c r="AX7" s="958"/>
      <c r="AY7" s="958"/>
      <c r="AZ7" s="958"/>
      <c r="BA7" s="958"/>
      <c r="BB7" s="958"/>
      <c r="BC7" s="958"/>
      <c r="BD7" s="958"/>
    </row>
    <row r="8" spans="1:57" ht="12.75" customHeight="1" x14ac:dyDescent="0.2">
      <c r="A8" s="1227"/>
      <c r="B8" s="1109"/>
      <c r="C8" s="1109"/>
      <c r="D8" s="1109"/>
      <c r="E8" s="1109"/>
      <c r="F8" s="1109"/>
      <c r="G8" s="1228"/>
      <c r="H8" s="1221" t="s">
        <v>709</v>
      </c>
      <c r="I8" s="1222"/>
      <c r="J8" s="1221" t="s">
        <v>710</v>
      </c>
      <c r="K8" s="1222"/>
      <c r="L8" s="1221" t="s">
        <v>711</v>
      </c>
      <c r="M8" s="1222"/>
      <c r="N8" s="1223" t="s">
        <v>709</v>
      </c>
      <c r="O8" s="1224"/>
      <c r="P8" s="1225" t="s">
        <v>710</v>
      </c>
      <c r="Q8" s="1224"/>
      <c r="R8" s="1221" t="s">
        <v>711</v>
      </c>
      <c r="S8" s="1222"/>
      <c r="T8" s="1221" t="s">
        <v>709</v>
      </c>
      <c r="U8" s="1222"/>
      <c r="V8" s="1221" t="s">
        <v>710</v>
      </c>
      <c r="W8" s="1222"/>
      <c r="X8" s="1221" t="s">
        <v>711</v>
      </c>
      <c r="Y8" s="1222"/>
      <c r="Z8" s="961"/>
      <c r="AA8" s="1231" t="s">
        <v>711</v>
      </c>
      <c r="AB8" s="1222"/>
      <c r="AC8" s="1221" t="s">
        <v>711</v>
      </c>
      <c r="AD8" s="1222"/>
      <c r="AE8" s="1221" t="s">
        <v>710</v>
      </c>
      <c r="AF8" s="1222"/>
      <c r="AG8" s="1230" t="s">
        <v>710</v>
      </c>
      <c r="AH8" s="1228"/>
      <c r="AI8" s="1013"/>
      <c r="AJ8" s="1235" t="s">
        <v>711</v>
      </c>
      <c r="AK8" s="1228"/>
      <c r="AL8" s="1013"/>
      <c r="AM8" s="1235" t="s">
        <v>710</v>
      </c>
      <c r="AN8" s="1228"/>
      <c r="AO8" s="1235" t="s">
        <v>710</v>
      </c>
      <c r="AP8" s="1228"/>
      <c r="AQ8" s="1013"/>
      <c r="AR8" s="1248" t="s">
        <v>711</v>
      </c>
      <c r="AS8" s="1249"/>
      <c r="AT8" s="1248" t="s">
        <v>711</v>
      </c>
      <c r="AU8" s="1249"/>
      <c r="AV8" s="1054"/>
      <c r="AW8" s="958"/>
      <c r="AX8" s="958"/>
      <c r="AY8" s="958"/>
      <c r="AZ8" s="958"/>
      <c r="BA8" s="958"/>
      <c r="BB8" s="958"/>
      <c r="BC8" s="958"/>
      <c r="BD8" s="958"/>
    </row>
    <row r="9" spans="1:57" ht="30.75" customHeight="1" x14ac:dyDescent="0.2">
      <c r="A9" s="966" t="s">
        <v>712</v>
      </c>
      <c r="B9" s="967" t="s">
        <v>713</v>
      </c>
      <c r="C9" s="971" t="s">
        <v>714</v>
      </c>
      <c r="D9" s="967" t="s">
        <v>715</v>
      </c>
      <c r="E9" s="967" t="s">
        <v>716</v>
      </c>
      <c r="F9" s="967" t="s">
        <v>39</v>
      </c>
      <c r="G9" s="968" t="s">
        <v>40</v>
      </c>
      <c r="H9" s="971" t="s">
        <v>41</v>
      </c>
      <c r="I9" s="971" t="s">
        <v>42</v>
      </c>
      <c r="J9" s="971" t="s">
        <v>41</v>
      </c>
      <c r="K9" s="971" t="s">
        <v>42</v>
      </c>
      <c r="L9" s="969" t="s">
        <v>41</v>
      </c>
      <c r="M9" s="970" t="s">
        <v>42</v>
      </c>
      <c r="N9" s="971" t="s">
        <v>41</v>
      </c>
      <c r="O9" s="971" t="s">
        <v>42</v>
      </c>
      <c r="P9" s="971" t="s">
        <v>41</v>
      </c>
      <c r="Q9" s="967" t="s">
        <v>42</v>
      </c>
      <c r="R9" s="969" t="s">
        <v>41</v>
      </c>
      <c r="S9" s="970" t="s">
        <v>42</v>
      </c>
      <c r="T9" s="971" t="s">
        <v>41</v>
      </c>
      <c r="U9" s="971" t="s">
        <v>42</v>
      </c>
      <c r="V9" s="971" t="s">
        <v>41</v>
      </c>
      <c r="W9" s="967" t="s">
        <v>42</v>
      </c>
      <c r="X9" s="969" t="s">
        <v>41</v>
      </c>
      <c r="Y9" s="970" t="s">
        <v>42</v>
      </c>
      <c r="Z9" s="972"/>
      <c r="AA9" s="1055" t="s">
        <v>41</v>
      </c>
      <c r="AB9" s="1015" t="s">
        <v>42</v>
      </c>
      <c r="AC9" s="1015" t="s">
        <v>41</v>
      </c>
      <c r="AD9" s="1015" t="s">
        <v>42</v>
      </c>
      <c r="AE9" s="1015" t="s">
        <v>41</v>
      </c>
      <c r="AF9" s="1015" t="s">
        <v>42</v>
      </c>
      <c r="AG9" s="1015" t="s">
        <v>41</v>
      </c>
      <c r="AH9" s="1016" t="s">
        <v>42</v>
      </c>
      <c r="AI9" s="1056"/>
      <c r="AJ9" s="1015" t="s">
        <v>41</v>
      </c>
      <c r="AK9" s="1016" t="s">
        <v>42</v>
      </c>
      <c r="AL9" s="1056"/>
      <c r="AM9" s="1015" t="s">
        <v>41</v>
      </c>
      <c r="AN9" s="1015" t="s">
        <v>42</v>
      </c>
      <c r="AO9" s="1015" t="s">
        <v>41</v>
      </c>
      <c r="AP9" s="1016" t="s">
        <v>42</v>
      </c>
      <c r="AQ9" s="1056"/>
      <c r="AR9" s="1015" t="s">
        <v>41</v>
      </c>
      <c r="AS9" s="1016" t="s">
        <v>42</v>
      </c>
      <c r="AT9" s="1015" t="s">
        <v>41</v>
      </c>
      <c r="AU9" s="1016" t="s">
        <v>42</v>
      </c>
      <c r="AV9" s="1057" t="s">
        <v>44</v>
      </c>
      <c r="AW9" s="975"/>
      <c r="AX9" s="975"/>
      <c r="AY9" s="975"/>
      <c r="AZ9" s="975"/>
      <c r="BA9" s="975"/>
      <c r="BB9" s="975"/>
      <c r="BC9" s="975"/>
      <c r="BD9" s="975"/>
      <c r="BE9" s="976"/>
    </row>
    <row r="10" spans="1:57" ht="15" customHeight="1" outlineLevel="1" x14ac:dyDescent="0.2">
      <c r="A10" s="977">
        <f t="shared" ref="A10:A20" si="0">RANK(AV10,$AV$10:$AV$31)</f>
        <v>1</v>
      </c>
      <c r="B10" s="648">
        <v>2006</v>
      </c>
      <c r="C10" s="529" t="s">
        <v>604</v>
      </c>
      <c r="D10" s="530" t="s">
        <v>447</v>
      </c>
      <c r="E10" s="530" t="s">
        <v>925</v>
      </c>
      <c r="F10" s="528" t="s">
        <v>803</v>
      </c>
      <c r="G10" s="528" t="s">
        <v>49</v>
      </c>
      <c r="H10" s="979" t="s">
        <v>738</v>
      </c>
      <c r="I10" s="979">
        <v>300</v>
      </c>
      <c r="J10" s="979" t="s">
        <v>738</v>
      </c>
      <c r="K10" s="979">
        <v>200</v>
      </c>
      <c r="L10" s="980" t="s">
        <v>738</v>
      </c>
      <c r="M10" s="292">
        <v>100</v>
      </c>
      <c r="N10" s="979"/>
      <c r="O10" s="980">
        <v>0</v>
      </c>
      <c r="P10" s="979"/>
      <c r="Q10" s="980">
        <v>0</v>
      </c>
      <c r="R10" s="980"/>
      <c r="S10" s="980">
        <v>0</v>
      </c>
      <c r="T10" s="979"/>
      <c r="U10" s="980">
        <v>0</v>
      </c>
      <c r="V10" s="979"/>
      <c r="W10" s="980">
        <v>0</v>
      </c>
      <c r="X10" s="980"/>
      <c r="Y10" s="980">
        <v>0</v>
      </c>
      <c r="Z10" s="981">
        <f t="shared" ref="Z10:Z22" si="1">LARGE(H10:Y10,1)+LARGE(H10:Y10,2)+LARGE(H10:Y10,3)+LARGE(H10:Y10,4)+LARGE(H10:Y10,5)+LARGE(H10:Y10,6)</f>
        <v>600</v>
      </c>
      <c r="AA10" s="1058"/>
      <c r="AB10" s="1020">
        <v>0</v>
      </c>
      <c r="AC10" s="1029"/>
      <c r="AD10" s="1020">
        <v>0</v>
      </c>
      <c r="AE10" s="1029"/>
      <c r="AF10" s="1020">
        <v>0</v>
      </c>
      <c r="AG10" s="1029"/>
      <c r="AH10" s="554">
        <v>0</v>
      </c>
      <c r="AI10" s="981">
        <f t="shared" ref="AI10:AI31" si="2">LARGE(AB10:AH10,1)+LARGE(AB10:AH10, 2)+LARGE(AB10:AH10, 3)</f>
        <v>0</v>
      </c>
      <c r="AJ10" s="1029"/>
      <c r="AK10" s="554">
        <v>0</v>
      </c>
      <c r="AL10" s="1059">
        <f t="shared" ref="AL10:AL31" si="3">AK10</f>
        <v>0</v>
      </c>
      <c r="AM10" s="1029"/>
      <c r="AN10" s="1020">
        <v>0</v>
      </c>
      <c r="AO10" s="1029"/>
      <c r="AP10" s="554">
        <v>0</v>
      </c>
      <c r="AQ10" s="1059">
        <f t="shared" ref="AQ10:AQ31" si="4">LARGE(AM10:AP10,1)</f>
        <v>0</v>
      </c>
      <c r="AR10" s="1024"/>
      <c r="AS10" s="554">
        <v>0</v>
      </c>
      <c r="AT10" s="1024"/>
      <c r="AU10" s="554">
        <v>0</v>
      </c>
      <c r="AV10" s="1060">
        <f t="shared" ref="AV10:AV31" si="5">Z10+AI10+AL10+AQ10+AS10+AU10</f>
        <v>600</v>
      </c>
      <c r="AW10" s="994"/>
      <c r="AX10" s="994"/>
      <c r="AY10" s="994"/>
      <c r="AZ10" s="994"/>
      <c r="BA10" s="994"/>
      <c r="BB10" s="994"/>
      <c r="BC10" s="994"/>
      <c r="BD10" s="994"/>
      <c r="BE10" s="988"/>
    </row>
    <row r="11" spans="1:57" ht="15" customHeight="1" outlineLevel="1" x14ac:dyDescent="0.2">
      <c r="A11" s="977">
        <f t="shared" si="0"/>
        <v>2</v>
      </c>
      <c r="B11" s="648">
        <v>2006</v>
      </c>
      <c r="C11" s="529" t="s">
        <v>926</v>
      </c>
      <c r="D11" s="530" t="s">
        <v>130</v>
      </c>
      <c r="E11" s="530" t="s">
        <v>927</v>
      </c>
      <c r="F11" s="528" t="s">
        <v>803</v>
      </c>
      <c r="G11" s="528" t="s">
        <v>49</v>
      </c>
      <c r="H11" s="983"/>
      <c r="I11" s="980">
        <v>0</v>
      </c>
      <c r="J11" s="983"/>
      <c r="K11" s="980">
        <v>0</v>
      </c>
      <c r="L11" s="983" t="s">
        <v>726</v>
      </c>
      <c r="M11" s="292">
        <v>200</v>
      </c>
      <c r="N11" s="292"/>
      <c r="O11" s="980">
        <v>0</v>
      </c>
      <c r="P11" s="292"/>
      <c r="Q11" s="980">
        <v>0</v>
      </c>
      <c r="R11" s="292"/>
      <c r="S11" s="980">
        <v>0</v>
      </c>
      <c r="T11" s="980"/>
      <c r="U11" s="980">
        <v>0</v>
      </c>
      <c r="V11" s="980"/>
      <c r="W11" s="980">
        <v>0</v>
      </c>
      <c r="X11" s="980"/>
      <c r="Y11" s="980">
        <v>0</v>
      </c>
      <c r="Z11" s="981">
        <f t="shared" si="1"/>
        <v>200</v>
      </c>
      <c r="AA11" s="1058"/>
      <c r="AB11" s="1020">
        <v>0</v>
      </c>
      <c r="AC11" s="1029"/>
      <c r="AD11" s="1020">
        <v>0</v>
      </c>
      <c r="AE11" s="1029"/>
      <c r="AF11" s="1020">
        <v>0</v>
      </c>
      <c r="AG11" s="1029"/>
      <c r="AH11" s="554">
        <v>0</v>
      </c>
      <c r="AI11" s="981">
        <f t="shared" si="2"/>
        <v>0</v>
      </c>
      <c r="AJ11" s="1029"/>
      <c r="AK11" s="554">
        <v>0</v>
      </c>
      <c r="AL11" s="1059">
        <f t="shared" si="3"/>
        <v>0</v>
      </c>
      <c r="AM11" s="1029"/>
      <c r="AN11" s="1020">
        <v>0</v>
      </c>
      <c r="AO11" s="1029"/>
      <c r="AP11" s="554">
        <v>0</v>
      </c>
      <c r="AQ11" s="1059">
        <f t="shared" si="4"/>
        <v>0</v>
      </c>
      <c r="AR11" s="1024"/>
      <c r="AS11" s="554">
        <v>0</v>
      </c>
      <c r="AT11" s="1024"/>
      <c r="AU11" s="554">
        <v>0</v>
      </c>
      <c r="AV11" s="1060">
        <f t="shared" si="5"/>
        <v>200</v>
      </c>
      <c r="AW11" s="994"/>
      <c r="AX11" s="994"/>
      <c r="AY11" s="994"/>
      <c r="AZ11" s="994"/>
      <c r="BA11" s="994"/>
      <c r="BB11" s="994"/>
      <c r="BC11" s="994"/>
      <c r="BD11" s="994"/>
      <c r="BE11" s="988"/>
    </row>
    <row r="12" spans="1:57" ht="15" customHeight="1" outlineLevel="1" x14ac:dyDescent="0.2">
      <c r="A12" s="977">
        <f t="shared" si="0"/>
        <v>3</v>
      </c>
      <c r="B12" s="648">
        <v>2006</v>
      </c>
      <c r="C12" s="529" t="s">
        <v>928</v>
      </c>
      <c r="D12" s="530" t="s">
        <v>929</v>
      </c>
      <c r="E12" s="530" t="s">
        <v>930</v>
      </c>
      <c r="F12" s="528" t="s">
        <v>767</v>
      </c>
      <c r="G12" s="528" t="s">
        <v>368</v>
      </c>
      <c r="H12" s="980"/>
      <c r="I12" s="980">
        <v>0</v>
      </c>
      <c r="J12" s="980"/>
      <c r="K12" s="980">
        <v>0</v>
      </c>
      <c r="L12" s="980" t="s">
        <v>738</v>
      </c>
      <c r="M12" s="980">
        <v>100</v>
      </c>
      <c r="N12" s="292"/>
      <c r="O12" s="980">
        <v>0</v>
      </c>
      <c r="P12" s="292"/>
      <c r="Q12" s="980">
        <v>0</v>
      </c>
      <c r="R12" s="292"/>
      <c r="S12" s="980">
        <v>0</v>
      </c>
      <c r="T12" s="980"/>
      <c r="U12" s="980">
        <v>0</v>
      </c>
      <c r="V12" s="980"/>
      <c r="W12" s="980">
        <v>0</v>
      </c>
      <c r="X12" s="980"/>
      <c r="Y12" s="980">
        <v>0</v>
      </c>
      <c r="Z12" s="981">
        <f t="shared" si="1"/>
        <v>100</v>
      </c>
      <c r="AA12" s="1058"/>
      <c r="AB12" s="1020">
        <v>0</v>
      </c>
      <c r="AC12" s="1029"/>
      <c r="AD12" s="1020">
        <v>0</v>
      </c>
      <c r="AE12" s="1029"/>
      <c r="AF12" s="1020">
        <v>0</v>
      </c>
      <c r="AG12" s="1029"/>
      <c r="AH12" s="554">
        <v>0</v>
      </c>
      <c r="AI12" s="981">
        <f t="shared" si="2"/>
        <v>0</v>
      </c>
      <c r="AJ12" s="1029"/>
      <c r="AK12" s="554">
        <v>0</v>
      </c>
      <c r="AL12" s="1059">
        <f t="shared" si="3"/>
        <v>0</v>
      </c>
      <c r="AM12" s="1029"/>
      <c r="AN12" s="1020">
        <v>0</v>
      </c>
      <c r="AO12" s="1029"/>
      <c r="AP12" s="554">
        <v>0</v>
      </c>
      <c r="AQ12" s="1059">
        <f t="shared" si="4"/>
        <v>0</v>
      </c>
      <c r="AR12" s="1024"/>
      <c r="AS12" s="554">
        <v>0</v>
      </c>
      <c r="AT12" s="1024"/>
      <c r="AU12" s="554">
        <v>0</v>
      </c>
      <c r="AV12" s="1060">
        <f t="shared" si="5"/>
        <v>100</v>
      </c>
      <c r="AW12" s="994"/>
      <c r="AX12" s="994"/>
      <c r="AY12" s="994"/>
      <c r="AZ12" s="994"/>
      <c r="BA12" s="994"/>
      <c r="BB12" s="994"/>
      <c r="BC12" s="994"/>
      <c r="BD12" s="994"/>
      <c r="BE12" s="988"/>
    </row>
    <row r="13" spans="1:57" ht="15" customHeight="1" outlineLevel="1" x14ac:dyDescent="0.2">
      <c r="A13" s="977">
        <f t="shared" si="0"/>
        <v>4</v>
      </c>
      <c r="B13" s="648">
        <v>2006</v>
      </c>
      <c r="C13" s="529" t="s">
        <v>931</v>
      </c>
      <c r="D13" s="530" t="s">
        <v>932</v>
      </c>
      <c r="E13" s="530" t="s">
        <v>933</v>
      </c>
      <c r="F13" s="528" t="s">
        <v>820</v>
      </c>
      <c r="G13" s="528" t="s">
        <v>429</v>
      </c>
      <c r="H13" s="983"/>
      <c r="I13" s="980">
        <v>0</v>
      </c>
      <c r="J13" s="983" t="s">
        <v>740</v>
      </c>
      <c r="K13" s="980">
        <v>50</v>
      </c>
      <c r="L13" s="983" t="s">
        <v>772</v>
      </c>
      <c r="M13" s="980">
        <v>25</v>
      </c>
      <c r="N13" s="292"/>
      <c r="O13" s="980">
        <v>0</v>
      </c>
      <c r="P13" s="292"/>
      <c r="Q13" s="980">
        <v>0</v>
      </c>
      <c r="R13" s="292"/>
      <c r="S13" s="980">
        <v>0</v>
      </c>
      <c r="T13" s="980"/>
      <c r="U13" s="980">
        <v>0</v>
      </c>
      <c r="V13" s="980"/>
      <c r="W13" s="980">
        <v>0</v>
      </c>
      <c r="X13" s="980"/>
      <c r="Y13" s="980">
        <v>0</v>
      </c>
      <c r="Z13" s="981">
        <f t="shared" si="1"/>
        <v>75</v>
      </c>
      <c r="AA13" s="1058"/>
      <c r="AB13" s="1020">
        <v>0</v>
      </c>
      <c r="AC13" s="1029"/>
      <c r="AD13" s="1020">
        <v>0</v>
      </c>
      <c r="AE13" s="1029"/>
      <c r="AF13" s="1020">
        <v>0</v>
      </c>
      <c r="AG13" s="1029"/>
      <c r="AH13" s="554">
        <v>0</v>
      </c>
      <c r="AI13" s="981">
        <f t="shared" si="2"/>
        <v>0</v>
      </c>
      <c r="AJ13" s="1029"/>
      <c r="AK13" s="554">
        <v>0</v>
      </c>
      <c r="AL13" s="1059">
        <f t="shared" si="3"/>
        <v>0</v>
      </c>
      <c r="AM13" s="1029"/>
      <c r="AN13" s="1020">
        <v>0</v>
      </c>
      <c r="AO13" s="1029"/>
      <c r="AP13" s="554">
        <v>0</v>
      </c>
      <c r="AQ13" s="1059">
        <f t="shared" si="4"/>
        <v>0</v>
      </c>
      <c r="AR13" s="1024"/>
      <c r="AS13" s="554">
        <v>0</v>
      </c>
      <c r="AT13" s="1024"/>
      <c r="AU13" s="554">
        <v>0</v>
      </c>
      <c r="AV13" s="1060">
        <f t="shared" si="5"/>
        <v>75</v>
      </c>
      <c r="AW13" s="994"/>
      <c r="AX13" s="994"/>
      <c r="AY13" s="994"/>
      <c r="AZ13" s="994"/>
      <c r="BA13" s="994"/>
      <c r="BB13" s="994"/>
      <c r="BC13" s="994"/>
      <c r="BD13" s="994"/>
      <c r="BE13" s="988"/>
    </row>
    <row r="14" spans="1:57" ht="15" customHeight="1" outlineLevel="1" x14ac:dyDescent="0.2">
      <c r="A14" s="977">
        <f t="shared" si="0"/>
        <v>5</v>
      </c>
      <c r="B14" s="648">
        <v>2006</v>
      </c>
      <c r="C14" s="529" t="s">
        <v>615</v>
      </c>
      <c r="D14" s="530" t="s">
        <v>934</v>
      </c>
      <c r="E14" s="530" t="s">
        <v>546</v>
      </c>
      <c r="F14" s="528" t="s">
        <v>763</v>
      </c>
      <c r="G14" s="528" t="s">
        <v>49</v>
      </c>
      <c r="H14" s="983"/>
      <c r="I14" s="980">
        <v>0</v>
      </c>
      <c r="J14" s="983"/>
      <c r="K14" s="980">
        <v>0</v>
      </c>
      <c r="L14" s="983" t="s">
        <v>725</v>
      </c>
      <c r="M14" s="980">
        <v>50</v>
      </c>
      <c r="N14" s="292"/>
      <c r="O14" s="980">
        <v>0</v>
      </c>
      <c r="P14" s="292"/>
      <c r="Q14" s="980">
        <v>0</v>
      </c>
      <c r="R14" s="292"/>
      <c r="S14" s="980">
        <v>0</v>
      </c>
      <c r="T14" s="980"/>
      <c r="U14" s="980">
        <v>0</v>
      </c>
      <c r="V14" s="979"/>
      <c r="W14" s="980">
        <v>0</v>
      </c>
      <c r="X14" s="980"/>
      <c r="Y14" s="980">
        <v>0</v>
      </c>
      <c r="Z14" s="981">
        <f t="shared" si="1"/>
        <v>50</v>
      </c>
      <c r="AA14" s="1058"/>
      <c r="AB14" s="1020">
        <v>0</v>
      </c>
      <c r="AC14" s="1029"/>
      <c r="AD14" s="1020">
        <v>0</v>
      </c>
      <c r="AE14" s="1029"/>
      <c r="AF14" s="1020">
        <v>0</v>
      </c>
      <c r="AG14" s="1029"/>
      <c r="AH14" s="554">
        <v>0</v>
      </c>
      <c r="AI14" s="981">
        <f t="shared" si="2"/>
        <v>0</v>
      </c>
      <c r="AJ14" s="1029"/>
      <c r="AK14" s="554">
        <v>0</v>
      </c>
      <c r="AL14" s="1059">
        <f t="shared" si="3"/>
        <v>0</v>
      </c>
      <c r="AM14" s="1029"/>
      <c r="AN14" s="1020">
        <v>0</v>
      </c>
      <c r="AO14" s="1029"/>
      <c r="AP14" s="554">
        <v>0</v>
      </c>
      <c r="AQ14" s="1059">
        <f t="shared" si="4"/>
        <v>0</v>
      </c>
      <c r="AR14" s="1024"/>
      <c r="AS14" s="554">
        <v>0</v>
      </c>
      <c r="AT14" s="1024"/>
      <c r="AU14" s="554">
        <v>0</v>
      </c>
      <c r="AV14" s="1060">
        <f t="shared" si="5"/>
        <v>50</v>
      </c>
      <c r="AW14" s="994"/>
      <c r="AX14" s="994"/>
      <c r="AY14" s="994"/>
      <c r="AZ14" s="994"/>
      <c r="BA14" s="994"/>
      <c r="BB14" s="994"/>
      <c r="BC14" s="994"/>
      <c r="BD14" s="994"/>
      <c r="BE14" s="988"/>
    </row>
    <row r="15" spans="1:57" ht="15" customHeight="1" outlineLevel="1" x14ac:dyDescent="0.2">
      <c r="A15" s="977">
        <f t="shared" si="0"/>
        <v>5</v>
      </c>
      <c r="B15" s="648">
        <v>2007</v>
      </c>
      <c r="C15" s="529" t="s">
        <v>935</v>
      </c>
      <c r="D15" s="530" t="s">
        <v>936</v>
      </c>
      <c r="E15" s="530" t="s">
        <v>937</v>
      </c>
      <c r="F15" s="528" t="s">
        <v>938</v>
      </c>
      <c r="G15" s="528" t="s">
        <v>429</v>
      </c>
      <c r="H15" s="983"/>
      <c r="I15" s="980">
        <v>0</v>
      </c>
      <c r="J15" s="983"/>
      <c r="K15" s="980">
        <v>0</v>
      </c>
      <c r="L15" s="983" t="s">
        <v>732</v>
      </c>
      <c r="M15" s="980">
        <v>50</v>
      </c>
      <c r="N15" s="292"/>
      <c r="O15" s="980">
        <v>0</v>
      </c>
      <c r="P15" s="292"/>
      <c r="Q15" s="980">
        <v>0</v>
      </c>
      <c r="R15" s="292"/>
      <c r="S15" s="980">
        <v>0</v>
      </c>
      <c r="T15" s="980"/>
      <c r="U15" s="980">
        <v>0</v>
      </c>
      <c r="V15" s="980"/>
      <c r="W15" s="980">
        <v>0</v>
      </c>
      <c r="X15" s="980"/>
      <c r="Y15" s="980">
        <v>0</v>
      </c>
      <c r="Z15" s="981">
        <f t="shared" si="1"/>
        <v>50</v>
      </c>
      <c r="AA15" s="1058"/>
      <c r="AB15" s="1020">
        <v>0</v>
      </c>
      <c r="AC15" s="1029"/>
      <c r="AD15" s="1020">
        <v>0</v>
      </c>
      <c r="AE15" s="1029"/>
      <c r="AF15" s="1020">
        <v>0</v>
      </c>
      <c r="AG15" s="1029"/>
      <c r="AH15" s="554">
        <v>0</v>
      </c>
      <c r="AI15" s="981">
        <f t="shared" si="2"/>
        <v>0</v>
      </c>
      <c r="AJ15" s="1029"/>
      <c r="AK15" s="554">
        <v>0</v>
      </c>
      <c r="AL15" s="1059">
        <f t="shared" si="3"/>
        <v>0</v>
      </c>
      <c r="AM15" s="1029"/>
      <c r="AN15" s="1020">
        <v>0</v>
      </c>
      <c r="AO15" s="1029"/>
      <c r="AP15" s="554">
        <v>0</v>
      </c>
      <c r="AQ15" s="1059">
        <f t="shared" si="4"/>
        <v>0</v>
      </c>
      <c r="AR15" s="1024"/>
      <c r="AS15" s="554">
        <v>0</v>
      </c>
      <c r="AT15" s="1024"/>
      <c r="AU15" s="554">
        <v>0</v>
      </c>
      <c r="AV15" s="1060">
        <f t="shared" si="5"/>
        <v>50</v>
      </c>
      <c r="AW15" s="994"/>
      <c r="AX15" s="994"/>
      <c r="AY15" s="994"/>
      <c r="AZ15" s="994"/>
      <c r="BA15" s="994"/>
      <c r="BB15" s="994"/>
      <c r="BC15" s="994"/>
      <c r="BD15" s="994"/>
      <c r="BE15" s="988"/>
    </row>
    <row r="16" spans="1:57" ht="15" customHeight="1" outlineLevel="1" x14ac:dyDescent="0.2">
      <c r="A16" s="977">
        <f t="shared" si="0"/>
        <v>5</v>
      </c>
      <c r="B16" s="648">
        <v>2007</v>
      </c>
      <c r="C16" s="529" t="s">
        <v>939</v>
      </c>
      <c r="D16" s="530" t="s">
        <v>299</v>
      </c>
      <c r="E16" s="530" t="s">
        <v>940</v>
      </c>
      <c r="F16" s="528" t="s">
        <v>803</v>
      </c>
      <c r="G16" s="528" t="s">
        <v>49</v>
      </c>
      <c r="H16" s="983"/>
      <c r="I16" s="980">
        <v>0</v>
      </c>
      <c r="J16" s="983"/>
      <c r="K16" s="980">
        <v>0</v>
      </c>
      <c r="L16" s="983" t="s">
        <v>736</v>
      </c>
      <c r="M16" s="980">
        <v>50</v>
      </c>
      <c r="N16" s="292"/>
      <c r="O16" s="980">
        <v>0</v>
      </c>
      <c r="P16" s="292"/>
      <c r="Q16" s="980">
        <v>0</v>
      </c>
      <c r="R16" s="292"/>
      <c r="S16" s="980">
        <v>0</v>
      </c>
      <c r="T16" s="980"/>
      <c r="U16" s="980">
        <v>0</v>
      </c>
      <c r="V16" s="980"/>
      <c r="W16" s="980">
        <v>0</v>
      </c>
      <c r="X16" s="980"/>
      <c r="Y16" s="980">
        <v>0</v>
      </c>
      <c r="Z16" s="981">
        <f t="shared" si="1"/>
        <v>50</v>
      </c>
      <c r="AA16" s="1058"/>
      <c r="AB16" s="1020">
        <v>0</v>
      </c>
      <c r="AC16" s="1029"/>
      <c r="AD16" s="1020">
        <v>0</v>
      </c>
      <c r="AE16" s="1029"/>
      <c r="AF16" s="1020">
        <v>0</v>
      </c>
      <c r="AG16" s="1029"/>
      <c r="AH16" s="554">
        <v>0</v>
      </c>
      <c r="AI16" s="981">
        <f t="shared" si="2"/>
        <v>0</v>
      </c>
      <c r="AJ16" s="1029"/>
      <c r="AK16" s="554">
        <v>0</v>
      </c>
      <c r="AL16" s="1059">
        <f t="shared" si="3"/>
        <v>0</v>
      </c>
      <c r="AM16" s="1029"/>
      <c r="AN16" s="1020">
        <v>0</v>
      </c>
      <c r="AO16" s="1029"/>
      <c r="AP16" s="554">
        <v>0</v>
      </c>
      <c r="AQ16" s="1059">
        <f t="shared" si="4"/>
        <v>0</v>
      </c>
      <c r="AR16" s="1024"/>
      <c r="AS16" s="554">
        <v>0</v>
      </c>
      <c r="AT16" s="1024"/>
      <c r="AU16" s="554">
        <v>0</v>
      </c>
      <c r="AV16" s="1060">
        <f t="shared" si="5"/>
        <v>50</v>
      </c>
      <c r="AW16" s="994"/>
      <c r="AX16" s="994"/>
      <c r="AY16" s="994"/>
      <c r="AZ16" s="994"/>
      <c r="BA16" s="994"/>
      <c r="BB16" s="994"/>
      <c r="BC16" s="994"/>
      <c r="BD16" s="994"/>
      <c r="BE16" s="988"/>
    </row>
    <row r="17" spans="1:57" ht="15" customHeight="1" outlineLevel="1" x14ac:dyDescent="0.2">
      <c r="A17" s="977">
        <f t="shared" si="0"/>
        <v>8</v>
      </c>
      <c r="B17" s="648">
        <v>2008</v>
      </c>
      <c r="C17" s="529" t="s">
        <v>941</v>
      </c>
      <c r="D17" s="530" t="s">
        <v>942</v>
      </c>
      <c r="E17" s="530" t="s">
        <v>943</v>
      </c>
      <c r="F17" s="528" t="s">
        <v>651</v>
      </c>
      <c r="G17" s="528" t="s">
        <v>652</v>
      </c>
      <c r="H17" s="983"/>
      <c r="I17" s="980">
        <v>0</v>
      </c>
      <c r="J17" s="983"/>
      <c r="K17" s="980">
        <v>0</v>
      </c>
      <c r="L17" s="983" t="s">
        <v>740</v>
      </c>
      <c r="M17" s="980">
        <v>25</v>
      </c>
      <c r="N17" s="292"/>
      <c r="O17" s="980">
        <v>0</v>
      </c>
      <c r="P17" s="292"/>
      <c r="Q17" s="980">
        <v>0</v>
      </c>
      <c r="R17" s="292"/>
      <c r="S17" s="980">
        <v>0</v>
      </c>
      <c r="T17" s="980"/>
      <c r="U17" s="980">
        <v>0</v>
      </c>
      <c r="V17" s="980"/>
      <c r="W17" s="980">
        <v>0</v>
      </c>
      <c r="X17" s="980"/>
      <c r="Y17" s="980">
        <v>0</v>
      </c>
      <c r="Z17" s="981">
        <f t="shared" si="1"/>
        <v>25</v>
      </c>
      <c r="AA17" s="1058"/>
      <c r="AB17" s="1020">
        <v>0</v>
      </c>
      <c r="AC17" s="1029"/>
      <c r="AD17" s="1020">
        <v>0</v>
      </c>
      <c r="AE17" s="1029"/>
      <c r="AF17" s="1020">
        <v>0</v>
      </c>
      <c r="AG17" s="1029"/>
      <c r="AH17" s="554">
        <v>0</v>
      </c>
      <c r="AI17" s="981">
        <f t="shared" si="2"/>
        <v>0</v>
      </c>
      <c r="AJ17" s="1029"/>
      <c r="AK17" s="554">
        <v>0</v>
      </c>
      <c r="AL17" s="1059">
        <f t="shared" si="3"/>
        <v>0</v>
      </c>
      <c r="AM17" s="1029"/>
      <c r="AN17" s="1020">
        <v>0</v>
      </c>
      <c r="AO17" s="1029"/>
      <c r="AP17" s="554">
        <v>0</v>
      </c>
      <c r="AQ17" s="1059">
        <f t="shared" si="4"/>
        <v>0</v>
      </c>
      <c r="AR17" s="1024"/>
      <c r="AS17" s="554">
        <v>0</v>
      </c>
      <c r="AT17" s="1024"/>
      <c r="AU17" s="554">
        <v>0</v>
      </c>
      <c r="AV17" s="1060">
        <f t="shared" si="5"/>
        <v>25</v>
      </c>
      <c r="AW17" s="994"/>
      <c r="AX17" s="994"/>
      <c r="AY17" s="994"/>
      <c r="AZ17" s="994"/>
      <c r="BA17" s="994"/>
      <c r="BB17" s="994"/>
      <c r="BC17" s="994"/>
      <c r="BD17" s="994"/>
      <c r="BE17" s="988"/>
    </row>
    <row r="18" spans="1:57" ht="15" customHeight="1" outlineLevel="1" x14ac:dyDescent="0.2">
      <c r="A18" s="977">
        <f t="shared" si="0"/>
        <v>8</v>
      </c>
      <c r="B18" s="648">
        <v>2006</v>
      </c>
      <c r="C18" s="529" t="s">
        <v>944</v>
      </c>
      <c r="D18" s="530" t="s">
        <v>945</v>
      </c>
      <c r="E18" s="530" t="s">
        <v>946</v>
      </c>
      <c r="F18" s="528" t="s">
        <v>618</v>
      </c>
      <c r="G18" s="528" t="s">
        <v>429</v>
      </c>
      <c r="H18" s="983"/>
      <c r="I18" s="980">
        <v>0</v>
      </c>
      <c r="J18" s="983"/>
      <c r="K18" s="980">
        <v>0</v>
      </c>
      <c r="L18" s="983" t="s">
        <v>750</v>
      </c>
      <c r="M18" s="980">
        <v>25</v>
      </c>
      <c r="N18" s="292"/>
      <c r="O18" s="980">
        <v>0</v>
      </c>
      <c r="P18" s="292"/>
      <c r="Q18" s="980">
        <v>0</v>
      </c>
      <c r="R18" s="292"/>
      <c r="S18" s="980">
        <v>0</v>
      </c>
      <c r="T18" s="980"/>
      <c r="U18" s="980">
        <v>0</v>
      </c>
      <c r="V18" s="980"/>
      <c r="W18" s="980">
        <v>0</v>
      </c>
      <c r="X18" s="980"/>
      <c r="Y18" s="980">
        <v>0</v>
      </c>
      <c r="Z18" s="981">
        <f t="shared" si="1"/>
        <v>25</v>
      </c>
      <c r="AA18" s="1058"/>
      <c r="AB18" s="1020">
        <v>0</v>
      </c>
      <c r="AC18" s="1029"/>
      <c r="AD18" s="1020">
        <v>0</v>
      </c>
      <c r="AE18" s="1029"/>
      <c r="AF18" s="1020">
        <v>0</v>
      </c>
      <c r="AG18" s="1029"/>
      <c r="AH18" s="554">
        <v>0</v>
      </c>
      <c r="AI18" s="981">
        <f t="shared" si="2"/>
        <v>0</v>
      </c>
      <c r="AJ18" s="1029"/>
      <c r="AK18" s="554">
        <v>0</v>
      </c>
      <c r="AL18" s="1059">
        <f t="shared" si="3"/>
        <v>0</v>
      </c>
      <c r="AM18" s="1029"/>
      <c r="AN18" s="1020">
        <v>0</v>
      </c>
      <c r="AO18" s="1029"/>
      <c r="AP18" s="554">
        <v>0</v>
      </c>
      <c r="AQ18" s="1059">
        <f t="shared" si="4"/>
        <v>0</v>
      </c>
      <c r="AR18" s="1024"/>
      <c r="AS18" s="554">
        <v>0</v>
      </c>
      <c r="AT18" s="1024"/>
      <c r="AU18" s="554">
        <v>0</v>
      </c>
      <c r="AV18" s="1060">
        <f t="shared" si="5"/>
        <v>25</v>
      </c>
      <c r="AW18" s="994"/>
      <c r="AX18" s="994"/>
      <c r="AY18" s="994"/>
      <c r="AZ18" s="994"/>
      <c r="BA18" s="994"/>
      <c r="BB18" s="994"/>
      <c r="BC18" s="994"/>
      <c r="BD18" s="994"/>
      <c r="BE18" s="988"/>
    </row>
    <row r="19" spans="1:57" ht="15" customHeight="1" outlineLevel="1" x14ac:dyDescent="0.2">
      <c r="A19" s="977">
        <f t="shared" si="0"/>
        <v>8</v>
      </c>
      <c r="B19" s="648">
        <v>2007</v>
      </c>
      <c r="C19" s="529" t="s">
        <v>947</v>
      </c>
      <c r="D19" s="530" t="s">
        <v>948</v>
      </c>
      <c r="E19" s="530" t="s">
        <v>949</v>
      </c>
      <c r="F19" s="528" t="s">
        <v>950</v>
      </c>
      <c r="G19" s="528" t="s">
        <v>429</v>
      </c>
      <c r="H19" s="983"/>
      <c r="I19" s="980">
        <v>0</v>
      </c>
      <c r="J19" s="983"/>
      <c r="K19" s="980">
        <v>0</v>
      </c>
      <c r="L19" s="983" t="s">
        <v>768</v>
      </c>
      <c r="M19" s="980">
        <v>25</v>
      </c>
      <c r="N19" s="292"/>
      <c r="O19" s="980">
        <v>0</v>
      </c>
      <c r="P19" s="292"/>
      <c r="Q19" s="980">
        <v>0</v>
      </c>
      <c r="R19" s="292"/>
      <c r="S19" s="980">
        <v>0</v>
      </c>
      <c r="T19" s="980"/>
      <c r="U19" s="980">
        <v>0</v>
      </c>
      <c r="V19" s="980"/>
      <c r="W19" s="980">
        <v>0</v>
      </c>
      <c r="X19" s="980"/>
      <c r="Y19" s="980">
        <v>0</v>
      </c>
      <c r="Z19" s="981">
        <f t="shared" si="1"/>
        <v>25</v>
      </c>
      <c r="AA19" s="1058"/>
      <c r="AB19" s="1020">
        <v>0</v>
      </c>
      <c r="AC19" s="1029"/>
      <c r="AD19" s="1020">
        <v>0</v>
      </c>
      <c r="AE19" s="1029"/>
      <c r="AF19" s="1020">
        <v>0</v>
      </c>
      <c r="AG19" s="1029"/>
      <c r="AH19" s="554">
        <v>0</v>
      </c>
      <c r="AI19" s="981">
        <f t="shared" si="2"/>
        <v>0</v>
      </c>
      <c r="AJ19" s="1029"/>
      <c r="AK19" s="554">
        <v>0</v>
      </c>
      <c r="AL19" s="1059">
        <f t="shared" si="3"/>
        <v>0</v>
      </c>
      <c r="AM19" s="1029"/>
      <c r="AN19" s="1020">
        <v>0</v>
      </c>
      <c r="AO19" s="1029"/>
      <c r="AP19" s="554">
        <v>0</v>
      </c>
      <c r="AQ19" s="1059">
        <f t="shared" si="4"/>
        <v>0</v>
      </c>
      <c r="AR19" s="1024"/>
      <c r="AS19" s="554">
        <v>0</v>
      </c>
      <c r="AT19" s="1024"/>
      <c r="AU19" s="554">
        <v>0</v>
      </c>
      <c r="AV19" s="1060">
        <f t="shared" si="5"/>
        <v>25</v>
      </c>
      <c r="AW19" s="994"/>
      <c r="AX19" s="994"/>
      <c r="AY19" s="994"/>
      <c r="AZ19" s="994"/>
      <c r="BA19" s="994"/>
      <c r="BB19" s="994"/>
      <c r="BC19" s="994"/>
      <c r="BD19" s="994"/>
      <c r="BE19" s="988"/>
    </row>
    <row r="20" spans="1:57" ht="15" customHeight="1" outlineLevel="1" x14ac:dyDescent="0.2">
      <c r="A20" s="977">
        <f t="shared" si="0"/>
        <v>8</v>
      </c>
      <c r="B20" s="648">
        <v>2007</v>
      </c>
      <c r="C20" s="529" t="s">
        <v>951</v>
      </c>
      <c r="D20" s="530" t="s">
        <v>216</v>
      </c>
      <c r="E20" s="530" t="s">
        <v>952</v>
      </c>
      <c r="F20" s="528" t="s">
        <v>354</v>
      </c>
      <c r="G20" s="528" t="s">
        <v>77</v>
      </c>
      <c r="H20" s="983"/>
      <c r="I20" s="980">
        <v>0</v>
      </c>
      <c r="J20" s="983"/>
      <c r="K20" s="980">
        <v>0</v>
      </c>
      <c r="L20" s="983" t="s">
        <v>731</v>
      </c>
      <c r="M20" s="980">
        <v>25</v>
      </c>
      <c r="N20" s="292"/>
      <c r="O20" s="980">
        <v>0</v>
      </c>
      <c r="P20" s="292"/>
      <c r="Q20" s="980">
        <v>0</v>
      </c>
      <c r="R20" s="292"/>
      <c r="S20" s="980">
        <v>0</v>
      </c>
      <c r="T20" s="980"/>
      <c r="U20" s="980">
        <v>0</v>
      </c>
      <c r="V20" s="980"/>
      <c r="W20" s="980">
        <v>0</v>
      </c>
      <c r="X20" s="980"/>
      <c r="Y20" s="980">
        <v>0</v>
      </c>
      <c r="Z20" s="981">
        <f t="shared" si="1"/>
        <v>25</v>
      </c>
      <c r="AA20" s="1058"/>
      <c r="AB20" s="1020">
        <v>0</v>
      </c>
      <c r="AC20" s="1029"/>
      <c r="AD20" s="1020">
        <v>0</v>
      </c>
      <c r="AE20" s="1029"/>
      <c r="AF20" s="1020">
        <v>0</v>
      </c>
      <c r="AG20" s="1029"/>
      <c r="AH20" s="554">
        <v>0</v>
      </c>
      <c r="AI20" s="981">
        <f t="shared" si="2"/>
        <v>0</v>
      </c>
      <c r="AJ20" s="1029"/>
      <c r="AK20" s="554">
        <v>0</v>
      </c>
      <c r="AL20" s="1059">
        <f t="shared" si="3"/>
        <v>0</v>
      </c>
      <c r="AM20" s="1029"/>
      <c r="AN20" s="1020">
        <v>0</v>
      </c>
      <c r="AO20" s="1029"/>
      <c r="AP20" s="554">
        <v>0</v>
      </c>
      <c r="AQ20" s="1059">
        <f t="shared" si="4"/>
        <v>0</v>
      </c>
      <c r="AR20" s="1024"/>
      <c r="AS20" s="554">
        <v>0</v>
      </c>
      <c r="AT20" s="1024"/>
      <c r="AU20" s="554">
        <v>0</v>
      </c>
      <c r="AV20" s="1060">
        <f t="shared" si="5"/>
        <v>25</v>
      </c>
      <c r="AW20" s="994"/>
      <c r="AX20" s="994"/>
      <c r="AY20" s="994"/>
      <c r="AZ20" s="994"/>
      <c r="BA20" s="994"/>
      <c r="BB20" s="994"/>
      <c r="BC20" s="994"/>
      <c r="BD20" s="994"/>
      <c r="BE20" s="988"/>
    </row>
    <row r="21" spans="1:57" ht="15" customHeight="1" outlineLevel="1" x14ac:dyDescent="0.2">
      <c r="A21" s="977">
        <f t="shared" ref="A21:A31" si="6">RANK(AL21,$AL$10:$AL$31)</f>
        <v>1</v>
      </c>
      <c r="B21" s="648"/>
      <c r="C21" s="529"/>
      <c r="D21" s="530"/>
      <c r="E21" s="530"/>
      <c r="F21" s="528"/>
      <c r="G21" s="528"/>
      <c r="H21" s="983"/>
      <c r="I21" s="980">
        <v>0</v>
      </c>
      <c r="J21" s="983"/>
      <c r="K21" s="980">
        <v>0</v>
      </c>
      <c r="L21" s="983"/>
      <c r="M21" s="980">
        <v>0</v>
      </c>
      <c r="N21" s="292"/>
      <c r="O21" s="980">
        <v>0</v>
      </c>
      <c r="P21" s="292"/>
      <c r="Q21" s="980">
        <v>0</v>
      </c>
      <c r="R21" s="292"/>
      <c r="S21" s="980">
        <v>0</v>
      </c>
      <c r="T21" s="980"/>
      <c r="U21" s="980">
        <v>0</v>
      </c>
      <c r="V21" s="980"/>
      <c r="W21" s="980">
        <v>0</v>
      </c>
      <c r="X21" s="980"/>
      <c r="Y21" s="980">
        <v>0</v>
      </c>
      <c r="Z21" s="981">
        <f t="shared" si="1"/>
        <v>0</v>
      </c>
      <c r="AA21" s="1058"/>
      <c r="AB21" s="1020">
        <v>0</v>
      </c>
      <c r="AC21" s="1029"/>
      <c r="AD21" s="1020">
        <v>0</v>
      </c>
      <c r="AE21" s="1029"/>
      <c r="AF21" s="1020">
        <v>0</v>
      </c>
      <c r="AG21" s="1029"/>
      <c r="AH21" s="554">
        <v>0</v>
      </c>
      <c r="AI21" s="981">
        <f t="shared" si="2"/>
        <v>0</v>
      </c>
      <c r="AJ21" s="1029"/>
      <c r="AK21" s="554">
        <v>0</v>
      </c>
      <c r="AL21" s="1059">
        <f t="shared" si="3"/>
        <v>0</v>
      </c>
      <c r="AM21" s="1029"/>
      <c r="AN21" s="1020">
        <v>0</v>
      </c>
      <c r="AO21" s="1029"/>
      <c r="AP21" s="554">
        <v>0</v>
      </c>
      <c r="AQ21" s="1059">
        <f t="shared" si="4"/>
        <v>0</v>
      </c>
      <c r="AR21" s="1024"/>
      <c r="AS21" s="554">
        <v>0</v>
      </c>
      <c r="AT21" s="1024"/>
      <c r="AU21" s="554">
        <v>0</v>
      </c>
      <c r="AV21" s="1060">
        <f t="shared" si="5"/>
        <v>0</v>
      </c>
      <c r="AW21" s="994"/>
      <c r="AX21" s="994"/>
      <c r="AY21" s="994"/>
      <c r="AZ21" s="994"/>
      <c r="BA21" s="994"/>
      <c r="BB21" s="994"/>
      <c r="BC21" s="994"/>
      <c r="BD21" s="994"/>
      <c r="BE21" s="988"/>
    </row>
    <row r="22" spans="1:57" ht="15" customHeight="1" outlineLevel="1" x14ac:dyDescent="0.2">
      <c r="A22" s="977">
        <f t="shared" si="6"/>
        <v>1</v>
      </c>
      <c r="B22" s="648"/>
      <c r="C22" s="529"/>
      <c r="D22" s="530"/>
      <c r="E22" s="530"/>
      <c r="F22" s="528"/>
      <c r="G22" s="528"/>
      <c r="H22" s="983"/>
      <c r="I22" s="980">
        <v>0</v>
      </c>
      <c r="J22" s="983"/>
      <c r="K22" s="980">
        <v>0</v>
      </c>
      <c r="L22" s="983"/>
      <c r="M22" s="980">
        <v>0</v>
      </c>
      <c r="N22" s="292"/>
      <c r="O22" s="980">
        <v>0</v>
      </c>
      <c r="P22" s="292"/>
      <c r="Q22" s="980">
        <v>0</v>
      </c>
      <c r="R22" s="292"/>
      <c r="S22" s="980">
        <v>0</v>
      </c>
      <c r="T22" s="980"/>
      <c r="U22" s="980">
        <v>0</v>
      </c>
      <c r="V22" s="980"/>
      <c r="W22" s="980">
        <v>0</v>
      </c>
      <c r="X22" s="980"/>
      <c r="Y22" s="980">
        <v>0</v>
      </c>
      <c r="Z22" s="981">
        <f t="shared" si="1"/>
        <v>0</v>
      </c>
      <c r="AA22" s="1058"/>
      <c r="AB22" s="1020">
        <v>0</v>
      </c>
      <c r="AC22" s="1029"/>
      <c r="AD22" s="1020">
        <v>0</v>
      </c>
      <c r="AE22" s="1029"/>
      <c r="AF22" s="1020">
        <v>0</v>
      </c>
      <c r="AG22" s="1029"/>
      <c r="AH22" s="554">
        <v>0</v>
      </c>
      <c r="AI22" s="981">
        <f t="shared" si="2"/>
        <v>0</v>
      </c>
      <c r="AJ22" s="1029"/>
      <c r="AK22" s="554">
        <v>0</v>
      </c>
      <c r="AL22" s="1059">
        <f t="shared" si="3"/>
        <v>0</v>
      </c>
      <c r="AM22" s="1029"/>
      <c r="AN22" s="1020">
        <v>0</v>
      </c>
      <c r="AO22" s="1029"/>
      <c r="AP22" s="554">
        <v>0</v>
      </c>
      <c r="AQ22" s="1059">
        <f t="shared" si="4"/>
        <v>0</v>
      </c>
      <c r="AR22" s="1024"/>
      <c r="AS22" s="554">
        <v>0</v>
      </c>
      <c r="AT22" s="1024"/>
      <c r="AU22" s="554">
        <v>0</v>
      </c>
      <c r="AV22" s="1060">
        <f t="shared" si="5"/>
        <v>0</v>
      </c>
      <c r="AW22" s="994"/>
      <c r="AX22" s="994"/>
      <c r="AY22" s="994"/>
      <c r="AZ22" s="994"/>
      <c r="BA22" s="994"/>
      <c r="BB22" s="994"/>
      <c r="BC22" s="994"/>
      <c r="BD22" s="994"/>
      <c r="BE22" s="988"/>
    </row>
    <row r="23" spans="1:57" ht="15" customHeight="1" outlineLevel="1" x14ac:dyDescent="0.2">
      <c r="A23" s="977">
        <f t="shared" si="6"/>
        <v>1</v>
      </c>
      <c r="B23" s="648"/>
      <c r="C23" s="529"/>
      <c r="D23" s="530"/>
      <c r="E23" s="530"/>
      <c r="F23" s="528"/>
      <c r="G23" s="528"/>
      <c r="H23" s="983"/>
      <c r="I23" s="980">
        <v>0</v>
      </c>
      <c r="J23" s="983"/>
      <c r="K23" s="980">
        <v>0</v>
      </c>
      <c r="L23" s="983"/>
      <c r="M23" s="980">
        <v>0</v>
      </c>
      <c r="N23" s="980"/>
      <c r="O23" s="980">
        <v>0</v>
      </c>
      <c r="P23" s="980"/>
      <c r="Q23" s="980">
        <v>0</v>
      </c>
      <c r="R23" s="980"/>
      <c r="S23" s="980">
        <v>0</v>
      </c>
      <c r="T23" s="980"/>
      <c r="U23" s="980">
        <v>0</v>
      </c>
      <c r="V23" s="980"/>
      <c r="W23" s="980">
        <v>0</v>
      </c>
      <c r="X23" s="980"/>
      <c r="Y23" s="292">
        <v>0</v>
      </c>
      <c r="Z23" s="981">
        <f t="shared" ref="Z23:Z31" si="7">LARGE(H23:Y23,1)+LARGE(H23:Y23,2)+LARGE(H23:Y23,3)+LARGE(H23:Y23,4)+LARGE(H23:Y23,5)</f>
        <v>0</v>
      </c>
      <c r="AA23" s="1058"/>
      <c r="AB23" s="1020">
        <v>0</v>
      </c>
      <c r="AC23" s="1029"/>
      <c r="AD23" s="1020">
        <v>0</v>
      </c>
      <c r="AE23" s="1029"/>
      <c r="AF23" s="1020">
        <v>0</v>
      </c>
      <c r="AG23" s="1029"/>
      <c r="AH23" s="554">
        <v>0</v>
      </c>
      <c r="AI23" s="981">
        <f t="shared" si="2"/>
        <v>0</v>
      </c>
      <c r="AJ23" s="1029"/>
      <c r="AK23" s="554">
        <v>0</v>
      </c>
      <c r="AL23" s="1059">
        <f t="shared" si="3"/>
        <v>0</v>
      </c>
      <c r="AM23" s="1029"/>
      <c r="AN23" s="1020">
        <v>0</v>
      </c>
      <c r="AO23" s="1029"/>
      <c r="AP23" s="554">
        <v>0</v>
      </c>
      <c r="AQ23" s="1059">
        <f t="shared" si="4"/>
        <v>0</v>
      </c>
      <c r="AR23" s="1024"/>
      <c r="AS23" s="554">
        <v>0</v>
      </c>
      <c r="AT23" s="1024"/>
      <c r="AU23" s="554">
        <v>0</v>
      </c>
      <c r="AV23" s="1060">
        <f t="shared" si="5"/>
        <v>0</v>
      </c>
      <c r="AW23" s="994"/>
      <c r="AX23" s="994"/>
      <c r="AY23" s="994"/>
      <c r="AZ23" s="994"/>
      <c r="BA23" s="994"/>
      <c r="BB23" s="994"/>
      <c r="BC23" s="994"/>
      <c r="BD23" s="994"/>
      <c r="BE23" s="988"/>
    </row>
    <row r="24" spans="1:57" ht="15" customHeight="1" outlineLevel="1" x14ac:dyDescent="0.2">
      <c r="A24" s="977">
        <f t="shared" si="6"/>
        <v>1</v>
      </c>
      <c r="B24" s="648"/>
      <c r="C24" s="529"/>
      <c r="D24" s="530"/>
      <c r="E24" s="530"/>
      <c r="F24" s="528"/>
      <c r="G24" s="528"/>
      <c r="H24" s="983"/>
      <c r="I24" s="980">
        <v>0</v>
      </c>
      <c r="J24" s="983"/>
      <c r="K24" s="980">
        <v>0</v>
      </c>
      <c r="L24" s="983"/>
      <c r="M24" s="980">
        <v>0</v>
      </c>
      <c r="N24" s="980"/>
      <c r="O24" s="980">
        <v>0</v>
      </c>
      <c r="P24" s="980"/>
      <c r="Q24" s="980">
        <v>0</v>
      </c>
      <c r="R24" s="980"/>
      <c r="S24" s="980">
        <v>0</v>
      </c>
      <c r="T24" s="980"/>
      <c r="U24" s="980">
        <v>0</v>
      </c>
      <c r="V24" s="980"/>
      <c r="W24" s="980">
        <v>0</v>
      </c>
      <c r="X24" s="980"/>
      <c r="Y24" s="292">
        <v>0</v>
      </c>
      <c r="Z24" s="981">
        <f t="shared" si="7"/>
        <v>0</v>
      </c>
      <c r="AA24" s="1058"/>
      <c r="AB24" s="1020">
        <v>0</v>
      </c>
      <c r="AC24" s="1029"/>
      <c r="AD24" s="1020">
        <v>0</v>
      </c>
      <c r="AE24" s="1029"/>
      <c r="AF24" s="1020">
        <v>0</v>
      </c>
      <c r="AG24" s="1029"/>
      <c r="AH24" s="554">
        <v>0</v>
      </c>
      <c r="AI24" s="981">
        <f t="shared" si="2"/>
        <v>0</v>
      </c>
      <c r="AJ24" s="1029"/>
      <c r="AK24" s="554">
        <v>0</v>
      </c>
      <c r="AL24" s="1059">
        <f t="shared" si="3"/>
        <v>0</v>
      </c>
      <c r="AM24" s="1029"/>
      <c r="AN24" s="1020">
        <v>0</v>
      </c>
      <c r="AO24" s="1029"/>
      <c r="AP24" s="554">
        <v>0</v>
      </c>
      <c r="AQ24" s="1059">
        <f t="shared" si="4"/>
        <v>0</v>
      </c>
      <c r="AR24" s="1024"/>
      <c r="AS24" s="554">
        <v>0</v>
      </c>
      <c r="AT24" s="1024"/>
      <c r="AU24" s="554">
        <v>0</v>
      </c>
      <c r="AV24" s="1060">
        <f t="shared" si="5"/>
        <v>0</v>
      </c>
      <c r="AW24" s="994"/>
      <c r="AX24" s="994"/>
      <c r="AY24" s="994"/>
      <c r="AZ24" s="994"/>
      <c r="BA24" s="994"/>
      <c r="BB24" s="994"/>
      <c r="BC24" s="994"/>
      <c r="BD24" s="994"/>
      <c r="BE24" s="988"/>
    </row>
    <row r="25" spans="1:57" ht="15" customHeight="1" outlineLevel="1" x14ac:dyDescent="0.2">
      <c r="A25" s="977">
        <f t="shared" si="6"/>
        <v>1</v>
      </c>
      <c r="B25" s="648"/>
      <c r="C25" s="529"/>
      <c r="D25" s="530"/>
      <c r="E25" s="530"/>
      <c r="F25" s="528"/>
      <c r="G25" s="528"/>
      <c r="H25" s="983"/>
      <c r="I25" s="980">
        <v>0</v>
      </c>
      <c r="J25" s="983"/>
      <c r="K25" s="980">
        <v>0</v>
      </c>
      <c r="L25" s="983"/>
      <c r="M25" s="980">
        <v>0</v>
      </c>
      <c r="N25" s="980"/>
      <c r="O25" s="980">
        <v>0</v>
      </c>
      <c r="P25" s="980"/>
      <c r="Q25" s="980">
        <v>0</v>
      </c>
      <c r="R25" s="980"/>
      <c r="S25" s="980">
        <v>0</v>
      </c>
      <c r="T25" s="980"/>
      <c r="U25" s="980">
        <v>0</v>
      </c>
      <c r="V25" s="980"/>
      <c r="W25" s="980">
        <v>0</v>
      </c>
      <c r="X25" s="980"/>
      <c r="Y25" s="292">
        <v>0</v>
      </c>
      <c r="Z25" s="981">
        <f t="shared" si="7"/>
        <v>0</v>
      </c>
      <c r="AA25" s="1058"/>
      <c r="AB25" s="1020">
        <v>0</v>
      </c>
      <c r="AC25" s="1029"/>
      <c r="AD25" s="1020">
        <v>0</v>
      </c>
      <c r="AE25" s="1029"/>
      <c r="AF25" s="1020">
        <v>0</v>
      </c>
      <c r="AG25" s="1029"/>
      <c r="AH25" s="554">
        <v>0</v>
      </c>
      <c r="AI25" s="981">
        <f t="shared" si="2"/>
        <v>0</v>
      </c>
      <c r="AJ25" s="1029"/>
      <c r="AK25" s="554">
        <v>0</v>
      </c>
      <c r="AL25" s="1059">
        <f t="shared" si="3"/>
        <v>0</v>
      </c>
      <c r="AM25" s="1029"/>
      <c r="AN25" s="1020">
        <v>0</v>
      </c>
      <c r="AO25" s="1029"/>
      <c r="AP25" s="554">
        <v>0</v>
      </c>
      <c r="AQ25" s="1059">
        <f t="shared" si="4"/>
        <v>0</v>
      </c>
      <c r="AR25" s="1024"/>
      <c r="AS25" s="554">
        <v>0</v>
      </c>
      <c r="AT25" s="1024"/>
      <c r="AU25" s="554">
        <v>0</v>
      </c>
      <c r="AV25" s="1060">
        <f t="shared" si="5"/>
        <v>0</v>
      </c>
      <c r="AW25" s="994"/>
      <c r="AX25" s="994"/>
      <c r="AY25" s="994"/>
      <c r="AZ25" s="994"/>
      <c r="BA25" s="994"/>
      <c r="BB25" s="994"/>
      <c r="BC25" s="994"/>
      <c r="BD25" s="994"/>
      <c r="BE25" s="988"/>
    </row>
    <row r="26" spans="1:57" ht="15" customHeight="1" outlineLevel="1" x14ac:dyDescent="0.2">
      <c r="A26" s="977">
        <f t="shared" si="6"/>
        <v>1</v>
      </c>
      <c r="B26" s="648"/>
      <c r="C26" s="529"/>
      <c r="D26" s="530"/>
      <c r="E26" s="530"/>
      <c r="F26" s="528"/>
      <c r="G26" s="528"/>
      <c r="H26" s="983"/>
      <c r="I26" s="980">
        <v>0</v>
      </c>
      <c r="J26" s="983"/>
      <c r="K26" s="980">
        <v>0</v>
      </c>
      <c r="L26" s="983"/>
      <c r="M26" s="980">
        <v>0</v>
      </c>
      <c r="N26" s="980"/>
      <c r="O26" s="980">
        <v>0</v>
      </c>
      <c r="P26" s="980"/>
      <c r="Q26" s="980">
        <v>0</v>
      </c>
      <c r="R26" s="980"/>
      <c r="S26" s="980">
        <v>0</v>
      </c>
      <c r="T26" s="980"/>
      <c r="U26" s="980">
        <v>0</v>
      </c>
      <c r="V26" s="980"/>
      <c r="W26" s="980">
        <v>0</v>
      </c>
      <c r="X26" s="980"/>
      <c r="Y26" s="292">
        <v>0</v>
      </c>
      <c r="Z26" s="981">
        <f t="shared" si="7"/>
        <v>0</v>
      </c>
      <c r="AA26" s="1065"/>
      <c r="AB26" s="1020">
        <v>0</v>
      </c>
      <c r="AC26" s="1029"/>
      <c r="AD26" s="1020">
        <v>0</v>
      </c>
      <c r="AE26" s="1029"/>
      <c r="AF26" s="1020">
        <v>0</v>
      </c>
      <c r="AG26" s="1029"/>
      <c r="AH26" s="554">
        <v>0</v>
      </c>
      <c r="AI26" s="981">
        <f t="shared" si="2"/>
        <v>0</v>
      </c>
      <c r="AJ26" s="1020"/>
      <c r="AK26" s="554">
        <v>0</v>
      </c>
      <c r="AL26" s="1059">
        <f t="shared" si="3"/>
        <v>0</v>
      </c>
      <c r="AM26" s="1024"/>
      <c r="AN26" s="1020">
        <v>0</v>
      </c>
      <c r="AO26" s="1029"/>
      <c r="AP26" s="554">
        <v>0</v>
      </c>
      <c r="AQ26" s="1059">
        <f t="shared" si="4"/>
        <v>0</v>
      </c>
      <c r="AR26" s="707"/>
      <c r="AS26" s="554">
        <v>0</v>
      </c>
      <c r="AT26" s="707"/>
      <c r="AU26" s="554">
        <v>0</v>
      </c>
      <c r="AV26" s="1060">
        <f t="shared" si="5"/>
        <v>0</v>
      </c>
      <c r="AW26" s="994"/>
      <c r="AX26" s="994"/>
      <c r="AY26" s="994"/>
      <c r="AZ26" s="994"/>
      <c r="BA26" s="994"/>
      <c r="BB26" s="994"/>
      <c r="BC26" s="994"/>
      <c r="BD26" s="994"/>
      <c r="BE26" s="988"/>
    </row>
    <row r="27" spans="1:57" ht="15" customHeight="1" outlineLevel="1" x14ac:dyDescent="0.2">
      <c r="A27" s="977">
        <f t="shared" si="6"/>
        <v>1</v>
      </c>
      <c r="B27" s="648"/>
      <c r="C27" s="529"/>
      <c r="D27" s="530"/>
      <c r="E27" s="530"/>
      <c r="F27" s="528"/>
      <c r="G27" s="528"/>
      <c r="H27" s="983"/>
      <c r="I27" s="980">
        <v>0</v>
      </c>
      <c r="J27" s="983"/>
      <c r="K27" s="980">
        <v>0</v>
      </c>
      <c r="L27" s="983"/>
      <c r="M27" s="980">
        <v>0</v>
      </c>
      <c r="N27" s="980"/>
      <c r="O27" s="980">
        <v>0</v>
      </c>
      <c r="P27" s="980"/>
      <c r="Q27" s="980">
        <v>0</v>
      </c>
      <c r="R27" s="980"/>
      <c r="S27" s="980">
        <v>0</v>
      </c>
      <c r="T27" s="980"/>
      <c r="U27" s="980">
        <v>0</v>
      </c>
      <c r="V27" s="980"/>
      <c r="W27" s="980">
        <v>0</v>
      </c>
      <c r="X27" s="980"/>
      <c r="Y27" s="292">
        <v>0</v>
      </c>
      <c r="Z27" s="981">
        <f t="shared" si="7"/>
        <v>0</v>
      </c>
      <c r="AA27" s="1065"/>
      <c r="AB27" s="1020">
        <v>0</v>
      </c>
      <c r="AC27" s="1029"/>
      <c r="AD27" s="1020">
        <v>0</v>
      </c>
      <c r="AE27" s="1029"/>
      <c r="AF27" s="1020">
        <v>0</v>
      </c>
      <c r="AG27" s="1029"/>
      <c r="AH27" s="554">
        <v>0</v>
      </c>
      <c r="AI27" s="981">
        <f t="shared" si="2"/>
        <v>0</v>
      </c>
      <c r="AJ27" s="1020"/>
      <c r="AK27" s="554">
        <v>0</v>
      </c>
      <c r="AL27" s="1059">
        <f t="shared" si="3"/>
        <v>0</v>
      </c>
      <c r="AM27" s="1024"/>
      <c r="AN27" s="1020">
        <v>0</v>
      </c>
      <c r="AO27" s="1029"/>
      <c r="AP27" s="554">
        <v>0</v>
      </c>
      <c r="AQ27" s="1059">
        <f t="shared" si="4"/>
        <v>0</v>
      </c>
      <c r="AR27" s="707"/>
      <c r="AS27" s="554">
        <v>0</v>
      </c>
      <c r="AT27" s="707"/>
      <c r="AU27" s="554">
        <v>0</v>
      </c>
      <c r="AV27" s="1060">
        <f t="shared" si="5"/>
        <v>0</v>
      </c>
      <c r="AW27" s="994"/>
      <c r="AX27" s="994"/>
      <c r="AY27" s="994"/>
      <c r="AZ27" s="994"/>
      <c r="BA27" s="994"/>
      <c r="BB27" s="994"/>
      <c r="BC27" s="994"/>
      <c r="BD27" s="994"/>
      <c r="BE27" s="988"/>
    </row>
    <row r="28" spans="1:57" ht="15" customHeight="1" outlineLevel="1" x14ac:dyDescent="0.2">
      <c r="A28" s="977">
        <f t="shared" si="6"/>
        <v>1</v>
      </c>
      <c r="B28" s="648"/>
      <c r="C28" s="529"/>
      <c r="D28" s="530"/>
      <c r="E28" s="530"/>
      <c r="F28" s="528"/>
      <c r="G28" s="528"/>
      <c r="H28" s="983"/>
      <c r="I28" s="980">
        <v>0</v>
      </c>
      <c r="J28" s="983"/>
      <c r="K28" s="980">
        <v>0</v>
      </c>
      <c r="L28" s="983"/>
      <c r="M28" s="980">
        <v>0</v>
      </c>
      <c r="N28" s="980"/>
      <c r="O28" s="980">
        <v>0</v>
      </c>
      <c r="P28" s="980"/>
      <c r="Q28" s="980">
        <v>0</v>
      </c>
      <c r="R28" s="980"/>
      <c r="S28" s="980">
        <v>0</v>
      </c>
      <c r="T28" s="980"/>
      <c r="U28" s="980">
        <v>0</v>
      </c>
      <c r="V28" s="980"/>
      <c r="W28" s="980">
        <v>0</v>
      </c>
      <c r="X28" s="980"/>
      <c r="Y28" s="292">
        <v>0</v>
      </c>
      <c r="Z28" s="981">
        <f t="shared" si="7"/>
        <v>0</v>
      </c>
      <c r="AA28" s="1065"/>
      <c r="AB28" s="1020">
        <v>0</v>
      </c>
      <c r="AC28" s="1029"/>
      <c r="AD28" s="1020">
        <v>0</v>
      </c>
      <c r="AE28" s="1029"/>
      <c r="AF28" s="1020">
        <v>0</v>
      </c>
      <c r="AG28" s="1029"/>
      <c r="AH28" s="554">
        <v>0</v>
      </c>
      <c r="AI28" s="981">
        <f t="shared" si="2"/>
        <v>0</v>
      </c>
      <c r="AJ28" s="1020"/>
      <c r="AK28" s="554">
        <v>0</v>
      </c>
      <c r="AL28" s="1059">
        <f t="shared" si="3"/>
        <v>0</v>
      </c>
      <c r="AM28" s="1024"/>
      <c r="AN28" s="1020">
        <v>0</v>
      </c>
      <c r="AO28" s="1029"/>
      <c r="AP28" s="554">
        <v>0</v>
      </c>
      <c r="AQ28" s="1059">
        <f t="shared" si="4"/>
        <v>0</v>
      </c>
      <c r="AR28" s="707"/>
      <c r="AS28" s="554">
        <v>0</v>
      </c>
      <c r="AT28" s="707"/>
      <c r="AU28" s="554">
        <v>0</v>
      </c>
      <c r="AV28" s="1060">
        <f t="shared" si="5"/>
        <v>0</v>
      </c>
      <c r="AW28" s="994"/>
      <c r="AX28" s="994"/>
      <c r="AY28" s="994"/>
      <c r="AZ28" s="994"/>
      <c r="BA28" s="994"/>
      <c r="BB28" s="994"/>
      <c r="BC28" s="994"/>
      <c r="BD28" s="994"/>
      <c r="BE28" s="988"/>
    </row>
    <row r="29" spans="1:57" ht="15" customHeight="1" outlineLevel="1" x14ac:dyDescent="0.2">
      <c r="A29" s="977">
        <f t="shared" si="6"/>
        <v>1</v>
      </c>
      <c r="B29" s="648"/>
      <c r="C29" s="529"/>
      <c r="D29" s="530"/>
      <c r="E29" s="530"/>
      <c r="F29" s="528"/>
      <c r="G29" s="528"/>
      <c r="H29" s="983"/>
      <c r="I29" s="980">
        <v>0</v>
      </c>
      <c r="J29" s="983"/>
      <c r="K29" s="980">
        <v>0</v>
      </c>
      <c r="L29" s="983"/>
      <c r="M29" s="980">
        <v>0</v>
      </c>
      <c r="N29" s="980"/>
      <c r="O29" s="980">
        <v>0</v>
      </c>
      <c r="P29" s="980"/>
      <c r="Q29" s="980">
        <v>0</v>
      </c>
      <c r="R29" s="980"/>
      <c r="S29" s="980">
        <v>0</v>
      </c>
      <c r="T29" s="980"/>
      <c r="U29" s="980">
        <v>0</v>
      </c>
      <c r="V29" s="980"/>
      <c r="W29" s="980">
        <v>0</v>
      </c>
      <c r="X29" s="980"/>
      <c r="Y29" s="292">
        <v>0</v>
      </c>
      <c r="Z29" s="981">
        <f t="shared" si="7"/>
        <v>0</v>
      </c>
      <c r="AA29" s="1065"/>
      <c r="AB29" s="1020">
        <v>0</v>
      </c>
      <c r="AC29" s="1029"/>
      <c r="AD29" s="1020">
        <v>0</v>
      </c>
      <c r="AE29" s="1029"/>
      <c r="AF29" s="1020">
        <v>0</v>
      </c>
      <c r="AG29" s="1029"/>
      <c r="AH29" s="554">
        <v>0</v>
      </c>
      <c r="AI29" s="981">
        <f t="shared" si="2"/>
        <v>0</v>
      </c>
      <c r="AJ29" s="1020"/>
      <c r="AK29" s="554">
        <v>0</v>
      </c>
      <c r="AL29" s="1059">
        <f t="shared" si="3"/>
        <v>0</v>
      </c>
      <c r="AM29" s="1024"/>
      <c r="AN29" s="1020">
        <v>0</v>
      </c>
      <c r="AO29" s="1029"/>
      <c r="AP29" s="554">
        <v>0</v>
      </c>
      <c r="AQ29" s="1059">
        <f t="shared" si="4"/>
        <v>0</v>
      </c>
      <c r="AR29" s="707"/>
      <c r="AS29" s="554">
        <v>0</v>
      </c>
      <c r="AT29" s="707"/>
      <c r="AU29" s="554">
        <v>0</v>
      </c>
      <c r="AV29" s="1060">
        <f t="shared" si="5"/>
        <v>0</v>
      </c>
      <c r="AW29" s="994"/>
      <c r="AX29" s="994"/>
      <c r="AY29" s="994"/>
      <c r="AZ29" s="994"/>
      <c r="BA29" s="994"/>
      <c r="BB29" s="994"/>
      <c r="BC29" s="994"/>
      <c r="BD29" s="994"/>
      <c r="BE29" s="988"/>
    </row>
    <row r="30" spans="1:57" ht="15" customHeight="1" outlineLevel="1" x14ac:dyDescent="0.2">
      <c r="A30" s="977">
        <f t="shared" si="6"/>
        <v>1</v>
      </c>
      <c r="B30" s="648"/>
      <c r="C30" s="529"/>
      <c r="D30" s="530"/>
      <c r="E30" s="530"/>
      <c r="F30" s="528"/>
      <c r="G30" s="528"/>
      <c r="H30" s="983"/>
      <c r="I30" s="980">
        <v>0</v>
      </c>
      <c r="J30" s="983"/>
      <c r="K30" s="980">
        <v>0</v>
      </c>
      <c r="L30" s="983"/>
      <c r="M30" s="980">
        <v>0</v>
      </c>
      <c r="N30" s="980"/>
      <c r="O30" s="980">
        <v>0</v>
      </c>
      <c r="P30" s="980"/>
      <c r="Q30" s="980">
        <v>0</v>
      </c>
      <c r="R30" s="980"/>
      <c r="S30" s="980">
        <v>0</v>
      </c>
      <c r="T30" s="980"/>
      <c r="U30" s="980">
        <v>0</v>
      </c>
      <c r="V30" s="980"/>
      <c r="W30" s="980">
        <v>0</v>
      </c>
      <c r="X30" s="980"/>
      <c r="Y30" s="292">
        <v>0</v>
      </c>
      <c r="Z30" s="981">
        <f t="shared" si="7"/>
        <v>0</v>
      </c>
      <c r="AA30" s="1065"/>
      <c r="AB30" s="1020">
        <v>0</v>
      </c>
      <c r="AC30" s="1029"/>
      <c r="AD30" s="1020">
        <v>0</v>
      </c>
      <c r="AE30" s="1029"/>
      <c r="AF30" s="1020">
        <v>0</v>
      </c>
      <c r="AG30" s="1029"/>
      <c r="AH30" s="554">
        <v>0</v>
      </c>
      <c r="AI30" s="981">
        <f t="shared" si="2"/>
        <v>0</v>
      </c>
      <c r="AJ30" s="1020"/>
      <c r="AK30" s="554">
        <v>0</v>
      </c>
      <c r="AL30" s="1059">
        <f t="shared" si="3"/>
        <v>0</v>
      </c>
      <c r="AM30" s="1024"/>
      <c r="AN30" s="1020">
        <v>0</v>
      </c>
      <c r="AO30" s="1029"/>
      <c r="AP30" s="554">
        <v>0</v>
      </c>
      <c r="AQ30" s="1059">
        <f t="shared" si="4"/>
        <v>0</v>
      </c>
      <c r="AR30" s="707"/>
      <c r="AS30" s="554">
        <v>0</v>
      </c>
      <c r="AT30" s="707"/>
      <c r="AU30" s="554">
        <v>0</v>
      </c>
      <c r="AV30" s="1060">
        <f t="shared" si="5"/>
        <v>0</v>
      </c>
      <c r="AW30" s="994"/>
      <c r="AX30" s="994"/>
      <c r="AY30" s="994"/>
      <c r="AZ30" s="994"/>
      <c r="BA30" s="994"/>
      <c r="BB30" s="994"/>
      <c r="BC30" s="994"/>
      <c r="BD30" s="994"/>
      <c r="BE30" s="988"/>
    </row>
    <row r="31" spans="1:57" ht="15" customHeight="1" outlineLevel="1" x14ac:dyDescent="0.2">
      <c r="A31" s="977">
        <f t="shared" si="6"/>
        <v>1</v>
      </c>
      <c r="B31" s="648"/>
      <c r="C31" s="529"/>
      <c r="D31" s="530"/>
      <c r="E31" s="530"/>
      <c r="F31" s="528"/>
      <c r="G31" s="528"/>
      <c r="H31" s="983"/>
      <c r="I31" s="980">
        <v>0</v>
      </c>
      <c r="J31" s="983"/>
      <c r="K31" s="980">
        <v>0</v>
      </c>
      <c r="L31" s="983"/>
      <c r="M31" s="980">
        <v>0</v>
      </c>
      <c r="N31" s="980"/>
      <c r="O31" s="980">
        <v>0</v>
      </c>
      <c r="P31" s="980"/>
      <c r="Q31" s="980">
        <v>0</v>
      </c>
      <c r="R31" s="980"/>
      <c r="S31" s="980">
        <v>0</v>
      </c>
      <c r="T31" s="980"/>
      <c r="U31" s="980">
        <v>0</v>
      </c>
      <c r="V31" s="980"/>
      <c r="W31" s="980">
        <v>0</v>
      </c>
      <c r="X31" s="980"/>
      <c r="Y31" s="292">
        <v>0</v>
      </c>
      <c r="Z31" s="981">
        <f t="shared" si="7"/>
        <v>0</v>
      </c>
      <c r="AA31" s="1067"/>
      <c r="AB31" s="1068">
        <v>0</v>
      </c>
      <c r="AC31" s="1069"/>
      <c r="AD31" s="1068">
        <v>0</v>
      </c>
      <c r="AE31" s="1069"/>
      <c r="AF31" s="1068">
        <v>0</v>
      </c>
      <c r="AG31" s="1069"/>
      <c r="AH31" s="1070">
        <v>0</v>
      </c>
      <c r="AI31" s="981">
        <f t="shared" si="2"/>
        <v>0</v>
      </c>
      <c r="AJ31" s="1068"/>
      <c r="AK31" s="1070">
        <v>0</v>
      </c>
      <c r="AL31" s="1071">
        <f t="shared" si="3"/>
        <v>0</v>
      </c>
      <c r="AM31" s="1072"/>
      <c r="AN31" s="1068">
        <v>0</v>
      </c>
      <c r="AO31" s="1069"/>
      <c r="AP31" s="1070">
        <v>0</v>
      </c>
      <c r="AQ31" s="1071">
        <f t="shared" si="4"/>
        <v>0</v>
      </c>
      <c r="AR31" s="1073"/>
      <c r="AS31" s="1070">
        <v>0</v>
      </c>
      <c r="AT31" s="1073"/>
      <c r="AU31" s="1070">
        <v>0</v>
      </c>
      <c r="AV31" s="1074">
        <f t="shared" si="5"/>
        <v>0</v>
      </c>
      <c r="AW31" s="994"/>
      <c r="AX31" s="994"/>
      <c r="AY31" s="994"/>
      <c r="AZ31" s="994"/>
      <c r="BA31" s="994"/>
      <c r="BB31" s="994"/>
      <c r="BC31" s="994"/>
      <c r="BD31" s="994"/>
      <c r="BE31" s="988"/>
    </row>
    <row r="32" spans="1:57" ht="15" customHeight="1" x14ac:dyDescent="0.2">
      <c r="A32" s="1006" t="s">
        <v>789</v>
      </c>
      <c r="B32" s="1006"/>
      <c r="C32" s="1006"/>
      <c r="D32" s="1006"/>
      <c r="E32" s="1006"/>
      <c r="F32" s="1006"/>
      <c r="G32" s="1006"/>
      <c r="H32" s="1007"/>
      <c r="I32" s="1007"/>
      <c r="J32" s="1007"/>
      <c r="K32" s="1007"/>
      <c r="L32" s="1007"/>
      <c r="M32" s="1007"/>
      <c r="N32" s="1007"/>
      <c r="O32" s="1007"/>
      <c r="P32" s="1007"/>
      <c r="Q32" s="1007"/>
      <c r="R32" s="1007"/>
      <c r="S32" s="1007"/>
      <c r="T32" s="1007"/>
      <c r="U32" s="1007"/>
      <c r="V32" s="1007"/>
      <c r="W32" s="1007"/>
      <c r="X32" s="1007"/>
      <c r="Y32" s="1007"/>
      <c r="Z32" s="1007"/>
      <c r="AA32" s="202"/>
      <c r="AB32" s="202"/>
      <c r="AC32" s="202"/>
      <c r="AD32" s="202"/>
      <c r="AE32" s="202"/>
      <c r="AF32" s="202"/>
      <c r="AG32" s="1007"/>
      <c r="AH32" s="1007"/>
      <c r="AI32" s="1007"/>
      <c r="AJ32" s="202"/>
      <c r="AK32" s="202"/>
      <c r="AL32" s="202"/>
      <c r="AM32" s="1007"/>
      <c r="AN32" s="1007"/>
      <c r="AO32" s="1007"/>
      <c r="AP32" s="1007"/>
      <c r="AQ32" s="1007"/>
      <c r="AR32" s="1007"/>
      <c r="AS32" s="1007"/>
      <c r="AT32" s="1007"/>
      <c r="AU32" s="1007"/>
      <c r="AV32" s="1007"/>
      <c r="AW32" s="1007"/>
      <c r="AX32" s="1007"/>
      <c r="AY32" s="1007"/>
      <c r="AZ32" s="1007"/>
      <c r="BA32" s="1007"/>
      <c r="BB32" s="1007"/>
      <c r="BC32" s="1007"/>
      <c r="BD32" s="1007"/>
    </row>
    <row r="33" spans="1:56" ht="15" customHeight="1" x14ac:dyDescent="0.2">
      <c r="A33" s="1006" t="s">
        <v>790</v>
      </c>
      <c r="B33" s="1006"/>
      <c r="C33" s="1006"/>
      <c r="D33" s="1006"/>
      <c r="E33" s="1006"/>
      <c r="F33" s="1006"/>
      <c r="G33" s="1006"/>
      <c r="H33" s="1007"/>
      <c r="I33" s="1007"/>
      <c r="J33" s="1007"/>
      <c r="K33" s="1007"/>
      <c r="L33" s="1007"/>
      <c r="M33" s="1007"/>
      <c r="N33" s="1007"/>
      <c r="O33" s="1007"/>
      <c r="P33" s="1007"/>
      <c r="Q33" s="1007"/>
      <c r="R33" s="1007"/>
      <c r="S33" s="1007"/>
      <c r="T33" s="1007"/>
      <c r="U33" s="1007"/>
      <c r="V33" s="1007"/>
      <c r="W33" s="1007"/>
      <c r="X33" s="1007"/>
      <c r="Y33" s="1007"/>
      <c r="Z33" s="1007"/>
      <c r="AA33" s="202"/>
      <c r="AB33" s="202"/>
      <c r="AC33" s="202"/>
      <c r="AD33" s="202"/>
      <c r="AE33" s="202"/>
      <c r="AF33" s="202"/>
      <c r="AG33" s="1007"/>
      <c r="AH33" s="1007"/>
      <c r="AI33" s="1007"/>
      <c r="AJ33" s="202"/>
      <c r="AK33" s="202"/>
      <c r="AL33" s="202"/>
      <c r="AM33" s="1007"/>
      <c r="AN33" s="1007"/>
      <c r="AO33" s="1007"/>
      <c r="AP33" s="1007"/>
      <c r="AQ33" s="1007"/>
      <c r="AR33" s="1007"/>
      <c r="AS33" s="1007"/>
      <c r="AT33" s="1007"/>
      <c r="AU33" s="1007"/>
      <c r="AV33" s="1007"/>
      <c r="AW33" s="1007"/>
      <c r="AX33" s="1007"/>
      <c r="AY33" s="1007"/>
      <c r="AZ33" s="1007"/>
      <c r="BA33" s="1007"/>
      <c r="BB33" s="1007"/>
      <c r="BC33" s="1007"/>
      <c r="BD33" s="1007"/>
    </row>
    <row r="34" spans="1:56" ht="12.75" customHeight="1" x14ac:dyDescent="0.2">
      <c r="A34" s="202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</row>
    <row r="35" spans="1:56" ht="12.75" customHeight="1" x14ac:dyDescent="0.2">
      <c r="A35" s="202"/>
      <c r="B35" s="202"/>
      <c r="C35" s="202"/>
      <c r="D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</row>
    <row r="36" spans="1:56" ht="12.75" customHeight="1" x14ac:dyDescent="0.2">
      <c r="A36" s="202"/>
      <c r="B36" s="202"/>
      <c r="C36" s="202"/>
      <c r="D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</row>
    <row r="37" spans="1:56" ht="12.75" customHeight="1" x14ac:dyDescent="0.2">
      <c r="A37" s="202"/>
      <c r="B37" s="202"/>
      <c r="C37" s="202"/>
      <c r="D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</row>
    <row r="38" spans="1:56" ht="12.75" customHeight="1" x14ac:dyDescent="0.2">
      <c r="A38" s="202"/>
      <c r="B38" s="202"/>
      <c r="C38" s="202"/>
      <c r="D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</row>
    <row r="39" spans="1:56" ht="12.75" customHeight="1" x14ac:dyDescent="0.2">
      <c r="A39" s="202"/>
      <c r="B39" s="202"/>
      <c r="C39" s="202"/>
      <c r="D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</row>
    <row r="40" spans="1:56" ht="12.75" customHeight="1" x14ac:dyDescent="0.2">
      <c r="A40" s="202"/>
      <c r="B40" s="202"/>
      <c r="C40" s="202"/>
      <c r="D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</row>
    <row r="41" spans="1:56" ht="12.75" customHeight="1" x14ac:dyDescent="0.2">
      <c r="A41" s="202"/>
      <c r="B41" s="202"/>
      <c r="C41" s="202"/>
      <c r="D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</row>
    <row r="42" spans="1:56" ht="12.75" customHeight="1" x14ac:dyDescent="0.2">
      <c r="A42" s="202"/>
      <c r="B42" s="202"/>
      <c r="C42" s="202"/>
      <c r="D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</row>
    <row r="43" spans="1:56" ht="12.75" customHeight="1" x14ac:dyDescent="0.2">
      <c r="A43" s="202"/>
      <c r="B43" s="202"/>
      <c r="C43" s="202"/>
      <c r="D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</row>
    <row r="44" spans="1:56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</row>
    <row r="45" spans="1:56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</row>
    <row r="46" spans="1:56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</row>
    <row r="47" spans="1:56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</row>
    <row r="48" spans="1:56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</row>
    <row r="49" spans="1:56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</row>
    <row r="50" spans="1:56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</row>
    <row r="51" spans="1:56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</row>
    <row r="52" spans="1:56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</row>
    <row r="53" spans="1:56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</row>
    <row r="54" spans="1:56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</row>
    <row r="55" spans="1:56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</row>
    <row r="56" spans="1:56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</row>
    <row r="57" spans="1:56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</row>
    <row r="58" spans="1:56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</row>
    <row r="59" spans="1:56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</row>
    <row r="60" spans="1:56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</row>
    <row r="61" spans="1:56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</row>
    <row r="62" spans="1:56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</row>
    <row r="63" spans="1:56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</row>
    <row r="64" spans="1:56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</row>
    <row r="65" spans="1:56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</row>
    <row r="66" spans="1:56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</row>
    <row r="67" spans="1:56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</row>
    <row r="68" spans="1:56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</row>
    <row r="69" spans="1:56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</row>
    <row r="70" spans="1:56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</row>
    <row r="71" spans="1:56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</row>
    <row r="72" spans="1:56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</row>
    <row r="73" spans="1:56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</row>
    <row r="74" spans="1:56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</row>
    <row r="75" spans="1:56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</row>
    <row r="76" spans="1:56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</row>
    <row r="77" spans="1:56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</row>
    <row r="78" spans="1:56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</row>
    <row r="79" spans="1:56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</row>
    <row r="80" spans="1:56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</row>
    <row r="81" spans="1:56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</row>
    <row r="82" spans="1:56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</row>
    <row r="83" spans="1:56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</row>
    <row r="84" spans="1:56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</row>
    <row r="85" spans="1:56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</row>
    <row r="86" spans="1:56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</row>
    <row r="87" spans="1:56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</row>
    <row r="88" spans="1:56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</row>
    <row r="89" spans="1:56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</row>
    <row r="90" spans="1:56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</row>
    <row r="91" spans="1:56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</row>
    <row r="92" spans="1:56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</row>
    <row r="93" spans="1:56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</row>
    <row r="94" spans="1:56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</row>
    <row r="95" spans="1:56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</row>
    <row r="96" spans="1:56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</row>
    <row r="97" spans="1:56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</row>
    <row r="98" spans="1:56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</row>
    <row r="99" spans="1:56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</row>
    <row r="100" spans="1:56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</row>
    <row r="101" spans="1:56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</row>
    <row r="102" spans="1:56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</row>
    <row r="103" spans="1:56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</row>
    <row r="104" spans="1:56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</row>
    <row r="105" spans="1:56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</row>
    <row r="106" spans="1:56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</row>
    <row r="107" spans="1:56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</row>
    <row r="108" spans="1:56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</row>
    <row r="109" spans="1:56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</row>
    <row r="110" spans="1:56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</row>
    <row r="111" spans="1:56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</row>
    <row r="112" spans="1:56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</row>
    <row r="113" spans="1:56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</row>
    <row r="114" spans="1:56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</row>
    <row r="115" spans="1:56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</row>
    <row r="116" spans="1:56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</row>
    <row r="117" spans="1:56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</row>
    <row r="118" spans="1:56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</row>
    <row r="119" spans="1:56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</row>
    <row r="120" spans="1:56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</row>
    <row r="121" spans="1:56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</row>
    <row r="122" spans="1:56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</row>
    <row r="123" spans="1:56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</row>
    <row r="124" spans="1:56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</row>
    <row r="125" spans="1:56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</row>
    <row r="126" spans="1:56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</row>
    <row r="127" spans="1:56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</row>
    <row r="128" spans="1:56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</row>
    <row r="129" spans="1:56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</row>
    <row r="130" spans="1:56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</row>
    <row r="131" spans="1:56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</row>
    <row r="132" spans="1:56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</row>
    <row r="133" spans="1:56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</row>
    <row r="134" spans="1:56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</row>
    <row r="135" spans="1:56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</row>
    <row r="136" spans="1:56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</row>
    <row r="137" spans="1:56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</row>
    <row r="138" spans="1:56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</row>
    <row r="139" spans="1:56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</row>
    <row r="140" spans="1:56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</row>
    <row r="141" spans="1:56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</row>
    <row r="142" spans="1:56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</row>
    <row r="143" spans="1:56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</row>
    <row r="144" spans="1:56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</row>
    <row r="145" spans="1:56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</row>
    <row r="146" spans="1:56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</row>
    <row r="147" spans="1:56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</row>
    <row r="148" spans="1:56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</row>
    <row r="149" spans="1:56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</row>
    <row r="150" spans="1:56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</row>
    <row r="151" spans="1:56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</row>
    <row r="152" spans="1:56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</row>
    <row r="153" spans="1:56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</row>
    <row r="154" spans="1:56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</row>
    <row r="155" spans="1:56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</row>
    <row r="156" spans="1:56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</row>
    <row r="157" spans="1:56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</row>
    <row r="158" spans="1:56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</row>
    <row r="159" spans="1:56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</row>
    <row r="160" spans="1:56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</row>
    <row r="161" spans="1:56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</row>
    <row r="162" spans="1:56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</row>
    <row r="163" spans="1:56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</row>
    <row r="164" spans="1:56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</row>
    <row r="165" spans="1:56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</row>
    <row r="166" spans="1:56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</row>
    <row r="167" spans="1:56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</row>
    <row r="168" spans="1:56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</row>
    <row r="169" spans="1:56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</row>
    <row r="170" spans="1:56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</row>
    <row r="171" spans="1:56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</row>
    <row r="172" spans="1:56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</row>
    <row r="173" spans="1:56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</row>
    <row r="174" spans="1:56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</row>
    <row r="175" spans="1:56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</row>
    <row r="176" spans="1:56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</row>
    <row r="177" spans="1:56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</row>
    <row r="178" spans="1:56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</row>
    <row r="179" spans="1:56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</row>
    <row r="180" spans="1:56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</row>
    <row r="181" spans="1:56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</row>
    <row r="182" spans="1:56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</row>
    <row r="183" spans="1:56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</row>
    <row r="184" spans="1:56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</row>
    <row r="185" spans="1:56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</row>
    <row r="186" spans="1:56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</row>
    <row r="187" spans="1:56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</row>
    <row r="188" spans="1:56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</row>
    <row r="189" spans="1:56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</row>
    <row r="190" spans="1:56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</row>
    <row r="191" spans="1:56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</row>
    <row r="192" spans="1:56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</row>
    <row r="193" spans="1:56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</row>
    <row r="194" spans="1:56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</row>
    <row r="195" spans="1:56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</row>
    <row r="196" spans="1:56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</row>
    <row r="197" spans="1:56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</row>
    <row r="198" spans="1:56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</row>
    <row r="199" spans="1:56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</row>
    <row r="200" spans="1:56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</row>
    <row r="201" spans="1:56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</row>
    <row r="202" spans="1:56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</row>
    <row r="203" spans="1:56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</row>
    <row r="204" spans="1:56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</row>
    <row r="205" spans="1:56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</row>
    <row r="206" spans="1:56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</row>
    <row r="207" spans="1:56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</row>
    <row r="208" spans="1:56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</row>
    <row r="209" spans="1:56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</row>
    <row r="210" spans="1:56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</row>
    <row r="211" spans="1:56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</row>
    <row r="212" spans="1:56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</row>
    <row r="213" spans="1:56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</row>
    <row r="214" spans="1:56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</row>
    <row r="215" spans="1:56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</row>
    <row r="216" spans="1:56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</row>
    <row r="217" spans="1:56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</row>
    <row r="218" spans="1:56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</row>
    <row r="219" spans="1:56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</row>
    <row r="220" spans="1:56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</row>
    <row r="221" spans="1:56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</row>
    <row r="222" spans="1:56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</row>
    <row r="223" spans="1:56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</row>
    <row r="224" spans="1:56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</row>
    <row r="225" spans="1:56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</row>
    <row r="226" spans="1:56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</row>
    <row r="227" spans="1:56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</row>
    <row r="228" spans="1:56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</row>
    <row r="229" spans="1:56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</row>
    <row r="230" spans="1:56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</row>
    <row r="231" spans="1:56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</row>
    <row r="232" spans="1:56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</row>
    <row r="233" spans="1:56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</row>
    <row r="234" spans="1:56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</row>
    <row r="235" spans="1:56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</row>
    <row r="236" spans="1:56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</row>
    <row r="237" spans="1:56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</row>
    <row r="238" spans="1:56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</row>
    <row r="239" spans="1:56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</row>
    <row r="240" spans="1:56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</row>
    <row r="241" spans="1:56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</row>
    <row r="242" spans="1:56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</row>
    <row r="243" spans="1:56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</row>
    <row r="244" spans="1:56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</row>
    <row r="245" spans="1:56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</row>
    <row r="246" spans="1:56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</row>
    <row r="247" spans="1:56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</row>
    <row r="248" spans="1:56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</row>
    <row r="249" spans="1:56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</row>
    <row r="250" spans="1:56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</row>
    <row r="251" spans="1:56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</row>
    <row r="252" spans="1:56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</row>
    <row r="253" spans="1:56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</row>
    <row r="254" spans="1:56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</row>
    <row r="255" spans="1:56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</row>
    <row r="256" spans="1:56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</row>
    <row r="257" spans="1:56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</row>
    <row r="258" spans="1:56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</row>
    <row r="259" spans="1:56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</row>
    <row r="260" spans="1:56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</row>
    <row r="261" spans="1:56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</row>
    <row r="262" spans="1:56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</row>
    <row r="263" spans="1:56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</row>
    <row r="264" spans="1:56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</row>
    <row r="265" spans="1:56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</row>
    <row r="266" spans="1:56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</row>
    <row r="267" spans="1:56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</row>
    <row r="268" spans="1:56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</row>
    <row r="269" spans="1:56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</row>
    <row r="270" spans="1:56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</row>
    <row r="271" spans="1:56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</row>
    <row r="272" spans="1:56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</row>
    <row r="273" spans="1:56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</row>
    <row r="274" spans="1:56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</row>
    <row r="275" spans="1:56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</row>
    <row r="276" spans="1:56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</row>
    <row r="277" spans="1:56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</row>
    <row r="278" spans="1:56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</row>
    <row r="279" spans="1:56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</row>
    <row r="280" spans="1:56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</row>
    <row r="281" spans="1:56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</row>
    <row r="282" spans="1:56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</row>
    <row r="283" spans="1:56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</row>
    <row r="284" spans="1:56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</row>
    <row r="285" spans="1:56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</row>
    <row r="286" spans="1:56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</row>
    <row r="287" spans="1:56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</row>
    <row r="288" spans="1:56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</row>
    <row r="289" spans="1:56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</row>
    <row r="290" spans="1:56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</row>
    <row r="291" spans="1:56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</row>
    <row r="292" spans="1:56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</row>
    <row r="293" spans="1:56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</row>
    <row r="294" spans="1:56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</row>
    <row r="295" spans="1:56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</row>
    <row r="296" spans="1:56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</row>
    <row r="297" spans="1:56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</row>
    <row r="298" spans="1:56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</row>
    <row r="299" spans="1:56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</row>
    <row r="300" spans="1:56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</row>
    <row r="301" spans="1:56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</row>
    <row r="302" spans="1:56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</row>
    <row r="303" spans="1:56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</row>
    <row r="304" spans="1:56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</row>
    <row r="305" spans="1:56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</row>
    <row r="306" spans="1:56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</row>
    <row r="307" spans="1:56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</row>
    <row r="308" spans="1:56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</row>
    <row r="309" spans="1:56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</row>
    <row r="310" spans="1:56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</row>
    <row r="311" spans="1:56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</row>
    <row r="312" spans="1:56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</row>
    <row r="313" spans="1:56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</row>
    <row r="314" spans="1:56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</row>
    <row r="315" spans="1:56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</row>
    <row r="316" spans="1:56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</row>
    <row r="317" spans="1:56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</row>
    <row r="318" spans="1:56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</row>
    <row r="319" spans="1:56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</row>
    <row r="320" spans="1:56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</row>
    <row r="321" spans="1:56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</row>
    <row r="322" spans="1:56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</row>
    <row r="323" spans="1:56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</row>
    <row r="324" spans="1:56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</row>
    <row r="325" spans="1:56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</row>
    <row r="326" spans="1:56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</row>
    <row r="327" spans="1:56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</row>
    <row r="328" spans="1:56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</row>
    <row r="329" spans="1:56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</row>
    <row r="330" spans="1:56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</row>
    <row r="331" spans="1:56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</row>
    <row r="332" spans="1:56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</row>
    <row r="333" spans="1:56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</row>
    <row r="334" spans="1:56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</row>
    <row r="335" spans="1:56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</row>
    <row r="336" spans="1:56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</row>
    <row r="337" spans="1:56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</row>
    <row r="338" spans="1:56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</row>
    <row r="339" spans="1:56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</row>
    <row r="340" spans="1:56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</row>
    <row r="341" spans="1:56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</row>
    <row r="342" spans="1:56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</row>
    <row r="343" spans="1:56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</row>
    <row r="344" spans="1:56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</row>
    <row r="345" spans="1:56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</row>
    <row r="346" spans="1:56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</row>
    <row r="347" spans="1:56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</row>
    <row r="348" spans="1:56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</row>
    <row r="349" spans="1:56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</row>
    <row r="350" spans="1:56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</row>
    <row r="351" spans="1:56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</row>
    <row r="352" spans="1:56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</row>
    <row r="353" spans="1:56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</row>
    <row r="354" spans="1:56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</row>
    <row r="355" spans="1:56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</row>
    <row r="356" spans="1:56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</row>
    <row r="357" spans="1:56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</row>
    <row r="358" spans="1:56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</row>
    <row r="359" spans="1:56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</row>
    <row r="360" spans="1:56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</row>
    <row r="361" spans="1:56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</row>
    <row r="362" spans="1:56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</row>
    <row r="363" spans="1:56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</row>
    <row r="364" spans="1:56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</row>
    <row r="365" spans="1:56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</row>
    <row r="366" spans="1:56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</row>
    <row r="367" spans="1:56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</row>
    <row r="368" spans="1:56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</row>
    <row r="369" spans="1:56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</row>
    <row r="370" spans="1:56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</row>
    <row r="371" spans="1:56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</row>
    <row r="372" spans="1:56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</row>
    <row r="373" spans="1:56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</row>
    <row r="374" spans="1:56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</row>
    <row r="375" spans="1:56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</row>
    <row r="376" spans="1:56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</row>
    <row r="377" spans="1:56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</row>
    <row r="378" spans="1:56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</row>
    <row r="379" spans="1:56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</row>
    <row r="380" spans="1:56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</row>
    <row r="381" spans="1:56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</row>
    <row r="382" spans="1:56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</row>
    <row r="383" spans="1:56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</row>
    <row r="384" spans="1:56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</row>
    <row r="385" spans="1:56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</row>
    <row r="386" spans="1:56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</row>
    <row r="387" spans="1:56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</row>
    <row r="388" spans="1:56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</row>
    <row r="389" spans="1:56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</row>
    <row r="390" spans="1:56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</row>
    <row r="391" spans="1:56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</row>
    <row r="392" spans="1:56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</row>
    <row r="393" spans="1:56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</row>
    <row r="394" spans="1:56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</row>
    <row r="395" spans="1:56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</row>
    <row r="396" spans="1:56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</row>
    <row r="397" spans="1:56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</row>
    <row r="398" spans="1:56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</row>
    <row r="399" spans="1:56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</row>
    <row r="400" spans="1:56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</row>
    <row r="401" spans="1:56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</row>
    <row r="402" spans="1:56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</row>
    <row r="403" spans="1:56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</row>
    <row r="404" spans="1:56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</row>
    <row r="405" spans="1:56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</row>
    <row r="406" spans="1:56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</row>
    <row r="407" spans="1:56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</row>
    <row r="408" spans="1:56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</row>
    <row r="409" spans="1:56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</row>
    <row r="410" spans="1:56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</row>
    <row r="411" spans="1:56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</row>
    <row r="412" spans="1:56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</row>
    <row r="413" spans="1:56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</row>
    <row r="414" spans="1:56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</row>
    <row r="415" spans="1:56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</row>
    <row r="416" spans="1:56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</row>
    <row r="417" spans="1:56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</row>
    <row r="418" spans="1:56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</row>
    <row r="419" spans="1:56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</row>
    <row r="420" spans="1:56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</row>
    <row r="421" spans="1:56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</row>
    <row r="422" spans="1:56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</row>
    <row r="423" spans="1:56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</row>
    <row r="424" spans="1:56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</row>
    <row r="425" spans="1:56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</row>
    <row r="426" spans="1:56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</row>
    <row r="427" spans="1:56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</row>
    <row r="428" spans="1:56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</row>
    <row r="429" spans="1:56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</row>
    <row r="430" spans="1:56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</row>
    <row r="431" spans="1:56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</row>
    <row r="432" spans="1:56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</row>
    <row r="433" spans="1:56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</row>
    <row r="434" spans="1:56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</row>
    <row r="435" spans="1:56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</row>
    <row r="436" spans="1:56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</row>
    <row r="437" spans="1:56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</row>
    <row r="438" spans="1:56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</row>
    <row r="439" spans="1:56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</row>
    <row r="440" spans="1:56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</row>
    <row r="441" spans="1:56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</row>
    <row r="442" spans="1:56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</row>
    <row r="443" spans="1:56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</row>
    <row r="444" spans="1:56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</row>
    <row r="445" spans="1:56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</row>
    <row r="446" spans="1:56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</row>
    <row r="447" spans="1:56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</row>
    <row r="448" spans="1:56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</row>
    <row r="449" spans="1:56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</row>
    <row r="450" spans="1:56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</row>
    <row r="451" spans="1:56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</row>
    <row r="452" spans="1:56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</row>
    <row r="453" spans="1:56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</row>
    <row r="454" spans="1:56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</row>
    <row r="455" spans="1:56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</row>
    <row r="456" spans="1:56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</row>
    <row r="457" spans="1:56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</row>
    <row r="458" spans="1:56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</row>
    <row r="459" spans="1:56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</row>
    <row r="460" spans="1:56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</row>
    <row r="461" spans="1:56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</row>
    <row r="462" spans="1:56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</row>
    <row r="463" spans="1:56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</row>
    <row r="464" spans="1:56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</row>
    <row r="465" spans="1:56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</row>
    <row r="466" spans="1:56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</row>
    <row r="467" spans="1:56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</row>
    <row r="468" spans="1:56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</row>
    <row r="469" spans="1:56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</row>
    <row r="470" spans="1:56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</row>
    <row r="471" spans="1:56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</row>
    <row r="472" spans="1:56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</row>
    <row r="473" spans="1:56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</row>
    <row r="474" spans="1:56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</row>
    <row r="475" spans="1:56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</row>
    <row r="476" spans="1:56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</row>
    <row r="477" spans="1:56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</row>
    <row r="478" spans="1:56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</row>
    <row r="479" spans="1:56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</row>
    <row r="480" spans="1:56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</row>
    <row r="481" spans="1:56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</row>
    <row r="482" spans="1:56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</row>
    <row r="483" spans="1:56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</row>
    <row r="484" spans="1:56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</row>
    <row r="485" spans="1:56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</row>
    <row r="486" spans="1:56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</row>
    <row r="487" spans="1:56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</row>
    <row r="488" spans="1:56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</row>
    <row r="489" spans="1:56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</row>
    <row r="490" spans="1:56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</row>
    <row r="491" spans="1:56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</row>
    <row r="492" spans="1:56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</row>
    <row r="493" spans="1:56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</row>
    <row r="494" spans="1:56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</row>
    <row r="495" spans="1:56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</row>
    <row r="496" spans="1:56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</row>
    <row r="497" spans="1:56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</row>
    <row r="498" spans="1:56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</row>
    <row r="499" spans="1:56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</row>
    <row r="500" spans="1:56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</row>
    <row r="501" spans="1:56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</row>
    <row r="502" spans="1:56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</row>
    <row r="503" spans="1:56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</row>
    <row r="504" spans="1:56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</row>
    <row r="505" spans="1:56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</row>
    <row r="506" spans="1:56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</row>
    <row r="507" spans="1:56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</row>
    <row r="508" spans="1:56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</row>
    <row r="509" spans="1:56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</row>
    <row r="510" spans="1:56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</row>
    <row r="511" spans="1:56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</row>
    <row r="512" spans="1:56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</row>
    <row r="513" spans="1:56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</row>
    <row r="514" spans="1:56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</row>
    <row r="515" spans="1:56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</row>
    <row r="516" spans="1:56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</row>
    <row r="517" spans="1:56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</row>
    <row r="518" spans="1:56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</row>
    <row r="519" spans="1:56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</row>
    <row r="520" spans="1:56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</row>
    <row r="521" spans="1:56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</row>
    <row r="522" spans="1:56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</row>
    <row r="523" spans="1:56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</row>
    <row r="524" spans="1:56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</row>
    <row r="525" spans="1:56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</row>
    <row r="526" spans="1:56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</row>
    <row r="527" spans="1:56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</row>
    <row r="528" spans="1:56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</row>
    <row r="529" spans="1:56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</row>
    <row r="530" spans="1:56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</row>
    <row r="531" spans="1:56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</row>
    <row r="532" spans="1:56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</row>
    <row r="533" spans="1:56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</row>
    <row r="534" spans="1:56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</row>
    <row r="535" spans="1:56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</row>
    <row r="536" spans="1:56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</row>
    <row r="537" spans="1:56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</row>
    <row r="538" spans="1:56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</row>
    <row r="539" spans="1:56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</row>
    <row r="540" spans="1:56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</row>
    <row r="541" spans="1:56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</row>
    <row r="542" spans="1:56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</row>
    <row r="543" spans="1:56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</row>
    <row r="544" spans="1:56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</row>
    <row r="545" spans="1:56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</row>
    <row r="546" spans="1:56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</row>
    <row r="547" spans="1:56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</row>
    <row r="548" spans="1:56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</row>
    <row r="549" spans="1:56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</row>
    <row r="550" spans="1:56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</row>
    <row r="551" spans="1:56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</row>
    <row r="552" spans="1:56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</row>
    <row r="553" spans="1:56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</row>
    <row r="554" spans="1:56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</row>
    <row r="555" spans="1:56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</row>
    <row r="556" spans="1:56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</row>
    <row r="557" spans="1:56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</row>
    <row r="558" spans="1:56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</row>
    <row r="559" spans="1:56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</row>
    <row r="560" spans="1:56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</row>
    <row r="561" spans="1:56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</row>
    <row r="562" spans="1:56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</row>
    <row r="563" spans="1:56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</row>
    <row r="564" spans="1:56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</row>
    <row r="565" spans="1:56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</row>
    <row r="566" spans="1:56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</row>
    <row r="567" spans="1:56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</row>
    <row r="568" spans="1:56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</row>
    <row r="569" spans="1:56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</row>
    <row r="570" spans="1:56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</row>
    <row r="571" spans="1:56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</row>
    <row r="572" spans="1:56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</row>
    <row r="573" spans="1:56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</row>
    <row r="574" spans="1:56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</row>
    <row r="575" spans="1:56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</row>
    <row r="576" spans="1:56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</row>
    <row r="577" spans="1:56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</row>
    <row r="578" spans="1:56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</row>
    <row r="579" spans="1:56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</row>
    <row r="580" spans="1:56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</row>
    <row r="581" spans="1:56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</row>
    <row r="582" spans="1:56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</row>
    <row r="583" spans="1:56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</row>
    <row r="584" spans="1:56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</row>
    <row r="585" spans="1:56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</row>
    <row r="586" spans="1:56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</row>
    <row r="587" spans="1:56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</row>
    <row r="588" spans="1:56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</row>
    <row r="589" spans="1:56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</row>
    <row r="590" spans="1:56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</row>
    <row r="591" spans="1:56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</row>
    <row r="592" spans="1:56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</row>
    <row r="593" spans="1:56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</row>
    <row r="594" spans="1:56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</row>
    <row r="595" spans="1:56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</row>
    <row r="596" spans="1:56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</row>
    <row r="597" spans="1:56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</row>
    <row r="598" spans="1:56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</row>
    <row r="599" spans="1:56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</row>
    <row r="600" spans="1:56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</row>
    <row r="601" spans="1:56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</row>
    <row r="602" spans="1:56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</row>
    <row r="603" spans="1:56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</row>
    <row r="604" spans="1:56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</row>
    <row r="605" spans="1:56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</row>
    <row r="606" spans="1:56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</row>
    <row r="607" spans="1:56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</row>
    <row r="608" spans="1:56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</row>
    <row r="609" spans="1:56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</row>
    <row r="610" spans="1:56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</row>
    <row r="611" spans="1:56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</row>
    <row r="612" spans="1:56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</row>
    <row r="613" spans="1:56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</row>
    <row r="614" spans="1:56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</row>
    <row r="615" spans="1:56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</row>
    <row r="616" spans="1:56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</row>
    <row r="617" spans="1:56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</row>
    <row r="618" spans="1:56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</row>
    <row r="619" spans="1:56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</row>
    <row r="620" spans="1:56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</row>
    <row r="621" spans="1:56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</row>
    <row r="622" spans="1:56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</row>
    <row r="623" spans="1:56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</row>
    <row r="624" spans="1:56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</row>
    <row r="625" spans="1:56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</row>
    <row r="626" spans="1:56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</row>
    <row r="627" spans="1:56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</row>
    <row r="628" spans="1:56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</row>
    <row r="629" spans="1:56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</row>
    <row r="630" spans="1:56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</row>
    <row r="631" spans="1:56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</row>
    <row r="632" spans="1:56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</row>
    <row r="633" spans="1:56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</row>
    <row r="634" spans="1:56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</row>
    <row r="635" spans="1:56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</row>
    <row r="636" spans="1:56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</row>
    <row r="637" spans="1:56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</row>
    <row r="638" spans="1:56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</row>
    <row r="639" spans="1:56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</row>
    <row r="640" spans="1:56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</row>
    <row r="641" spans="1:56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</row>
    <row r="642" spans="1:56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</row>
    <row r="643" spans="1:56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</row>
    <row r="644" spans="1:56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</row>
    <row r="645" spans="1:56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</row>
    <row r="646" spans="1:56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</row>
    <row r="647" spans="1:56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</row>
    <row r="648" spans="1:56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</row>
    <row r="649" spans="1:56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</row>
    <row r="650" spans="1:56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</row>
    <row r="651" spans="1:56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</row>
    <row r="652" spans="1:56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</row>
    <row r="653" spans="1:56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</row>
    <row r="654" spans="1:56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</row>
    <row r="655" spans="1:56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</row>
    <row r="656" spans="1:56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</row>
    <row r="657" spans="1:56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</row>
    <row r="658" spans="1:56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</row>
    <row r="659" spans="1:56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</row>
    <row r="660" spans="1:56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</row>
    <row r="661" spans="1:56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</row>
    <row r="662" spans="1:56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</row>
    <row r="663" spans="1:56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</row>
    <row r="664" spans="1:56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</row>
    <row r="665" spans="1:56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</row>
    <row r="666" spans="1:56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</row>
    <row r="667" spans="1:56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</row>
    <row r="668" spans="1:56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</row>
    <row r="669" spans="1:56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</row>
    <row r="670" spans="1:56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</row>
    <row r="671" spans="1:56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</row>
    <row r="672" spans="1:56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</row>
    <row r="673" spans="1:56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</row>
    <row r="674" spans="1:56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</row>
    <row r="675" spans="1:56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</row>
    <row r="676" spans="1:56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</row>
    <row r="677" spans="1:56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</row>
    <row r="678" spans="1:56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</row>
    <row r="679" spans="1:56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</row>
    <row r="680" spans="1:56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</row>
    <row r="681" spans="1:56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</row>
    <row r="682" spans="1:56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</row>
    <row r="683" spans="1:56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</row>
    <row r="684" spans="1:56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</row>
    <row r="685" spans="1:56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</row>
    <row r="686" spans="1:56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</row>
    <row r="687" spans="1:56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</row>
    <row r="688" spans="1:56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</row>
    <row r="689" spans="1:56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</row>
    <row r="690" spans="1:56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</row>
    <row r="691" spans="1:56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</row>
    <row r="692" spans="1:56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</row>
    <row r="693" spans="1:56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</row>
    <row r="694" spans="1:56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</row>
    <row r="695" spans="1:56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</row>
    <row r="696" spans="1:56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</row>
    <row r="697" spans="1:56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</row>
    <row r="698" spans="1:56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</row>
    <row r="699" spans="1:56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</row>
    <row r="700" spans="1:56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</row>
    <row r="701" spans="1:56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</row>
    <row r="702" spans="1:56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</row>
    <row r="703" spans="1:56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</row>
    <row r="704" spans="1:56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</row>
    <row r="705" spans="1:56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</row>
    <row r="706" spans="1:56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</row>
    <row r="707" spans="1:56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</row>
    <row r="708" spans="1:56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</row>
    <row r="709" spans="1:56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</row>
    <row r="710" spans="1:56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</row>
    <row r="711" spans="1:56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</row>
    <row r="712" spans="1:56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</row>
    <row r="713" spans="1:56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</row>
    <row r="714" spans="1:56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</row>
    <row r="715" spans="1:56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</row>
    <row r="716" spans="1:56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</row>
    <row r="717" spans="1:56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</row>
    <row r="718" spans="1:56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</row>
    <row r="719" spans="1:56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</row>
    <row r="720" spans="1:56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</row>
    <row r="721" spans="1:56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</row>
    <row r="722" spans="1:56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</row>
    <row r="723" spans="1:56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</row>
    <row r="724" spans="1:56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</row>
    <row r="725" spans="1:56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</row>
    <row r="726" spans="1:56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</row>
    <row r="727" spans="1:56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</row>
    <row r="728" spans="1:56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</row>
    <row r="729" spans="1:56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</row>
    <row r="730" spans="1:56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</row>
    <row r="731" spans="1:56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</row>
    <row r="732" spans="1:56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</row>
    <row r="733" spans="1:56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</row>
    <row r="734" spans="1:56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</row>
    <row r="735" spans="1:56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</row>
    <row r="736" spans="1:56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</row>
    <row r="737" spans="1:56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</row>
    <row r="738" spans="1:56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</row>
    <row r="739" spans="1:56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</row>
    <row r="740" spans="1:56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</row>
    <row r="741" spans="1:56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</row>
    <row r="742" spans="1:56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</row>
    <row r="743" spans="1:56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</row>
    <row r="744" spans="1:56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</row>
    <row r="745" spans="1:56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</row>
    <row r="746" spans="1:56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</row>
    <row r="747" spans="1:56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</row>
    <row r="748" spans="1:56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</row>
    <row r="749" spans="1:56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</row>
    <row r="750" spans="1:56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</row>
    <row r="751" spans="1:56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</row>
    <row r="752" spans="1:56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</row>
    <row r="753" spans="1:56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</row>
    <row r="754" spans="1:56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</row>
    <row r="755" spans="1:56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</row>
    <row r="756" spans="1:56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</row>
    <row r="757" spans="1:56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</row>
    <row r="758" spans="1:56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</row>
    <row r="759" spans="1:56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</row>
    <row r="760" spans="1:56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</row>
    <row r="761" spans="1:56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</row>
    <row r="762" spans="1:56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</row>
    <row r="763" spans="1:56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</row>
    <row r="764" spans="1:56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</row>
    <row r="765" spans="1:56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</row>
    <row r="766" spans="1:56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</row>
    <row r="767" spans="1:56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</row>
    <row r="768" spans="1:56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</row>
    <row r="769" spans="1:56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</row>
    <row r="770" spans="1:56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</row>
    <row r="771" spans="1:56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</row>
    <row r="772" spans="1:56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</row>
    <row r="773" spans="1:56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</row>
    <row r="774" spans="1:56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</row>
    <row r="775" spans="1:56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</row>
    <row r="776" spans="1:56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</row>
    <row r="777" spans="1:56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</row>
    <row r="778" spans="1:56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</row>
    <row r="779" spans="1:56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</row>
    <row r="780" spans="1:56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</row>
    <row r="781" spans="1:56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</row>
    <row r="782" spans="1:56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</row>
    <row r="783" spans="1:56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</row>
    <row r="784" spans="1:56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</row>
    <row r="785" spans="1:56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</row>
    <row r="786" spans="1:56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</row>
    <row r="787" spans="1:56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</row>
    <row r="788" spans="1:56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</row>
    <row r="789" spans="1:56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</row>
    <row r="790" spans="1:56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</row>
    <row r="791" spans="1:56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</row>
    <row r="792" spans="1:56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</row>
    <row r="793" spans="1:56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</row>
    <row r="794" spans="1:56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</row>
    <row r="795" spans="1:56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</row>
    <row r="796" spans="1:56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</row>
    <row r="797" spans="1:56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</row>
    <row r="798" spans="1:56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</row>
    <row r="799" spans="1:56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</row>
    <row r="800" spans="1:56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</row>
    <row r="801" spans="1:56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</row>
    <row r="802" spans="1:56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</row>
    <row r="803" spans="1:56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</row>
    <row r="804" spans="1:56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</row>
    <row r="805" spans="1:56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</row>
    <row r="806" spans="1:56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</row>
    <row r="807" spans="1:56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</row>
    <row r="808" spans="1:56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</row>
    <row r="809" spans="1:56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</row>
    <row r="810" spans="1:56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</row>
    <row r="811" spans="1:56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</row>
    <row r="812" spans="1:56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</row>
    <row r="813" spans="1:56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</row>
    <row r="814" spans="1:56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</row>
    <row r="815" spans="1:56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</row>
    <row r="816" spans="1:56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</row>
    <row r="817" spans="1:56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</row>
    <row r="818" spans="1:56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</row>
    <row r="819" spans="1:56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</row>
    <row r="820" spans="1:56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</row>
    <row r="821" spans="1:56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</row>
    <row r="822" spans="1:56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</row>
    <row r="823" spans="1:56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</row>
    <row r="824" spans="1:56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</row>
    <row r="825" spans="1:56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</row>
    <row r="826" spans="1:56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</row>
    <row r="827" spans="1:56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</row>
    <row r="828" spans="1:56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</row>
    <row r="829" spans="1:56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</row>
    <row r="830" spans="1:56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</row>
    <row r="831" spans="1:56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</row>
    <row r="832" spans="1:56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</row>
    <row r="833" spans="1:56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</row>
    <row r="834" spans="1:56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</row>
    <row r="835" spans="1:56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</row>
    <row r="836" spans="1:56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</row>
    <row r="837" spans="1:56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</row>
    <row r="838" spans="1:56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</row>
    <row r="839" spans="1:56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</row>
    <row r="840" spans="1:56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</row>
    <row r="841" spans="1:56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</row>
    <row r="842" spans="1:56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</row>
    <row r="843" spans="1:56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</row>
    <row r="844" spans="1:56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</row>
    <row r="845" spans="1:56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</row>
    <row r="846" spans="1:56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</row>
    <row r="847" spans="1:56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</row>
    <row r="848" spans="1:56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</row>
    <row r="849" spans="1:56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</row>
    <row r="850" spans="1:56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</row>
    <row r="851" spans="1:56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</row>
    <row r="852" spans="1:56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</row>
    <row r="853" spans="1:56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</row>
    <row r="854" spans="1:56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</row>
    <row r="855" spans="1:56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</row>
    <row r="856" spans="1:56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</row>
    <row r="857" spans="1:56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</row>
    <row r="858" spans="1:56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</row>
    <row r="859" spans="1:56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</row>
    <row r="860" spans="1:56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</row>
    <row r="861" spans="1:56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</row>
    <row r="862" spans="1:56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</row>
    <row r="863" spans="1:56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</row>
    <row r="864" spans="1:56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</row>
    <row r="865" spans="1:56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</row>
    <row r="866" spans="1:56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</row>
    <row r="867" spans="1:56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</row>
    <row r="868" spans="1:56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</row>
    <row r="869" spans="1:56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</row>
    <row r="870" spans="1:56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</row>
    <row r="871" spans="1:56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</row>
    <row r="872" spans="1:56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</row>
    <row r="873" spans="1:56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</row>
    <row r="874" spans="1:56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</row>
    <row r="875" spans="1:56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</row>
    <row r="876" spans="1:56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</row>
    <row r="877" spans="1:56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</row>
    <row r="878" spans="1:56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</row>
    <row r="879" spans="1:56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</row>
    <row r="880" spans="1:56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</row>
    <row r="881" spans="1:56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</row>
    <row r="882" spans="1:56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</row>
    <row r="883" spans="1:56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</row>
    <row r="884" spans="1:56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</row>
    <row r="885" spans="1:56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</row>
    <row r="886" spans="1:56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</row>
    <row r="887" spans="1:56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</row>
    <row r="888" spans="1:56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</row>
    <row r="889" spans="1:56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</row>
    <row r="890" spans="1:56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</row>
    <row r="891" spans="1:56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</row>
    <row r="892" spans="1:56" ht="12.75" customHeight="1" x14ac:dyDescent="0.2">
      <c r="A892" s="202"/>
      <c r="B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</row>
    <row r="893" spans="1:56" ht="12.75" customHeight="1" x14ac:dyDescent="0.2">
      <c r="A893" s="202"/>
      <c r="B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</row>
    <row r="894" spans="1:56" ht="12.75" customHeight="1" x14ac:dyDescent="0.2">
      <c r="A894" s="202"/>
      <c r="B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</row>
    <row r="895" spans="1:56" ht="12.75" customHeight="1" x14ac:dyDescent="0.2">
      <c r="A895" s="202"/>
      <c r="B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</row>
    <row r="896" spans="1:56" ht="12.75" customHeight="1" x14ac:dyDescent="0.2">
      <c r="A896" s="202"/>
      <c r="B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</row>
    <row r="897" spans="1:56" ht="12.75" customHeight="1" x14ac:dyDescent="0.2">
      <c r="A897" s="202"/>
      <c r="B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</row>
    <row r="898" spans="1:56" ht="12.75" customHeight="1" x14ac:dyDescent="0.2">
      <c r="A898" s="202"/>
      <c r="B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</row>
    <row r="899" spans="1:56" ht="12.75" customHeight="1" x14ac:dyDescent="0.2">
      <c r="A899" s="202"/>
      <c r="B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</row>
    <row r="900" spans="1:56" ht="12.75" customHeight="1" x14ac:dyDescent="0.2">
      <c r="A900" s="202"/>
      <c r="B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</row>
    <row r="901" spans="1:56" ht="12.75" customHeight="1" x14ac:dyDescent="0.2">
      <c r="A901" s="202"/>
      <c r="B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</row>
    <row r="902" spans="1:56" ht="12.75" customHeight="1" x14ac:dyDescent="0.2">
      <c r="A902" s="202"/>
      <c r="B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</row>
    <row r="903" spans="1:56" ht="12.75" customHeight="1" x14ac:dyDescent="0.2">
      <c r="A903" s="202"/>
      <c r="B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</row>
    <row r="904" spans="1:56" ht="12.75" customHeight="1" x14ac:dyDescent="0.2">
      <c r="A904" s="202"/>
      <c r="B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</row>
    <row r="905" spans="1:56" ht="12.75" customHeight="1" x14ac:dyDescent="0.2">
      <c r="A905" s="202"/>
      <c r="B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</row>
    <row r="906" spans="1:56" ht="12.75" customHeight="1" x14ac:dyDescent="0.2">
      <c r="A906" s="202"/>
      <c r="B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</row>
    <row r="907" spans="1:56" ht="12.75" customHeight="1" x14ac:dyDescent="0.2">
      <c r="A907" s="202"/>
      <c r="B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</row>
    <row r="908" spans="1:56" ht="12.75" customHeight="1" x14ac:dyDescent="0.2">
      <c r="A908" s="202"/>
      <c r="B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</row>
    <row r="909" spans="1:56" ht="12.75" customHeight="1" x14ac:dyDescent="0.2">
      <c r="A909" s="202"/>
      <c r="B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</row>
    <row r="910" spans="1:56" ht="12.75" customHeight="1" x14ac:dyDescent="0.2">
      <c r="A910" s="202"/>
      <c r="B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</row>
    <row r="911" spans="1:56" ht="12.75" customHeight="1" x14ac:dyDescent="0.2">
      <c r="A911" s="202"/>
      <c r="B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</row>
    <row r="912" spans="1:56" ht="12.75" customHeight="1" x14ac:dyDescent="0.2">
      <c r="A912" s="202"/>
      <c r="B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</row>
    <row r="913" spans="1:56" ht="12.75" customHeight="1" x14ac:dyDescent="0.2">
      <c r="A913" s="202"/>
      <c r="B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</row>
    <row r="914" spans="1:56" ht="12.75" customHeight="1" x14ac:dyDescent="0.2">
      <c r="A914" s="202"/>
      <c r="B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</row>
    <row r="915" spans="1:56" ht="12.75" customHeight="1" x14ac:dyDescent="0.2">
      <c r="A915" s="202"/>
      <c r="B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</row>
    <row r="916" spans="1:56" ht="12.75" customHeight="1" x14ac:dyDescent="0.2">
      <c r="A916" s="202"/>
      <c r="B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</row>
    <row r="917" spans="1:56" ht="12.75" customHeight="1" x14ac:dyDescent="0.2">
      <c r="A917" s="202"/>
      <c r="B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</row>
    <row r="918" spans="1:56" ht="12.75" customHeight="1" x14ac:dyDescent="0.2">
      <c r="A918" s="202"/>
      <c r="B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</row>
    <row r="919" spans="1:56" ht="12.75" customHeight="1" x14ac:dyDescent="0.2">
      <c r="A919" s="202"/>
      <c r="B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</row>
    <row r="920" spans="1:56" ht="12.75" customHeight="1" x14ac:dyDescent="0.2">
      <c r="A920" s="202"/>
      <c r="B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</row>
    <row r="921" spans="1:56" ht="12.75" customHeight="1" x14ac:dyDescent="0.2">
      <c r="A921" s="202"/>
      <c r="B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</row>
    <row r="922" spans="1:56" ht="12.75" customHeight="1" x14ac:dyDescent="0.2">
      <c r="A922" s="202"/>
      <c r="B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</row>
    <row r="923" spans="1:56" ht="12.75" customHeight="1" x14ac:dyDescent="0.2">
      <c r="A923" s="202"/>
      <c r="B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</row>
    <row r="924" spans="1:56" ht="12.75" customHeight="1" x14ac:dyDescent="0.2">
      <c r="A924" s="202"/>
      <c r="B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</row>
    <row r="925" spans="1:56" ht="12.75" customHeight="1" x14ac:dyDescent="0.2">
      <c r="A925" s="202"/>
      <c r="B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</row>
    <row r="926" spans="1:56" ht="12.75" customHeight="1" x14ac:dyDescent="0.2">
      <c r="A926" s="202"/>
      <c r="B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</row>
    <row r="927" spans="1:56" ht="12.75" customHeight="1" x14ac:dyDescent="0.2">
      <c r="A927" s="202"/>
      <c r="B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</row>
    <row r="928" spans="1:56" ht="12.75" customHeight="1" x14ac:dyDescent="0.2">
      <c r="A928" s="202"/>
      <c r="B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</row>
    <row r="929" spans="1:56" ht="12.75" customHeight="1" x14ac:dyDescent="0.2">
      <c r="A929" s="202"/>
      <c r="B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</row>
    <row r="930" spans="1:56" ht="12.75" customHeight="1" x14ac:dyDescent="0.2">
      <c r="A930" s="202"/>
      <c r="B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</row>
    <row r="931" spans="1:56" ht="12.75" customHeight="1" x14ac:dyDescent="0.2">
      <c r="A931" s="202"/>
      <c r="B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</row>
    <row r="932" spans="1:56" ht="12.75" customHeight="1" x14ac:dyDescent="0.2">
      <c r="A932" s="202"/>
      <c r="B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</row>
    <row r="933" spans="1:56" ht="12.75" customHeight="1" x14ac:dyDescent="0.2">
      <c r="A933" s="202"/>
      <c r="B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</row>
    <row r="934" spans="1:56" ht="12.75" customHeight="1" x14ac:dyDescent="0.2">
      <c r="A934" s="202"/>
      <c r="B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</row>
    <row r="935" spans="1:56" ht="12.75" customHeight="1" x14ac:dyDescent="0.2">
      <c r="A935" s="202"/>
      <c r="B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</row>
    <row r="936" spans="1:56" ht="12.75" customHeight="1" x14ac:dyDescent="0.2">
      <c r="A936" s="202"/>
      <c r="B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</row>
    <row r="937" spans="1:56" ht="12.75" customHeight="1" x14ac:dyDescent="0.2">
      <c r="A937" s="202"/>
      <c r="B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</row>
    <row r="938" spans="1:56" ht="12.75" customHeight="1" x14ac:dyDescent="0.2">
      <c r="A938" s="202"/>
      <c r="B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</row>
    <row r="939" spans="1:56" ht="12.75" customHeight="1" x14ac:dyDescent="0.2">
      <c r="A939" s="202"/>
      <c r="B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</row>
    <row r="940" spans="1:56" ht="12.75" customHeight="1" x14ac:dyDescent="0.2">
      <c r="A940" s="202"/>
      <c r="B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</row>
    <row r="941" spans="1:56" ht="12.75" customHeight="1" x14ac:dyDescent="0.2">
      <c r="A941" s="202"/>
      <c r="B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</row>
    <row r="942" spans="1:56" ht="12.75" customHeight="1" x14ac:dyDescent="0.2">
      <c r="A942" s="202"/>
      <c r="B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</row>
    <row r="943" spans="1:56" ht="12.75" customHeight="1" x14ac:dyDescent="0.2">
      <c r="A943" s="202"/>
      <c r="B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</row>
    <row r="944" spans="1:56" ht="12.75" customHeight="1" x14ac:dyDescent="0.2">
      <c r="A944" s="202"/>
      <c r="B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</row>
    <row r="945" spans="1:56" ht="12.75" customHeight="1" x14ac:dyDescent="0.2">
      <c r="A945" s="202"/>
      <c r="B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</row>
    <row r="946" spans="1:56" ht="12.75" customHeight="1" x14ac:dyDescent="0.2">
      <c r="A946" s="202"/>
      <c r="B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</row>
    <row r="947" spans="1:56" ht="12.75" customHeight="1" x14ac:dyDescent="0.2">
      <c r="A947" s="202"/>
      <c r="B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</row>
    <row r="948" spans="1:56" ht="12.75" customHeight="1" x14ac:dyDescent="0.2">
      <c r="A948" s="202"/>
      <c r="B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</row>
    <row r="949" spans="1:56" ht="12.75" customHeight="1" x14ac:dyDescent="0.2">
      <c r="A949" s="202"/>
      <c r="B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</row>
    <row r="950" spans="1:56" ht="12.75" customHeight="1" x14ac:dyDescent="0.2">
      <c r="A950" s="202"/>
      <c r="B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</row>
    <row r="951" spans="1:56" ht="12.75" customHeight="1" x14ac:dyDescent="0.2">
      <c r="A951" s="202"/>
      <c r="B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</row>
    <row r="952" spans="1:56" ht="12.75" customHeight="1" x14ac:dyDescent="0.2">
      <c r="A952" s="202"/>
      <c r="B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</row>
    <row r="953" spans="1:56" ht="12.75" customHeight="1" x14ac:dyDescent="0.2">
      <c r="A953" s="202"/>
      <c r="B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  <c r="BD953" s="202"/>
    </row>
    <row r="954" spans="1:56" ht="12.75" customHeight="1" x14ac:dyDescent="0.2">
      <c r="A954" s="202"/>
      <c r="B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  <c r="BD954" s="202"/>
    </row>
    <row r="955" spans="1:56" ht="12.75" customHeight="1" x14ac:dyDescent="0.2">
      <c r="A955" s="202"/>
      <c r="B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  <c r="BD955" s="202"/>
    </row>
    <row r="956" spans="1:56" ht="12.75" customHeight="1" x14ac:dyDescent="0.2">
      <c r="A956" s="202"/>
      <c r="B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  <c r="BD956" s="202"/>
    </row>
    <row r="957" spans="1:56" ht="12.75" customHeight="1" x14ac:dyDescent="0.2">
      <c r="A957" s="202"/>
      <c r="B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  <c r="BD957" s="202"/>
    </row>
    <row r="958" spans="1:56" ht="12.75" customHeight="1" x14ac:dyDescent="0.2">
      <c r="A958" s="202"/>
      <c r="B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  <c r="BD958" s="202"/>
    </row>
    <row r="959" spans="1:56" ht="12.75" customHeight="1" x14ac:dyDescent="0.2">
      <c r="A959" s="202"/>
      <c r="B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  <c r="BD959" s="202"/>
    </row>
    <row r="960" spans="1:56" ht="12.75" customHeight="1" x14ac:dyDescent="0.2">
      <c r="A960" s="202"/>
      <c r="B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  <c r="BC960" s="202"/>
      <c r="BD960" s="202"/>
    </row>
    <row r="961" spans="1:56" ht="12.75" customHeight="1" x14ac:dyDescent="0.2">
      <c r="A961" s="202"/>
      <c r="B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  <c r="BC961" s="202"/>
      <c r="BD961" s="202"/>
    </row>
    <row r="962" spans="1:56" ht="12.75" customHeight="1" x14ac:dyDescent="0.2">
      <c r="A962" s="202"/>
      <c r="B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  <c r="BD962" s="202"/>
    </row>
    <row r="963" spans="1:56" ht="12.75" customHeight="1" x14ac:dyDescent="0.2">
      <c r="A963" s="202"/>
      <c r="B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  <c r="BD963" s="202"/>
    </row>
    <row r="964" spans="1:56" ht="12.75" customHeight="1" x14ac:dyDescent="0.2">
      <c r="A964" s="202"/>
      <c r="B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  <c r="BD964" s="202"/>
    </row>
    <row r="965" spans="1:56" ht="12.75" customHeight="1" x14ac:dyDescent="0.2">
      <c r="A965" s="202"/>
      <c r="B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  <c r="BC965" s="202"/>
      <c r="BD965" s="202"/>
    </row>
    <row r="966" spans="1:56" ht="12.75" customHeight="1" x14ac:dyDescent="0.2">
      <c r="A966" s="202"/>
      <c r="B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  <c r="BC966" s="202"/>
      <c r="BD966" s="202"/>
    </row>
    <row r="967" spans="1:56" ht="12.75" customHeight="1" x14ac:dyDescent="0.2">
      <c r="A967" s="202"/>
      <c r="B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  <c r="BC967" s="202"/>
      <c r="BD967" s="202"/>
    </row>
    <row r="968" spans="1:56" ht="12.75" customHeight="1" x14ac:dyDescent="0.2">
      <c r="A968" s="202"/>
      <c r="B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  <c r="BC968" s="202"/>
      <c r="BD968" s="202"/>
    </row>
    <row r="969" spans="1:56" ht="12.75" customHeight="1" x14ac:dyDescent="0.2">
      <c r="A969" s="202"/>
      <c r="B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  <c r="BC969" s="202"/>
      <c r="BD969" s="202"/>
    </row>
    <row r="970" spans="1:56" ht="12.75" customHeight="1" x14ac:dyDescent="0.2">
      <c r="A970" s="202"/>
      <c r="B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  <c r="BC970" s="202"/>
      <c r="BD970" s="202"/>
    </row>
    <row r="971" spans="1:56" ht="12.75" customHeight="1" x14ac:dyDescent="0.2">
      <c r="A971" s="202"/>
      <c r="B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  <c r="BC971" s="202"/>
      <c r="BD971" s="202"/>
    </row>
    <row r="972" spans="1:56" ht="12.75" customHeight="1" x14ac:dyDescent="0.2">
      <c r="A972" s="202"/>
      <c r="B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  <c r="BC972" s="202"/>
      <c r="BD972" s="202"/>
    </row>
    <row r="973" spans="1:56" ht="12.75" customHeight="1" x14ac:dyDescent="0.2">
      <c r="A973" s="202"/>
      <c r="B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  <c r="BC973" s="202"/>
      <c r="BD973" s="202"/>
    </row>
    <row r="974" spans="1:56" ht="12.75" customHeight="1" x14ac:dyDescent="0.2">
      <c r="A974" s="202"/>
      <c r="B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  <c r="BC974" s="202"/>
      <c r="BD974" s="202"/>
    </row>
    <row r="975" spans="1:56" ht="12.75" customHeight="1" x14ac:dyDescent="0.2">
      <c r="A975" s="202"/>
      <c r="B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  <c r="BC975" s="202"/>
      <c r="BD975" s="202"/>
    </row>
    <row r="976" spans="1:56" ht="12.75" customHeight="1" x14ac:dyDescent="0.2">
      <c r="A976" s="202"/>
      <c r="B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  <c r="BC976" s="202"/>
      <c r="BD976" s="202"/>
    </row>
    <row r="977" spans="1:56" ht="12.75" customHeight="1" x14ac:dyDescent="0.2">
      <c r="A977" s="202"/>
      <c r="B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  <c r="BC977" s="202"/>
      <c r="BD977" s="202"/>
    </row>
    <row r="978" spans="1:56" ht="12.75" customHeight="1" x14ac:dyDescent="0.2">
      <c r="A978" s="202"/>
      <c r="B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  <c r="BC978" s="202"/>
      <c r="BD978" s="202"/>
    </row>
    <row r="979" spans="1:56" ht="12.75" customHeight="1" x14ac:dyDescent="0.2">
      <c r="A979" s="202"/>
      <c r="B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  <c r="BC979" s="202"/>
      <c r="BD979" s="202"/>
    </row>
    <row r="980" spans="1:56" ht="12.75" customHeight="1" x14ac:dyDescent="0.2">
      <c r="A980" s="202"/>
      <c r="B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  <c r="BD980" s="202"/>
    </row>
    <row r="981" spans="1:56" ht="12.75" customHeight="1" x14ac:dyDescent="0.2">
      <c r="A981" s="202"/>
      <c r="B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  <c r="BD981" s="202"/>
    </row>
    <row r="982" spans="1:56" ht="12.75" customHeight="1" x14ac:dyDescent="0.2">
      <c r="A982" s="202"/>
      <c r="B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  <c r="BC982" s="202"/>
      <c r="BD982" s="202"/>
    </row>
    <row r="983" spans="1:56" ht="12.75" customHeight="1" x14ac:dyDescent="0.2">
      <c r="A983" s="202"/>
      <c r="B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  <c r="BD983" s="202"/>
    </row>
    <row r="984" spans="1:56" ht="12.75" customHeight="1" x14ac:dyDescent="0.2">
      <c r="A984" s="202"/>
      <c r="B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  <c r="BC984" s="202"/>
      <c r="BD984" s="202"/>
    </row>
    <row r="985" spans="1:56" ht="12.75" customHeight="1" x14ac:dyDescent="0.2">
      <c r="A985" s="202"/>
      <c r="B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  <c r="BC985" s="202"/>
      <c r="BD985" s="202"/>
    </row>
    <row r="986" spans="1:56" ht="12.75" customHeight="1" x14ac:dyDescent="0.2">
      <c r="A986" s="202"/>
      <c r="B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  <c r="BC986" s="202"/>
      <c r="BD986" s="202"/>
    </row>
    <row r="987" spans="1:56" ht="12.75" customHeight="1" x14ac:dyDescent="0.2">
      <c r="A987" s="202"/>
      <c r="B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  <c r="BC987" s="202"/>
      <c r="BD987" s="202"/>
    </row>
    <row r="988" spans="1:56" ht="12.75" customHeight="1" x14ac:dyDescent="0.2">
      <c r="A988" s="202"/>
      <c r="B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  <c r="BC988" s="202"/>
      <c r="BD988" s="202"/>
    </row>
    <row r="989" spans="1:56" ht="12.75" customHeight="1" x14ac:dyDescent="0.2">
      <c r="A989" s="202"/>
      <c r="B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  <c r="BC989" s="202"/>
      <c r="BD989" s="202"/>
    </row>
    <row r="990" spans="1:56" ht="12.75" customHeight="1" x14ac:dyDescent="0.2">
      <c r="A990" s="202"/>
      <c r="B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G990" s="202"/>
      <c r="AH990" s="202"/>
      <c r="AI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  <c r="BC990" s="202"/>
      <c r="BD990" s="202"/>
    </row>
    <row r="991" spans="1:56" ht="12.75" customHeight="1" x14ac:dyDescent="0.2">
      <c r="A991" s="202"/>
      <c r="B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  <c r="AG991" s="202"/>
      <c r="AH991" s="202"/>
      <c r="AI991" s="202"/>
      <c r="AM991" s="202"/>
      <c r="AN991" s="202"/>
      <c r="AO991" s="202"/>
      <c r="AP991" s="202"/>
      <c r="AQ991" s="202"/>
      <c r="AR991" s="202"/>
      <c r="AS991" s="202"/>
      <c r="AT991" s="202"/>
      <c r="AU991" s="202"/>
      <c r="AV991" s="202"/>
      <c r="AW991" s="202"/>
      <c r="AX991" s="202"/>
      <c r="AY991" s="202"/>
      <c r="AZ991" s="202"/>
      <c r="BA991" s="202"/>
      <c r="BB991" s="202"/>
      <c r="BC991" s="202"/>
      <c r="BD991" s="202"/>
    </row>
    <row r="992" spans="1:56" ht="12.75" customHeight="1" x14ac:dyDescent="0.2">
      <c r="A992" s="202"/>
      <c r="B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  <c r="AG992" s="202"/>
      <c r="AH992" s="202"/>
      <c r="AI992" s="202"/>
      <c r="AM992" s="202"/>
      <c r="AN992" s="202"/>
      <c r="AO992" s="202"/>
      <c r="AP992" s="202"/>
      <c r="AQ992" s="202"/>
      <c r="AR992" s="202"/>
      <c r="AS992" s="202"/>
      <c r="AT992" s="202"/>
      <c r="AU992" s="202"/>
      <c r="AV992" s="202"/>
      <c r="AW992" s="202"/>
      <c r="AX992" s="202"/>
      <c r="AY992" s="202"/>
      <c r="AZ992" s="202"/>
      <c r="BA992" s="202"/>
      <c r="BB992" s="202"/>
      <c r="BC992" s="202"/>
      <c r="BD992" s="202"/>
    </row>
  </sheetData>
  <autoFilter ref="A9:AL31" xr:uid="{00000000-0009-0000-0000-00000A000000}">
    <sortState xmlns:xlrd2="http://schemas.microsoft.com/office/spreadsheetml/2017/richdata2" ref="A13:AL31">
      <sortCondition ref="A9:A31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33">
    <cfRule type="expression" dxfId="2" priority="1">
      <formula>COUNTIF(C10:C1001,C10)&gt;1</formula>
    </cfRule>
  </conditionalFormatting>
  <conditionalFormatting sqref="C11:C31">
    <cfRule type="expression" dxfId="1" priority="2">
      <formula>COUNTIF(C11:C1010,C11)&gt;1</formula>
    </cfRule>
    <cfRule type="expression" dxfId="0" priority="3">
      <formula>COUNTIF(C11:C1014,C11)&gt;1</formula>
    </cfRule>
  </conditionalFormatting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E952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51" width="11.796875" customWidth="1"/>
    <col min="52" max="52" width="8.796875" customWidth="1"/>
    <col min="53" max="56" width="10.796875" customWidth="1"/>
    <col min="57" max="57" width="18" customWidth="1"/>
  </cols>
  <sheetData>
    <row r="1" spans="1:57" ht="18.75" customHeight="1" x14ac:dyDescent="0.2">
      <c r="A1" s="1"/>
      <c r="B1" s="2"/>
      <c r="C1" s="3"/>
      <c r="D1" s="3"/>
      <c r="E1" s="3"/>
      <c r="F1" s="3"/>
      <c r="G1" s="4"/>
      <c r="H1" s="5"/>
      <c r="I1" s="5"/>
      <c r="J1" s="5"/>
      <c r="K1" s="5"/>
      <c r="L1" s="1105" t="s">
        <v>1</v>
      </c>
      <c r="M1" s="1106"/>
      <c r="N1" s="1106"/>
      <c r="O1" s="1106"/>
      <c r="P1" s="1106"/>
      <c r="Q1" s="1106"/>
      <c r="R1" s="1106"/>
      <c r="S1" s="1106"/>
      <c r="T1" s="1106"/>
      <c r="U1" s="1106"/>
      <c r="V1" s="1106"/>
      <c r="W1" s="1106"/>
      <c r="X1" s="1106"/>
      <c r="Y1" s="1106"/>
      <c r="Z1" s="1106"/>
      <c r="AA1" s="1106"/>
      <c r="AB1" s="1106"/>
      <c r="AC1" s="1106"/>
      <c r="AD1" s="1107"/>
      <c r="AE1" s="1105" t="s">
        <v>160</v>
      </c>
      <c r="AF1" s="1106"/>
      <c r="AG1" s="1106"/>
      <c r="AH1" s="1106"/>
      <c r="AI1" s="1106"/>
      <c r="AJ1" s="1106"/>
      <c r="AK1" s="1106"/>
      <c r="AL1" s="1106"/>
      <c r="AM1" s="1106"/>
      <c r="AN1" s="1106"/>
      <c r="AO1" s="1106"/>
      <c r="AP1" s="1106"/>
      <c r="AQ1" s="1107"/>
      <c r="AR1" s="1142" t="s">
        <v>161</v>
      </c>
      <c r="AS1" s="1106"/>
      <c r="AT1" s="1106"/>
      <c r="AU1" s="1106"/>
      <c r="AV1" s="1106"/>
      <c r="AW1" s="1106"/>
      <c r="AX1" s="1106"/>
      <c r="AY1" s="1106"/>
      <c r="AZ1" s="1107"/>
      <c r="BA1" s="1105" t="s">
        <v>4</v>
      </c>
      <c r="BB1" s="1130"/>
      <c r="BC1" s="1105" t="s">
        <v>5</v>
      </c>
      <c r="BD1" s="1107"/>
      <c r="BE1" s="1144" t="s">
        <v>6</v>
      </c>
    </row>
    <row r="2" spans="1:57" ht="39.75" customHeight="1" x14ac:dyDescent="0.25">
      <c r="A2" s="1121"/>
      <c r="B2" s="1115"/>
      <c r="C2" s="1081" t="s">
        <v>162</v>
      </c>
      <c r="D2" s="1082"/>
      <c r="E2" s="1082"/>
      <c r="F2" s="1082"/>
      <c r="G2" s="1083"/>
      <c r="H2" s="6"/>
      <c r="I2" s="6"/>
      <c r="J2" s="6"/>
      <c r="K2" s="6"/>
      <c r="L2" s="1108"/>
      <c r="M2" s="1109"/>
      <c r="N2" s="1109"/>
      <c r="O2" s="1109"/>
      <c r="P2" s="1109"/>
      <c r="Q2" s="1109"/>
      <c r="R2" s="1109"/>
      <c r="S2" s="1109"/>
      <c r="T2" s="1109"/>
      <c r="U2" s="1109"/>
      <c r="V2" s="1109"/>
      <c r="W2" s="1109"/>
      <c r="X2" s="1109"/>
      <c r="Y2" s="1109"/>
      <c r="Z2" s="1109"/>
      <c r="AA2" s="1109"/>
      <c r="AB2" s="1109"/>
      <c r="AC2" s="1109"/>
      <c r="AD2" s="1110"/>
      <c r="AE2" s="1111"/>
      <c r="AF2" s="1112"/>
      <c r="AG2" s="1112"/>
      <c r="AH2" s="1112"/>
      <c r="AI2" s="1112"/>
      <c r="AJ2" s="1112"/>
      <c r="AK2" s="1112"/>
      <c r="AL2" s="1112"/>
      <c r="AM2" s="1112"/>
      <c r="AN2" s="1112"/>
      <c r="AO2" s="1112"/>
      <c r="AP2" s="1112"/>
      <c r="AQ2" s="1113"/>
      <c r="AR2" s="1143"/>
      <c r="AS2" s="1112"/>
      <c r="AT2" s="1112"/>
      <c r="AU2" s="1112"/>
      <c r="AV2" s="1112"/>
      <c r="AW2" s="1112"/>
      <c r="AX2" s="1112"/>
      <c r="AY2" s="1112"/>
      <c r="AZ2" s="1113"/>
      <c r="BA2" s="1114"/>
      <c r="BB2" s="1131"/>
      <c r="BC2" s="1114"/>
      <c r="BD2" s="1115"/>
      <c r="BE2" s="1145"/>
    </row>
    <row r="3" spans="1:57" ht="30.75" customHeight="1" x14ac:dyDescent="0.2">
      <c r="A3" s="1097"/>
      <c r="B3" s="1115"/>
      <c r="C3" s="1084" t="s">
        <v>8</v>
      </c>
      <c r="D3" s="1085"/>
      <c r="E3" s="1085"/>
      <c r="F3" s="1085"/>
      <c r="G3" s="1138"/>
      <c r="H3" s="1139" t="s">
        <v>163</v>
      </c>
      <c r="I3" s="1091"/>
      <c r="J3" s="1139" t="s">
        <v>164</v>
      </c>
      <c r="K3" s="1091"/>
      <c r="L3" s="1139" t="s">
        <v>165</v>
      </c>
      <c r="M3" s="1091"/>
      <c r="N3" s="1140" t="s">
        <v>166</v>
      </c>
      <c r="O3" s="1091"/>
      <c r="P3" s="1096" t="s">
        <v>167</v>
      </c>
      <c r="Q3" s="1091"/>
      <c r="R3" s="1140" t="s">
        <v>168</v>
      </c>
      <c r="S3" s="1091"/>
      <c r="T3" s="1140" t="s">
        <v>169</v>
      </c>
      <c r="U3" s="1091"/>
      <c r="V3" s="1096" t="s">
        <v>170</v>
      </c>
      <c r="W3" s="1091"/>
      <c r="X3" s="1140" t="s">
        <v>171</v>
      </c>
      <c r="Y3" s="1091"/>
      <c r="Z3" s="1096" t="s">
        <v>172</v>
      </c>
      <c r="AA3" s="1091"/>
      <c r="AB3" s="1140" t="s">
        <v>173</v>
      </c>
      <c r="AC3" s="1091"/>
      <c r="AD3" s="1100"/>
      <c r="AE3" s="1096" t="s">
        <v>174</v>
      </c>
      <c r="AF3" s="1091"/>
      <c r="AG3" s="1096" t="s">
        <v>175</v>
      </c>
      <c r="AH3" s="1091"/>
      <c r="AI3" s="1096" t="s">
        <v>176</v>
      </c>
      <c r="AJ3" s="1091"/>
      <c r="AK3" s="1096" t="s">
        <v>177</v>
      </c>
      <c r="AL3" s="1091"/>
      <c r="AM3" s="1096" t="s">
        <v>178</v>
      </c>
      <c r="AN3" s="1091"/>
      <c r="AO3" s="1096" t="s">
        <v>179</v>
      </c>
      <c r="AP3" s="1091"/>
      <c r="AQ3" s="1100"/>
      <c r="AR3" s="1096" t="s">
        <v>180</v>
      </c>
      <c r="AS3" s="1091"/>
      <c r="AT3" s="1096" t="s">
        <v>181</v>
      </c>
      <c r="AU3" s="1091"/>
      <c r="AV3" s="1096" t="s">
        <v>182</v>
      </c>
      <c r="AW3" s="1091"/>
      <c r="AX3" s="1096" t="s">
        <v>183</v>
      </c>
      <c r="AY3" s="1091"/>
      <c r="AZ3" s="1127"/>
      <c r="BA3" s="1114"/>
      <c r="BB3" s="1131"/>
      <c r="BC3" s="1114"/>
      <c r="BD3" s="1115"/>
      <c r="BE3" s="1145"/>
    </row>
    <row r="4" spans="1:57" ht="15.75" customHeight="1" x14ac:dyDescent="0.2">
      <c r="A4" s="1097"/>
      <c r="B4" s="1115"/>
      <c r="C4" s="1087"/>
      <c r="D4" s="1088"/>
      <c r="E4" s="1088"/>
      <c r="F4" s="1088"/>
      <c r="G4" s="1099"/>
      <c r="H4" s="1097"/>
      <c r="I4" s="1093"/>
      <c r="J4" s="1097"/>
      <c r="K4" s="1093"/>
      <c r="L4" s="1097"/>
      <c r="M4" s="1093"/>
      <c r="N4" s="1097"/>
      <c r="O4" s="1093"/>
      <c r="P4" s="1097"/>
      <c r="Q4" s="1093"/>
      <c r="R4" s="1097"/>
      <c r="S4" s="1093"/>
      <c r="T4" s="1097"/>
      <c r="U4" s="1093"/>
      <c r="V4" s="1097"/>
      <c r="W4" s="1093"/>
      <c r="X4" s="1097"/>
      <c r="Y4" s="1093"/>
      <c r="Z4" s="1097"/>
      <c r="AA4" s="1093"/>
      <c r="AB4" s="1097"/>
      <c r="AC4" s="1093"/>
      <c r="AD4" s="1101"/>
      <c r="AE4" s="1097"/>
      <c r="AF4" s="1093"/>
      <c r="AG4" s="1097"/>
      <c r="AH4" s="1093"/>
      <c r="AI4" s="1097"/>
      <c r="AJ4" s="1093"/>
      <c r="AK4" s="1097"/>
      <c r="AL4" s="1093"/>
      <c r="AM4" s="1097"/>
      <c r="AN4" s="1093"/>
      <c r="AO4" s="1097"/>
      <c r="AP4" s="1093"/>
      <c r="AQ4" s="1101"/>
      <c r="AR4" s="1097"/>
      <c r="AS4" s="1093"/>
      <c r="AT4" s="1097"/>
      <c r="AU4" s="1093"/>
      <c r="AV4" s="1097"/>
      <c r="AW4" s="1093"/>
      <c r="AX4" s="1097"/>
      <c r="AY4" s="1093"/>
      <c r="AZ4" s="1128"/>
      <c r="BA4" s="1116"/>
      <c r="BB4" s="1132"/>
      <c r="BC4" s="1116"/>
      <c r="BD4" s="1117"/>
      <c r="BE4" s="1145"/>
    </row>
    <row r="5" spans="1:57" ht="18.75" customHeight="1" x14ac:dyDescent="0.2">
      <c r="A5" s="1097"/>
      <c r="B5" s="1115"/>
      <c r="C5" s="1103" t="s">
        <v>184</v>
      </c>
      <c r="D5" s="1085"/>
      <c r="E5" s="1085"/>
      <c r="F5" s="1085"/>
      <c r="G5" s="1138"/>
      <c r="H5" s="1097"/>
      <c r="I5" s="1093"/>
      <c r="J5" s="1097"/>
      <c r="K5" s="1093"/>
      <c r="L5" s="1097"/>
      <c r="M5" s="1093"/>
      <c r="N5" s="1097"/>
      <c r="O5" s="1093"/>
      <c r="P5" s="1097"/>
      <c r="Q5" s="1093"/>
      <c r="R5" s="1097"/>
      <c r="S5" s="1093"/>
      <c r="T5" s="1097"/>
      <c r="U5" s="1093"/>
      <c r="V5" s="1097"/>
      <c r="W5" s="1093"/>
      <c r="X5" s="1097"/>
      <c r="Y5" s="1093"/>
      <c r="Z5" s="1097"/>
      <c r="AA5" s="1093"/>
      <c r="AB5" s="1097"/>
      <c r="AC5" s="1093"/>
      <c r="AD5" s="1101"/>
      <c r="AE5" s="1097"/>
      <c r="AF5" s="1093"/>
      <c r="AG5" s="1097"/>
      <c r="AH5" s="1093"/>
      <c r="AI5" s="1097"/>
      <c r="AJ5" s="1093"/>
      <c r="AK5" s="1097"/>
      <c r="AL5" s="1093"/>
      <c r="AM5" s="1097"/>
      <c r="AN5" s="1093"/>
      <c r="AO5" s="1097"/>
      <c r="AP5" s="1093"/>
      <c r="AQ5" s="1101"/>
      <c r="AR5" s="1097"/>
      <c r="AS5" s="1093"/>
      <c r="AT5" s="1097"/>
      <c r="AU5" s="1093"/>
      <c r="AV5" s="1097"/>
      <c r="AW5" s="1093"/>
      <c r="AX5" s="1097"/>
      <c r="AY5" s="1093"/>
      <c r="AZ5" s="1128"/>
      <c r="BA5" s="1133" t="s">
        <v>31</v>
      </c>
      <c r="BB5" s="1134"/>
      <c r="BC5" s="1122" t="s">
        <v>32</v>
      </c>
      <c r="BD5" s="1123"/>
      <c r="BE5" s="1145"/>
    </row>
    <row r="6" spans="1:57" ht="15.75" customHeight="1" x14ac:dyDescent="0.2">
      <c r="A6" s="1097"/>
      <c r="B6" s="1115"/>
      <c r="C6" s="1087"/>
      <c r="D6" s="1088"/>
      <c r="E6" s="1088"/>
      <c r="F6" s="1088"/>
      <c r="G6" s="1099"/>
      <c r="H6" s="1097"/>
      <c r="I6" s="1093"/>
      <c r="J6" s="1097"/>
      <c r="K6" s="1093"/>
      <c r="L6" s="1097"/>
      <c r="M6" s="1093"/>
      <c r="N6" s="1097"/>
      <c r="O6" s="1093"/>
      <c r="P6" s="1097"/>
      <c r="Q6" s="1093"/>
      <c r="R6" s="1097"/>
      <c r="S6" s="1093"/>
      <c r="T6" s="1097"/>
      <c r="U6" s="1093"/>
      <c r="V6" s="1097"/>
      <c r="W6" s="1093"/>
      <c r="X6" s="1097"/>
      <c r="Y6" s="1093"/>
      <c r="Z6" s="1097"/>
      <c r="AA6" s="1093"/>
      <c r="AB6" s="1097"/>
      <c r="AC6" s="1093"/>
      <c r="AD6" s="1101"/>
      <c r="AE6" s="1097"/>
      <c r="AF6" s="1093"/>
      <c r="AG6" s="1097"/>
      <c r="AH6" s="1093"/>
      <c r="AI6" s="1097"/>
      <c r="AJ6" s="1093"/>
      <c r="AK6" s="1097"/>
      <c r="AL6" s="1093"/>
      <c r="AM6" s="1097"/>
      <c r="AN6" s="1093"/>
      <c r="AO6" s="1097"/>
      <c r="AP6" s="1093"/>
      <c r="AQ6" s="1101"/>
      <c r="AR6" s="1097"/>
      <c r="AS6" s="1093"/>
      <c r="AT6" s="1097"/>
      <c r="AU6" s="1093"/>
      <c r="AV6" s="1097"/>
      <c r="AW6" s="1093"/>
      <c r="AX6" s="1097"/>
      <c r="AY6" s="1093"/>
      <c r="AZ6" s="1128"/>
      <c r="BA6" s="1135"/>
      <c r="BB6" s="1131"/>
      <c r="BC6" s="1114"/>
      <c r="BD6" s="1115"/>
      <c r="BE6" s="1145"/>
    </row>
    <row r="7" spans="1:57" ht="18.75" customHeight="1" x14ac:dyDescent="0.2">
      <c r="A7" s="1104" t="s">
        <v>185</v>
      </c>
      <c r="B7" s="1085"/>
      <c r="C7" s="1085"/>
      <c r="D7" s="1085"/>
      <c r="E7" s="1085"/>
      <c r="F7" s="1085"/>
      <c r="G7" s="1138"/>
      <c r="H7" s="1097"/>
      <c r="I7" s="1093"/>
      <c r="J7" s="1097"/>
      <c r="K7" s="1093"/>
      <c r="L7" s="1097"/>
      <c r="M7" s="1093"/>
      <c r="N7" s="1097"/>
      <c r="O7" s="1093"/>
      <c r="P7" s="1097"/>
      <c r="Q7" s="1093"/>
      <c r="R7" s="1097"/>
      <c r="S7" s="1093"/>
      <c r="T7" s="1097"/>
      <c r="U7" s="1093"/>
      <c r="V7" s="1097"/>
      <c r="W7" s="1093"/>
      <c r="X7" s="1097"/>
      <c r="Y7" s="1093"/>
      <c r="Z7" s="1097"/>
      <c r="AA7" s="1093"/>
      <c r="AB7" s="1097"/>
      <c r="AC7" s="1093"/>
      <c r="AD7" s="1101"/>
      <c r="AE7" s="1097"/>
      <c r="AF7" s="1093"/>
      <c r="AG7" s="1097"/>
      <c r="AH7" s="1093"/>
      <c r="AI7" s="1097"/>
      <c r="AJ7" s="1093"/>
      <c r="AK7" s="1097"/>
      <c r="AL7" s="1093"/>
      <c r="AM7" s="1097"/>
      <c r="AN7" s="1093"/>
      <c r="AO7" s="1097"/>
      <c r="AP7" s="1093"/>
      <c r="AQ7" s="1101"/>
      <c r="AR7" s="1097"/>
      <c r="AS7" s="1093"/>
      <c r="AT7" s="1097"/>
      <c r="AU7" s="1093"/>
      <c r="AV7" s="1097"/>
      <c r="AW7" s="1093"/>
      <c r="AX7" s="1097"/>
      <c r="AY7" s="1093"/>
      <c r="AZ7" s="1128"/>
      <c r="BA7" s="1135"/>
      <c r="BB7" s="1131"/>
      <c r="BC7" s="1114"/>
      <c r="BD7" s="1115"/>
      <c r="BE7" s="1145"/>
    </row>
    <row r="8" spans="1:57" ht="18.75" customHeight="1" x14ac:dyDescent="0.2">
      <c r="A8" s="1125"/>
      <c r="B8" s="1112"/>
      <c r="C8" s="1112"/>
      <c r="D8" s="1112"/>
      <c r="E8" s="1112"/>
      <c r="F8" s="1112"/>
      <c r="G8" s="1095"/>
      <c r="H8" s="1125"/>
      <c r="I8" s="1095"/>
      <c r="J8" s="1125"/>
      <c r="K8" s="1095"/>
      <c r="L8" s="1125"/>
      <c r="M8" s="1095"/>
      <c r="N8" s="1125"/>
      <c r="O8" s="1095"/>
      <c r="P8" s="1098"/>
      <c r="Q8" s="1099"/>
      <c r="R8" s="1125"/>
      <c r="S8" s="1095"/>
      <c r="T8" s="1125"/>
      <c r="U8" s="1095"/>
      <c r="V8" s="1098"/>
      <c r="W8" s="1099"/>
      <c r="X8" s="1125"/>
      <c r="Y8" s="1095"/>
      <c r="Z8" s="1098"/>
      <c r="AA8" s="1099"/>
      <c r="AB8" s="1125"/>
      <c r="AC8" s="1095"/>
      <c r="AD8" s="1141"/>
      <c r="AE8" s="1125"/>
      <c r="AF8" s="1095"/>
      <c r="AG8" s="1125"/>
      <c r="AH8" s="1095"/>
      <c r="AI8" s="1125"/>
      <c r="AJ8" s="1095"/>
      <c r="AK8" s="1125"/>
      <c r="AL8" s="1095"/>
      <c r="AM8" s="1125"/>
      <c r="AN8" s="1095"/>
      <c r="AO8" s="1125"/>
      <c r="AP8" s="1095"/>
      <c r="AQ8" s="1141"/>
      <c r="AR8" s="1125"/>
      <c r="AS8" s="1095"/>
      <c r="AT8" s="1125"/>
      <c r="AU8" s="1095"/>
      <c r="AV8" s="1125"/>
      <c r="AW8" s="1095"/>
      <c r="AX8" s="1125"/>
      <c r="AY8" s="1095"/>
      <c r="AZ8" s="1147"/>
      <c r="BA8" s="1136"/>
      <c r="BB8" s="1137"/>
      <c r="BC8" s="1087"/>
      <c r="BD8" s="1124"/>
      <c r="BE8" s="1146"/>
    </row>
    <row r="9" spans="1:57" ht="30" customHeight="1" x14ac:dyDescent="0.2">
      <c r="A9" s="8" t="s">
        <v>186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206" t="s">
        <v>41</v>
      </c>
      <c r="Q9" s="8" t="s">
        <v>42</v>
      </c>
      <c r="R9" s="206" t="s">
        <v>41</v>
      </c>
      <c r="S9" s="8" t="s">
        <v>42</v>
      </c>
      <c r="T9" s="206" t="s">
        <v>41</v>
      </c>
      <c r="U9" s="8" t="s">
        <v>42</v>
      </c>
      <c r="V9" s="207" t="s">
        <v>41</v>
      </c>
      <c r="W9" s="207" t="s">
        <v>42</v>
      </c>
      <c r="X9" s="207" t="s">
        <v>41</v>
      </c>
      <c r="Y9" s="207" t="s">
        <v>42</v>
      </c>
      <c r="Z9" s="207" t="s">
        <v>41</v>
      </c>
      <c r="AA9" s="207" t="s">
        <v>42</v>
      </c>
      <c r="AB9" s="207" t="s">
        <v>41</v>
      </c>
      <c r="AC9" s="207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206" t="s">
        <v>41</v>
      </c>
      <c r="AJ9" s="206" t="s">
        <v>42</v>
      </c>
      <c r="AK9" s="206" t="s">
        <v>41</v>
      </c>
      <c r="AL9" s="206" t="s">
        <v>42</v>
      </c>
      <c r="AM9" s="206" t="s">
        <v>41</v>
      </c>
      <c r="AN9" s="206" t="s">
        <v>42</v>
      </c>
      <c r="AO9" s="206" t="s">
        <v>41</v>
      </c>
      <c r="AP9" s="206" t="s">
        <v>42</v>
      </c>
      <c r="AQ9" s="8" t="s">
        <v>43</v>
      </c>
      <c r="AR9" s="8" t="s">
        <v>41</v>
      </c>
      <c r="AS9" s="8" t="s">
        <v>42</v>
      </c>
      <c r="AT9" s="208" t="s">
        <v>41</v>
      </c>
      <c r="AU9" s="209" t="s">
        <v>42</v>
      </c>
      <c r="AV9" s="8" t="s">
        <v>41</v>
      </c>
      <c r="AW9" s="8" t="s">
        <v>42</v>
      </c>
      <c r="AX9" s="8" t="s">
        <v>41</v>
      </c>
      <c r="AY9" s="8" t="s">
        <v>42</v>
      </c>
      <c r="AZ9" s="8" t="s">
        <v>43</v>
      </c>
      <c r="BA9" s="8" t="s">
        <v>41</v>
      </c>
      <c r="BB9" s="8" t="s">
        <v>42</v>
      </c>
      <c r="BC9" s="8" t="s">
        <v>41</v>
      </c>
      <c r="BD9" s="9" t="s">
        <v>42</v>
      </c>
      <c r="BE9" s="210" t="s">
        <v>43</v>
      </c>
    </row>
    <row r="10" spans="1:57" ht="15" customHeight="1" x14ac:dyDescent="0.2">
      <c r="A10" s="211">
        <f t="shared" ref="A10:A20" si="0">RANK(BE10, $BE$10:$BE$22)</f>
        <v>1</v>
      </c>
      <c r="B10" s="148">
        <v>2009</v>
      </c>
      <c r="C10" s="212" t="s">
        <v>187</v>
      </c>
      <c r="D10" s="213" t="s">
        <v>188</v>
      </c>
      <c r="E10" s="151" t="s">
        <v>189</v>
      </c>
      <c r="F10" s="212" t="s">
        <v>151</v>
      </c>
      <c r="G10" s="214" t="s">
        <v>49</v>
      </c>
      <c r="H10" s="215" t="s">
        <v>50</v>
      </c>
      <c r="I10" s="216">
        <v>500</v>
      </c>
      <c r="J10" s="217" t="s">
        <v>54</v>
      </c>
      <c r="K10" s="216">
        <v>100</v>
      </c>
      <c r="L10" s="218" t="s">
        <v>50</v>
      </c>
      <c r="M10" s="219">
        <v>300</v>
      </c>
      <c r="N10" s="220" t="s">
        <v>51</v>
      </c>
      <c r="O10" s="221">
        <v>400</v>
      </c>
      <c r="P10" s="222" t="s">
        <v>62</v>
      </c>
      <c r="Q10" s="223">
        <v>50</v>
      </c>
      <c r="R10" s="224" t="s">
        <v>51</v>
      </c>
      <c r="S10" s="221">
        <v>300</v>
      </c>
      <c r="T10" s="225" t="s">
        <v>63</v>
      </c>
      <c r="U10" s="25">
        <v>75</v>
      </c>
      <c r="V10" s="226" t="s">
        <v>53</v>
      </c>
      <c r="W10" s="223">
        <v>0</v>
      </c>
      <c r="X10" s="227" t="s">
        <v>51</v>
      </c>
      <c r="Y10" s="223">
        <v>300</v>
      </c>
      <c r="Z10" s="228"/>
      <c r="AA10" s="44">
        <v>0</v>
      </c>
      <c r="AB10" s="57"/>
      <c r="AC10" s="229">
        <v>0</v>
      </c>
      <c r="AD10" s="230">
        <f t="shared" ref="AD10:AD22" si="1">LARGE(I10:AC10, 1)+LARGE(I10:AC10, 2)+LARGE(I10:AC10, 3)+LARGE(I10:AC10, 4)+LARGE(I10:AC10, 5)+LARGE(I10:AC10, 6)+LARGE(I10:AC10, 7)+LARGE(I10:AC10, 8)+LARGE(I10:AC10, 9)</f>
        <v>2025</v>
      </c>
      <c r="AE10" s="231" t="s">
        <v>190</v>
      </c>
      <c r="AF10" s="158">
        <v>500</v>
      </c>
      <c r="AG10" s="232" t="s">
        <v>191</v>
      </c>
      <c r="AH10" s="233">
        <v>100</v>
      </c>
      <c r="AI10" s="41" t="s">
        <v>92</v>
      </c>
      <c r="AJ10" s="223">
        <v>100</v>
      </c>
      <c r="AK10" s="234" t="s">
        <v>79</v>
      </c>
      <c r="AL10" s="223">
        <v>100</v>
      </c>
      <c r="AM10" s="235" t="s">
        <v>54</v>
      </c>
      <c r="AN10" s="223">
        <v>500</v>
      </c>
      <c r="AO10" s="236" t="s">
        <v>106</v>
      </c>
      <c r="AP10" s="229">
        <v>500</v>
      </c>
      <c r="AQ10" s="237">
        <f t="shared" ref="AQ10:AQ22" si="2">LARGE(AF10:AP10,1)+LARGE(AF10:AP10,2)+LARGE(AF10:AP10,3)+LARGE(AF10:AP10,4)+LARGE(AF10:AP10,5)</f>
        <v>1700</v>
      </c>
      <c r="AR10" s="238" t="s">
        <v>93</v>
      </c>
      <c r="AS10" s="239">
        <v>250</v>
      </c>
      <c r="AT10" s="240" t="s">
        <v>99</v>
      </c>
      <c r="AU10" s="241">
        <v>500</v>
      </c>
      <c r="AV10" s="77" t="s">
        <v>192</v>
      </c>
      <c r="AW10" s="239">
        <v>0</v>
      </c>
      <c r="AX10" s="242" t="s">
        <v>193</v>
      </c>
      <c r="AY10" s="44">
        <v>0</v>
      </c>
      <c r="AZ10" s="243">
        <f t="shared" ref="AZ10:AZ22" si="3">LARGE(AS10:AY10,1)</f>
        <v>500</v>
      </c>
      <c r="BA10" s="88"/>
      <c r="BB10" s="44">
        <v>0</v>
      </c>
      <c r="BC10" s="89"/>
      <c r="BD10" s="44">
        <v>0</v>
      </c>
      <c r="BE10" s="244">
        <f t="shared" ref="BE10:BE22" si="4">SUM(AZ10+AQ10+AD10)</f>
        <v>4225</v>
      </c>
    </row>
    <row r="11" spans="1:57" ht="15" customHeight="1" x14ac:dyDescent="0.2">
      <c r="A11" s="245">
        <f t="shared" si="0"/>
        <v>2</v>
      </c>
      <c r="B11" s="148">
        <v>2008</v>
      </c>
      <c r="C11" s="212" t="s">
        <v>194</v>
      </c>
      <c r="D11" s="213" t="s">
        <v>195</v>
      </c>
      <c r="E11" s="151" t="s">
        <v>196</v>
      </c>
      <c r="F11" s="212" t="s">
        <v>197</v>
      </c>
      <c r="G11" s="214" t="s">
        <v>49</v>
      </c>
      <c r="H11" s="215" t="s">
        <v>54</v>
      </c>
      <c r="I11" s="216">
        <v>300</v>
      </c>
      <c r="J11" s="217" t="s">
        <v>51</v>
      </c>
      <c r="K11" s="216">
        <v>300</v>
      </c>
      <c r="L11" s="218" t="s">
        <v>62</v>
      </c>
      <c r="M11" s="219">
        <v>50</v>
      </c>
      <c r="N11" s="220" t="s">
        <v>55</v>
      </c>
      <c r="O11" s="246">
        <v>150</v>
      </c>
      <c r="P11" s="247" t="s">
        <v>50</v>
      </c>
      <c r="Q11" s="223">
        <v>300</v>
      </c>
      <c r="R11" s="220" t="s">
        <v>62</v>
      </c>
      <c r="S11" s="246">
        <v>100</v>
      </c>
      <c r="T11" s="248" t="s">
        <v>198</v>
      </c>
      <c r="U11" s="249">
        <v>75</v>
      </c>
      <c r="V11" s="250" t="s">
        <v>55</v>
      </c>
      <c r="W11" s="25">
        <v>50</v>
      </c>
      <c r="X11" s="251" t="s">
        <v>62</v>
      </c>
      <c r="Y11" s="25">
        <v>100</v>
      </c>
      <c r="Z11" s="252"/>
      <c r="AA11" s="253">
        <v>0</v>
      </c>
      <c r="AB11" s="45"/>
      <c r="AC11" s="254">
        <v>0</v>
      </c>
      <c r="AD11" s="230">
        <f t="shared" si="1"/>
        <v>1425</v>
      </c>
      <c r="AE11" s="231" t="s">
        <v>199</v>
      </c>
      <c r="AF11" s="158">
        <v>0</v>
      </c>
      <c r="AG11" s="232" t="s">
        <v>200</v>
      </c>
      <c r="AH11" s="216">
        <v>50</v>
      </c>
      <c r="AI11" s="255" t="s">
        <v>201</v>
      </c>
      <c r="AJ11" s="223">
        <v>50</v>
      </c>
      <c r="AK11" s="251" t="s">
        <v>202</v>
      </c>
      <c r="AL11" s="223">
        <v>25</v>
      </c>
      <c r="AM11" s="247" t="s">
        <v>65</v>
      </c>
      <c r="AN11" s="223">
        <v>50</v>
      </c>
      <c r="AO11" s="248" t="s">
        <v>203</v>
      </c>
      <c r="AP11" s="229">
        <v>0</v>
      </c>
      <c r="AQ11" s="237">
        <f t="shared" si="2"/>
        <v>175</v>
      </c>
      <c r="AR11" s="256" t="s">
        <v>204</v>
      </c>
      <c r="AS11" s="223">
        <v>250</v>
      </c>
      <c r="AT11" s="134" t="s">
        <v>53</v>
      </c>
      <c r="AU11" s="257">
        <v>0</v>
      </c>
      <c r="AV11" s="134" t="s">
        <v>53</v>
      </c>
      <c r="AW11" s="223">
        <v>0</v>
      </c>
      <c r="AX11" s="258" t="s">
        <v>205</v>
      </c>
      <c r="AY11" s="44">
        <v>500</v>
      </c>
      <c r="AZ11" s="243">
        <f t="shared" si="3"/>
        <v>500</v>
      </c>
      <c r="BA11" s="43"/>
      <c r="BB11" s="44">
        <v>0</v>
      </c>
      <c r="BC11" s="45"/>
      <c r="BD11" s="44">
        <v>0</v>
      </c>
      <c r="BE11" s="259">
        <f t="shared" si="4"/>
        <v>2100</v>
      </c>
    </row>
    <row r="12" spans="1:57" ht="15" customHeight="1" x14ac:dyDescent="0.2">
      <c r="A12" s="245">
        <f t="shared" si="0"/>
        <v>3</v>
      </c>
      <c r="B12" s="260">
        <v>2009</v>
      </c>
      <c r="C12" s="260" t="s">
        <v>206</v>
      </c>
      <c r="D12" s="261" t="s">
        <v>207</v>
      </c>
      <c r="E12" s="262" t="s">
        <v>208</v>
      </c>
      <c r="F12" s="260" t="s">
        <v>209</v>
      </c>
      <c r="G12" s="263" t="s">
        <v>77</v>
      </c>
      <c r="H12" s="215" t="s">
        <v>61</v>
      </c>
      <c r="I12" s="216">
        <v>50</v>
      </c>
      <c r="J12" s="264" t="s">
        <v>50</v>
      </c>
      <c r="K12" s="216">
        <v>400</v>
      </c>
      <c r="L12" s="265" t="s">
        <v>51</v>
      </c>
      <c r="M12" s="219">
        <v>200</v>
      </c>
      <c r="N12" s="220" t="s">
        <v>198</v>
      </c>
      <c r="O12" s="246">
        <v>75</v>
      </c>
      <c r="P12" s="247" t="s">
        <v>51</v>
      </c>
      <c r="Q12" s="223">
        <v>200</v>
      </c>
      <c r="R12" s="220" t="s">
        <v>190</v>
      </c>
      <c r="S12" s="221">
        <v>50</v>
      </c>
      <c r="T12" s="248" t="s">
        <v>55</v>
      </c>
      <c r="U12" s="25">
        <v>150</v>
      </c>
      <c r="V12" s="266" t="s">
        <v>53</v>
      </c>
      <c r="W12" s="25">
        <v>0</v>
      </c>
      <c r="X12" s="267" t="s">
        <v>53</v>
      </c>
      <c r="Y12" s="25">
        <v>0</v>
      </c>
      <c r="Z12" s="252"/>
      <c r="AA12" s="253">
        <v>0</v>
      </c>
      <c r="AB12" s="45"/>
      <c r="AC12" s="254">
        <v>0</v>
      </c>
      <c r="AD12" s="230">
        <f t="shared" si="1"/>
        <v>1125</v>
      </c>
      <c r="AE12" s="231" t="s">
        <v>120</v>
      </c>
      <c r="AF12" s="233">
        <v>100</v>
      </c>
      <c r="AG12" s="232" t="s">
        <v>210</v>
      </c>
      <c r="AH12" s="233">
        <v>0</v>
      </c>
      <c r="AI12" s="255" t="s">
        <v>211</v>
      </c>
      <c r="AJ12" s="223">
        <v>0</v>
      </c>
      <c r="AK12" s="268" t="s">
        <v>100</v>
      </c>
      <c r="AL12" s="223">
        <v>25</v>
      </c>
      <c r="AM12" s="247" t="s">
        <v>212</v>
      </c>
      <c r="AN12" s="223">
        <v>25</v>
      </c>
      <c r="AO12" s="250" t="s">
        <v>82</v>
      </c>
      <c r="AP12" s="229">
        <v>100</v>
      </c>
      <c r="AQ12" s="237">
        <f t="shared" si="2"/>
        <v>250</v>
      </c>
      <c r="AR12" s="258" t="s">
        <v>52</v>
      </c>
      <c r="AS12" s="269">
        <v>500</v>
      </c>
      <c r="AT12" s="270" t="s">
        <v>213</v>
      </c>
      <c r="AU12" s="257">
        <v>0</v>
      </c>
      <c r="AV12" s="271" t="s">
        <v>123</v>
      </c>
      <c r="AW12" s="269">
        <v>0</v>
      </c>
      <c r="AX12" s="272" t="s">
        <v>53</v>
      </c>
      <c r="AY12" s="79">
        <v>0</v>
      </c>
      <c r="AZ12" s="243">
        <f t="shared" si="3"/>
        <v>500</v>
      </c>
      <c r="BA12" s="78"/>
      <c r="BB12" s="79">
        <v>0</v>
      </c>
      <c r="BC12" s="80"/>
      <c r="BD12" s="79">
        <v>0</v>
      </c>
      <c r="BE12" s="273">
        <f t="shared" si="4"/>
        <v>1875</v>
      </c>
    </row>
    <row r="13" spans="1:57" ht="15" customHeight="1" x14ac:dyDescent="0.2">
      <c r="A13" s="245">
        <f t="shared" si="0"/>
        <v>4</v>
      </c>
      <c r="B13" s="260">
        <v>2011</v>
      </c>
      <c r="C13" s="260" t="s">
        <v>214</v>
      </c>
      <c r="D13" s="261" t="s">
        <v>215</v>
      </c>
      <c r="E13" s="262" t="s">
        <v>216</v>
      </c>
      <c r="F13" s="260" t="s">
        <v>76</v>
      </c>
      <c r="G13" s="263" t="s">
        <v>77</v>
      </c>
      <c r="H13" s="274" t="s">
        <v>53</v>
      </c>
      <c r="I13" s="275">
        <v>0</v>
      </c>
      <c r="J13" s="264" t="s">
        <v>55</v>
      </c>
      <c r="K13" s="275">
        <v>100</v>
      </c>
      <c r="L13" s="265" t="s">
        <v>54</v>
      </c>
      <c r="M13" s="276">
        <v>100</v>
      </c>
      <c r="N13" s="220" t="s">
        <v>62</v>
      </c>
      <c r="O13" s="221">
        <v>150</v>
      </c>
      <c r="P13" s="277" t="s">
        <v>54</v>
      </c>
      <c r="Q13" s="44">
        <v>100</v>
      </c>
      <c r="R13" s="278" t="s">
        <v>61</v>
      </c>
      <c r="S13" s="246">
        <v>100</v>
      </c>
      <c r="T13" s="279" t="s">
        <v>62</v>
      </c>
      <c r="U13" s="44">
        <v>150</v>
      </c>
      <c r="V13" s="156" t="s">
        <v>50</v>
      </c>
      <c r="W13" s="44">
        <v>300</v>
      </c>
      <c r="X13" s="56" t="s">
        <v>54</v>
      </c>
      <c r="Y13" s="79">
        <v>200</v>
      </c>
      <c r="Z13" s="280"/>
      <c r="AA13" s="79">
        <v>0</v>
      </c>
      <c r="AB13" s="280"/>
      <c r="AC13" s="44">
        <v>0</v>
      </c>
      <c r="AD13" s="230">
        <f t="shared" si="1"/>
        <v>1200</v>
      </c>
      <c r="AE13" s="281" t="s">
        <v>217</v>
      </c>
      <c r="AF13" s="158">
        <v>0</v>
      </c>
      <c r="AG13" s="232" t="s">
        <v>119</v>
      </c>
      <c r="AH13" s="275">
        <v>250</v>
      </c>
      <c r="AI13" s="282" t="s">
        <v>218</v>
      </c>
      <c r="AJ13" s="79">
        <v>0</v>
      </c>
      <c r="AK13" s="283" t="s">
        <v>106</v>
      </c>
      <c r="AL13" s="223">
        <v>100</v>
      </c>
      <c r="AM13" s="242" t="s">
        <v>198</v>
      </c>
      <c r="AN13" s="284">
        <v>100</v>
      </c>
      <c r="AO13" s="285" t="s">
        <v>199</v>
      </c>
      <c r="AP13" s="79">
        <v>0</v>
      </c>
      <c r="AQ13" s="237">
        <f t="shared" si="2"/>
        <v>450</v>
      </c>
      <c r="AR13" s="286" t="s">
        <v>200</v>
      </c>
      <c r="AS13" s="223">
        <v>100</v>
      </c>
      <c r="AT13" s="287" t="s">
        <v>219</v>
      </c>
      <c r="AU13" s="257">
        <v>0</v>
      </c>
      <c r="AV13" s="288" t="s">
        <v>220</v>
      </c>
      <c r="AW13" s="223">
        <v>0</v>
      </c>
      <c r="AX13" s="272" t="s">
        <v>53</v>
      </c>
      <c r="AY13" s="44">
        <v>0</v>
      </c>
      <c r="AZ13" s="243">
        <f t="shared" si="3"/>
        <v>100</v>
      </c>
      <c r="BA13" s="88"/>
      <c r="BB13" s="44">
        <v>0</v>
      </c>
      <c r="BC13" s="89"/>
      <c r="BD13" s="44">
        <v>0</v>
      </c>
      <c r="BE13" s="273">
        <f t="shared" si="4"/>
        <v>1750</v>
      </c>
    </row>
    <row r="14" spans="1:57" ht="15" customHeight="1" x14ac:dyDescent="0.2">
      <c r="A14" s="245">
        <f t="shared" si="0"/>
        <v>5</v>
      </c>
      <c r="B14" s="260">
        <v>2008</v>
      </c>
      <c r="C14" s="289" t="s">
        <v>221</v>
      </c>
      <c r="D14" s="261" t="s">
        <v>222</v>
      </c>
      <c r="E14" s="262" t="s">
        <v>223</v>
      </c>
      <c r="F14" s="260" t="s">
        <v>224</v>
      </c>
      <c r="G14" s="263" t="s">
        <v>77</v>
      </c>
      <c r="H14" s="215" t="s">
        <v>55</v>
      </c>
      <c r="I14" s="216">
        <v>150</v>
      </c>
      <c r="J14" s="264" t="s">
        <v>54</v>
      </c>
      <c r="K14" s="216">
        <v>200</v>
      </c>
      <c r="L14" s="265" t="s">
        <v>55</v>
      </c>
      <c r="M14" s="219">
        <v>50</v>
      </c>
      <c r="N14" s="274" t="s">
        <v>53</v>
      </c>
      <c r="O14" s="221">
        <v>0</v>
      </c>
      <c r="P14" s="290" t="s">
        <v>61</v>
      </c>
      <c r="Q14" s="44">
        <v>50</v>
      </c>
      <c r="R14" s="278" t="s">
        <v>54</v>
      </c>
      <c r="S14" s="246">
        <v>300</v>
      </c>
      <c r="T14" s="290" t="s">
        <v>54</v>
      </c>
      <c r="U14" s="44">
        <v>300</v>
      </c>
      <c r="V14" s="291" t="s">
        <v>54</v>
      </c>
      <c r="W14" s="292">
        <v>100</v>
      </c>
      <c r="X14" s="293" t="s">
        <v>61</v>
      </c>
      <c r="Y14" s="292">
        <v>100</v>
      </c>
      <c r="Z14" s="45"/>
      <c r="AA14" s="292">
        <v>0</v>
      </c>
      <c r="AB14" s="45"/>
      <c r="AC14" s="292">
        <v>0</v>
      </c>
      <c r="AD14" s="230">
        <f t="shared" si="1"/>
        <v>1250</v>
      </c>
      <c r="AE14" s="271" t="s">
        <v>71</v>
      </c>
      <c r="AF14" s="158">
        <v>0</v>
      </c>
      <c r="AG14" s="232" t="s">
        <v>225</v>
      </c>
      <c r="AH14" s="233">
        <v>0</v>
      </c>
      <c r="AI14" s="255" t="s">
        <v>82</v>
      </c>
      <c r="AJ14" s="44">
        <v>50</v>
      </c>
      <c r="AK14" s="294" t="s">
        <v>81</v>
      </c>
      <c r="AL14" s="223">
        <v>50</v>
      </c>
      <c r="AM14" s="248" t="s">
        <v>226</v>
      </c>
      <c r="AN14" s="295">
        <v>50</v>
      </c>
      <c r="AO14" s="291" t="s">
        <v>133</v>
      </c>
      <c r="AP14" s="44">
        <v>0</v>
      </c>
      <c r="AQ14" s="237">
        <f t="shared" si="2"/>
        <v>150</v>
      </c>
      <c r="AR14" s="250" t="s">
        <v>227</v>
      </c>
      <c r="AS14" s="223">
        <v>100</v>
      </c>
      <c r="AT14" s="272" t="s">
        <v>53</v>
      </c>
      <c r="AU14" s="257">
        <v>0</v>
      </c>
      <c r="AV14" s="296" t="s">
        <v>228</v>
      </c>
      <c r="AW14" s="223">
        <v>0</v>
      </c>
      <c r="AX14" s="250" t="s">
        <v>229</v>
      </c>
      <c r="AY14" s="44">
        <v>200</v>
      </c>
      <c r="AZ14" s="243">
        <f t="shared" si="3"/>
        <v>200</v>
      </c>
      <c r="BA14" s="43"/>
      <c r="BB14" s="44">
        <v>0</v>
      </c>
      <c r="BC14" s="45"/>
      <c r="BD14" s="44">
        <v>0</v>
      </c>
      <c r="BE14" s="273">
        <f t="shared" si="4"/>
        <v>1600</v>
      </c>
    </row>
    <row r="15" spans="1:57" ht="15" customHeight="1" x14ac:dyDescent="0.2">
      <c r="A15" s="245">
        <f t="shared" si="0"/>
        <v>6</v>
      </c>
      <c r="B15" s="260">
        <v>2011</v>
      </c>
      <c r="C15" s="289" t="s">
        <v>230</v>
      </c>
      <c r="D15" s="261" t="s">
        <v>231</v>
      </c>
      <c r="E15" s="262" t="s">
        <v>232</v>
      </c>
      <c r="F15" s="260" t="s">
        <v>233</v>
      </c>
      <c r="G15" s="263" t="s">
        <v>49</v>
      </c>
      <c r="H15" s="274" t="s">
        <v>53</v>
      </c>
      <c r="I15" s="275">
        <v>0</v>
      </c>
      <c r="J15" s="297" t="s">
        <v>53</v>
      </c>
      <c r="K15" s="158">
        <v>0</v>
      </c>
      <c r="L15" s="267" t="s">
        <v>53</v>
      </c>
      <c r="M15" s="298">
        <v>0</v>
      </c>
      <c r="N15" s="220" t="s">
        <v>79</v>
      </c>
      <c r="O15" s="221">
        <v>75</v>
      </c>
      <c r="P15" s="299" t="s">
        <v>52</v>
      </c>
      <c r="Q15" s="44">
        <v>25</v>
      </c>
      <c r="R15" s="278" t="s">
        <v>121</v>
      </c>
      <c r="S15" s="246">
        <v>50</v>
      </c>
      <c r="T15" s="279" t="s">
        <v>61</v>
      </c>
      <c r="U15" s="44">
        <v>150</v>
      </c>
      <c r="V15" s="226" t="s">
        <v>53</v>
      </c>
      <c r="W15" s="44">
        <v>0</v>
      </c>
      <c r="X15" s="56" t="s">
        <v>121</v>
      </c>
      <c r="Y15" s="44">
        <v>50</v>
      </c>
      <c r="Z15" s="57"/>
      <c r="AA15" s="44">
        <v>0</v>
      </c>
      <c r="AB15" s="57"/>
      <c r="AC15" s="44">
        <v>0</v>
      </c>
      <c r="AD15" s="230">
        <f t="shared" si="1"/>
        <v>350</v>
      </c>
      <c r="AE15" s="85" t="s">
        <v>234</v>
      </c>
      <c r="AF15" s="158">
        <v>0</v>
      </c>
      <c r="AG15" s="232" t="s">
        <v>99</v>
      </c>
      <c r="AH15" s="158">
        <v>50</v>
      </c>
      <c r="AI15" s="41" t="s">
        <v>200</v>
      </c>
      <c r="AJ15" s="44">
        <v>50</v>
      </c>
      <c r="AK15" s="300" t="s">
        <v>198</v>
      </c>
      <c r="AL15" s="223">
        <v>100</v>
      </c>
      <c r="AM15" s="242" t="s">
        <v>94</v>
      </c>
      <c r="AN15" s="295">
        <v>500</v>
      </c>
      <c r="AO15" s="236" t="s">
        <v>235</v>
      </c>
      <c r="AP15" s="44">
        <v>100</v>
      </c>
      <c r="AQ15" s="237">
        <f t="shared" si="2"/>
        <v>800</v>
      </c>
      <c r="AR15" s="134" t="s">
        <v>53</v>
      </c>
      <c r="AS15" s="223">
        <v>0</v>
      </c>
      <c r="AT15" s="134" t="s">
        <v>53</v>
      </c>
      <c r="AU15" s="257">
        <v>0</v>
      </c>
      <c r="AV15" s="134" t="s">
        <v>53</v>
      </c>
      <c r="AW15" s="223">
        <v>0</v>
      </c>
      <c r="AX15" s="272" t="s">
        <v>53</v>
      </c>
      <c r="AY15" s="44">
        <v>0</v>
      </c>
      <c r="AZ15" s="243">
        <f t="shared" si="3"/>
        <v>0</v>
      </c>
      <c r="BA15" s="88"/>
      <c r="BB15" s="44">
        <v>0</v>
      </c>
      <c r="BC15" s="89"/>
      <c r="BD15" s="44">
        <v>0</v>
      </c>
      <c r="BE15" s="301">
        <f t="shared" si="4"/>
        <v>1150</v>
      </c>
    </row>
    <row r="16" spans="1:57" ht="15" customHeight="1" x14ac:dyDescent="0.2">
      <c r="A16" s="245">
        <f t="shared" si="0"/>
        <v>7</v>
      </c>
      <c r="B16" s="260">
        <v>2010</v>
      </c>
      <c r="C16" s="289" t="s">
        <v>236</v>
      </c>
      <c r="D16" s="261" t="s">
        <v>237</v>
      </c>
      <c r="E16" s="262" t="s">
        <v>238</v>
      </c>
      <c r="F16" s="260" t="s">
        <v>224</v>
      </c>
      <c r="G16" s="263" t="s">
        <v>77</v>
      </c>
      <c r="H16" s="215" t="s">
        <v>79</v>
      </c>
      <c r="I16" s="216">
        <v>75</v>
      </c>
      <c r="J16" s="264" t="s">
        <v>79</v>
      </c>
      <c r="K16" s="158">
        <v>50</v>
      </c>
      <c r="L16" s="265" t="s">
        <v>54</v>
      </c>
      <c r="M16" s="298">
        <v>100</v>
      </c>
      <c r="N16" s="302" t="s">
        <v>191</v>
      </c>
      <c r="O16" s="221">
        <v>0</v>
      </c>
      <c r="P16" s="299" t="s">
        <v>63</v>
      </c>
      <c r="Q16" s="44">
        <v>25</v>
      </c>
      <c r="R16" s="278" t="s">
        <v>52</v>
      </c>
      <c r="S16" s="246">
        <v>50</v>
      </c>
      <c r="T16" s="279" t="s">
        <v>79</v>
      </c>
      <c r="U16" s="44">
        <v>75</v>
      </c>
      <c r="V16" s="157" t="s">
        <v>54</v>
      </c>
      <c r="W16" s="303">
        <v>100</v>
      </c>
      <c r="X16" s="304" t="s">
        <v>198</v>
      </c>
      <c r="Y16" s="303">
        <v>50</v>
      </c>
      <c r="Z16" s="305"/>
      <c r="AA16" s="303">
        <v>0</v>
      </c>
      <c r="AB16" s="305"/>
      <c r="AC16" s="303">
        <v>0</v>
      </c>
      <c r="AD16" s="230">
        <f t="shared" si="1"/>
        <v>525</v>
      </c>
      <c r="AE16" s="85" t="s">
        <v>239</v>
      </c>
      <c r="AF16" s="158">
        <v>0</v>
      </c>
      <c r="AG16" s="232" t="s">
        <v>240</v>
      </c>
      <c r="AH16" s="158">
        <v>0</v>
      </c>
      <c r="AI16" s="41" t="s">
        <v>127</v>
      </c>
      <c r="AJ16" s="44">
        <v>0</v>
      </c>
      <c r="AK16" s="300" t="s">
        <v>190</v>
      </c>
      <c r="AL16" s="223">
        <v>100</v>
      </c>
      <c r="AM16" s="134" t="s">
        <v>53</v>
      </c>
      <c r="AN16" s="295">
        <v>0</v>
      </c>
      <c r="AO16" s="134" t="s">
        <v>53</v>
      </c>
      <c r="AP16" s="44">
        <v>0</v>
      </c>
      <c r="AQ16" s="237">
        <f t="shared" si="2"/>
        <v>100</v>
      </c>
      <c r="AR16" s="134" t="s">
        <v>53</v>
      </c>
      <c r="AS16" s="223">
        <v>0</v>
      </c>
      <c r="AT16" s="134" t="s">
        <v>53</v>
      </c>
      <c r="AU16" s="257">
        <v>0</v>
      </c>
      <c r="AV16" s="134" t="s">
        <v>53</v>
      </c>
      <c r="AW16" s="223">
        <v>0</v>
      </c>
      <c r="AX16" s="272" t="s">
        <v>53</v>
      </c>
      <c r="AY16" s="44">
        <v>0</v>
      </c>
      <c r="AZ16" s="243">
        <f t="shared" si="3"/>
        <v>0</v>
      </c>
      <c r="BA16" s="41"/>
      <c r="BB16" s="44">
        <v>0</v>
      </c>
      <c r="BC16" s="89"/>
      <c r="BD16" s="44">
        <v>0</v>
      </c>
      <c r="BE16" s="259">
        <f t="shared" si="4"/>
        <v>625</v>
      </c>
    </row>
    <row r="17" spans="1:57" ht="15" customHeight="1" x14ac:dyDescent="0.2">
      <c r="A17" s="245">
        <f t="shared" si="0"/>
        <v>8</v>
      </c>
      <c r="B17" s="260">
        <v>2009</v>
      </c>
      <c r="C17" s="289" t="s">
        <v>241</v>
      </c>
      <c r="D17" s="261" t="s">
        <v>242</v>
      </c>
      <c r="E17" s="262" t="s">
        <v>243</v>
      </c>
      <c r="F17" s="260" t="s">
        <v>151</v>
      </c>
      <c r="G17" s="263" t="s">
        <v>49</v>
      </c>
      <c r="H17" s="215" t="s">
        <v>62</v>
      </c>
      <c r="I17" s="216">
        <v>150</v>
      </c>
      <c r="J17" s="215" t="s">
        <v>191</v>
      </c>
      <c r="K17" s="158">
        <v>0</v>
      </c>
      <c r="L17" s="306" t="s">
        <v>198</v>
      </c>
      <c r="M17" s="298">
        <v>25</v>
      </c>
      <c r="N17" s="220" t="s">
        <v>119</v>
      </c>
      <c r="O17" s="221">
        <v>75</v>
      </c>
      <c r="P17" s="307" t="s">
        <v>94</v>
      </c>
      <c r="Q17" s="44">
        <v>50</v>
      </c>
      <c r="R17" s="278" t="s">
        <v>94</v>
      </c>
      <c r="S17" s="246">
        <v>100</v>
      </c>
      <c r="T17" s="308" t="s">
        <v>107</v>
      </c>
      <c r="U17" s="44">
        <v>0</v>
      </c>
      <c r="V17" s="309" t="s">
        <v>63</v>
      </c>
      <c r="W17" s="253">
        <v>25</v>
      </c>
      <c r="X17" s="310" t="s">
        <v>244</v>
      </c>
      <c r="Y17" s="253">
        <v>0</v>
      </c>
      <c r="Z17" s="311"/>
      <c r="AA17" s="253">
        <v>0</v>
      </c>
      <c r="AB17" s="311"/>
      <c r="AC17" s="253">
        <v>0</v>
      </c>
      <c r="AD17" s="230">
        <f t="shared" si="1"/>
        <v>425</v>
      </c>
      <c r="AE17" s="85" t="s">
        <v>72</v>
      </c>
      <c r="AF17" s="158">
        <v>0</v>
      </c>
      <c r="AG17" s="232" t="s">
        <v>245</v>
      </c>
      <c r="AH17" s="158">
        <v>0</v>
      </c>
      <c r="AI17" s="312" t="s">
        <v>152</v>
      </c>
      <c r="AJ17" s="44">
        <v>50</v>
      </c>
      <c r="AK17" s="313" t="s">
        <v>213</v>
      </c>
      <c r="AL17" s="223">
        <v>0</v>
      </c>
      <c r="AM17" s="248" t="s">
        <v>246</v>
      </c>
      <c r="AN17" s="295">
        <v>25</v>
      </c>
      <c r="AO17" s="314" t="s">
        <v>135</v>
      </c>
      <c r="AP17" s="44">
        <v>0</v>
      </c>
      <c r="AQ17" s="237">
        <f t="shared" si="2"/>
        <v>75</v>
      </c>
      <c r="AR17" s="134" t="s">
        <v>53</v>
      </c>
      <c r="AS17" s="223">
        <v>0</v>
      </c>
      <c r="AT17" s="134" t="s">
        <v>53</v>
      </c>
      <c r="AU17" s="257">
        <v>0</v>
      </c>
      <c r="AV17" s="134" t="s">
        <v>53</v>
      </c>
      <c r="AW17" s="223">
        <v>0</v>
      </c>
      <c r="AX17" s="272" t="s">
        <v>53</v>
      </c>
      <c r="AY17" s="44">
        <v>0</v>
      </c>
      <c r="AZ17" s="243">
        <f t="shared" si="3"/>
        <v>0</v>
      </c>
      <c r="BA17" s="315"/>
      <c r="BB17" s="44">
        <v>0</v>
      </c>
      <c r="BC17" s="316"/>
      <c r="BD17" s="44">
        <v>0</v>
      </c>
      <c r="BE17" s="273">
        <f t="shared" si="4"/>
        <v>500</v>
      </c>
    </row>
    <row r="18" spans="1:57" ht="15" customHeight="1" x14ac:dyDescent="0.2">
      <c r="A18" s="245">
        <f t="shared" si="0"/>
        <v>9</v>
      </c>
      <c r="B18" s="149">
        <v>2009</v>
      </c>
      <c r="C18" s="149" t="s">
        <v>247</v>
      </c>
      <c r="D18" s="317" t="s">
        <v>248</v>
      </c>
      <c r="E18" s="318" t="s">
        <v>249</v>
      </c>
      <c r="F18" s="149" t="s">
        <v>250</v>
      </c>
      <c r="G18" s="263" t="s">
        <v>77</v>
      </c>
      <c r="H18" s="215" t="s">
        <v>191</v>
      </c>
      <c r="I18" s="158">
        <v>0</v>
      </c>
      <c r="J18" s="264" t="s">
        <v>62</v>
      </c>
      <c r="K18" s="158">
        <v>100</v>
      </c>
      <c r="L18" s="265" t="s">
        <v>119</v>
      </c>
      <c r="M18" s="298">
        <v>25</v>
      </c>
      <c r="N18" s="220" t="s">
        <v>80</v>
      </c>
      <c r="O18" s="246">
        <v>0</v>
      </c>
      <c r="P18" s="299" t="s">
        <v>79</v>
      </c>
      <c r="Q18" s="44">
        <v>25</v>
      </c>
      <c r="R18" s="278" t="s">
        <v>81</v>
      </c>
      <c r="S18" s="221">
        <v>0</v>
      </c>
      <c r="T18" s="279" t="s">
        <v>119</v>
      </c>
      <c r="U18" s="44">
        <v>75</v>
      </c>
      <c r="V18" s="160" t="s">
        <v>94</v>
      </c>
      <c r="W18" s="44">
        <v>0</v>
      </c>
      <c r="X18" s="55" t="s">
        <v>55</v>
      </c>
      <c r="Y18" s="44">
        <v>100</v>
      </c>
      <c r="Z18" s="319"/>
      <c r="AA18" s="44">
        <v>0</v>
      </c>
      <c r="AB18" s="319"/>
      <c r="AC18" s="44">
        <v>0</v>
      </c>
      <c r="AD18" s="230">
        <f t="shared" si="1"/>
        <v>325</v>
      </c>
      <c r="AE18" s="85" t="s">
        <v>251</v>
      </c>
      <c r="AF18" s="158">
        <v>0</v>
      </c>
      <c r="AG18" s="232" t="s">
        <v>252</v>
      </c>
      <c r="AH18" s="158">
        <v>0</v>
      </c>
      <c r="AI18" s="41" t="s">
        <v>153</v>
      </c>
      <c r="AJ18" s="44">
        <v>100</v>
      </c>
      <c r="AK18" s="320" t="s">
        <v>218</v>
      </c>
      <c r="AL18" s="223">
        <v>0</v>
      </c>
      <c r="AM18" s="134" t="s">
        <v>53</v>
      </c>
      <c r="AN18" s="295">
        <v>0</v>
      </c>
      <c r="AO18" s="134" t="s">
        <v>53</v>
      </c>
      <c r="AP18" s="44">
        <v>0</v>
      </c>
      <c r="AQ18" s="237">
        <f t="shared" si="2"/>
        <v>100</v>
      </c>
      <c r="AR18" s="134" t="s">
        <v>53</v>
      </c>
      <c r="AS18" s="223">
        <v>0</v>
      </c>
      <c r="AT18" s="134" t="s">
        <v>53</v>
      </c>
      <c r="AU18" s="257">
        <v>0</v>
      </c>
      <c r="AV18" s="134" t="s">
        <v>53</v>
      </c>
      <c r="AW18" s="223">
        <v>0</v>
      </c>
      <c r="AX18" s="272" t="s">
        <v>53</v>
      </c>
      <c r="AY18" s="44">
        <v>0</v>
      </c>
      <c r="AZ18" s="243">
        <f t="shared" si="3"/>
        <v>0</v>
      </c>
      <c r="BA18" s="88"/>
      <c r="BB18" s="44">
        <v>0</v>
      </c>
      <c r="BC18" s="89"/>
      <c r="BD18" s="44">
        <v>0</v>
      </c>
      <c r="BE18" s="273">
        <f t="shared" si="4"/>
        <v>425</v>
      </c>
    </row>
    <row r="19" spans="1:57" ht="15" customHeight="1" x14ac:dyDescent="0.2">
      <c r="A19" s="245">
        <f t="shared" si="0"/>
        <v>10</v>
      </c>
      <c r="B19" s="260">
        <v>2008</v>
      </c>
      <c r="C19" s="260" t="s">
        <v>253</v>
      </c>
      <c r="D19" s="261" t="s">
        <v>254</v>
      </c>
      <c r="E19" s="262" t="s">
        <v>255</v>
      </c>
      <c r="F19" s="260" t="s">
        <v>256</v>
      </c>
      <c r="G19" s="263" t="s">
        <v>49</v>
      </c>
      <c r="H19" s="274" t="s">
        <v>53</v>
      </c>
      <c r="I19" s="233">
        <v>0</v>
      </c>
      <c r="J19" s="274" t="s">
        <v>53</v>
      </c>
      <c r="K19" s="233">
        <v>0</v>
      </c>
      <c r="L19" s="274" t="s">
        <v>53</v>
      </c>
      <c r="M19" s="321">
        <v>0</v>
      </c>
      <c r="N19" s="220" t="s">
        <v>121</v>
      </c>
      <c r="O19" s="221">
        <v>75</v>
      </c>
      <c r="P19" s="274" t="s">
        <v>53</v>
      </c>
      <c r="Q19" s="44">
        <v>0</v>
      </c>
      <c r="R19" s="278" t="s">
        <v>78</v>
      </c>
      <c r="S19" s="246">
        <v>0</v>
      </c>
      <c r="T19" s="279" t="s">
        <v>122</v>
      </c>
      <c r="U19" s="44">
        <v>0</v>
      </c>
      <c r="V19" s="226" t="s">
        <v>53</v>
      </c>
      <c r="W19" s="44">
        <v>0</v>
      </c>
      <c r="X19" s="55" t="s">
        <v>63</v>
      </c>
      <c r="Y19" s="44">
        <v>50</v>
      </c>
      <c r="Z19" s="319"/>
      <c r="AA19" s="44">
        <v>0</v>
      </c>
      <c r="AB19" s="319"/>
      <c r="AC19" s="44">
        <v>0</v>
      </c>
      <c r="AD19" s="230">
        <f t="shared" si="1"/>
        <v>125</v>
      </c>
      <c r="AE19" s="85" t="s">
        <v>67</v>
      </c>
      <c r="AF19" s="233">
        <v>0</v>
      </c>
      <c r="AG19" s="232" t="s">
        <v>83</v>
      </c>
      <c r="AH19" s="158">
        <v>0</v>
      </c>
      <c r="AI19" s="41" t="s">
        <v>122</v>
      </c>
      <c r="AJ19" s="44">
        <v>100</v>
      </c>
      <c r="AK19" s="29" t="s">
        <v>64</v>
      </c>
      <c r="AL19" s="79">
        <v>50</v>
      </c>
      <c r="AM19" s="322" t="s">
        <v>111</v>
      </c>
      <c r="AN19" s="44">
        <v>25</v>
      </c>
      <c r="AO19" s="236" t="s">
        <v>234</v>
      </c>
      <c r="AP19" s="44">
        <v>0</v>
      </c>
      <c r="AQ19" s="237">
        <f t="shared" si="2"/>
        <v>175</v>
      </c>
      <c r="AR19" s="134" t="s">
        <v>53</v>
      </c>
      <c r="AS19" s="223">
        <v>0</v>
      </c>
      <c r="AT19" s="134" t="s">
        <v>53</v>
      </c>
      <c r="AU19" s="323">
        <v>0</v>
      </c>
      <c r="AV19" s="134" t="s">
        <v>53</v>
      </c>
      <c r="AW19" s="223">
        <v>0</v>
      </c>
      <c r="AX19" s="272" t="s">
        <v>53</v>
      </c>
      <c r="AY19" s="44">
        <v>0</v>
      </c>
      <c r="AZ19" s="243">
        <f t="shared" si="3"/>
        <v>0</v>
      </c>
      <c r="BA19" s="88"/>
      <c r="BB19" s="44">
        <v>0</v>
      </c>
      <c r="BC19" s="89"/>
      <c r="BD19" s="44">
        <v>0</v>
      </c>
      <c r="BE19" s="273">
        <f t="shared" si="4"/>
        <v>300</v>
      </c>
    </row>
    <row r="20" spans="1:57" ht="15" customHeight="1" x14ac:dyDescent="0.2">
      <c r="A20" s="245">
        <f t="shared" si="0"/>
        <v>11</v>
      </c>
      <c r="B20" s="260">
        <v>2011</v>
      </c>
      <c r="C20" s="289" t="s">
        <v>257</v>
      </c>
      <c r="D20" s="261" t="s">
        <v>258</v>
      </c>
      <c r="E20" s="262" t="s">
        <v>216</v>
      </c>
      <c r="F20" s="260" t="s">
        <v>76</v>
      </c>
      <c r="G20" s="263" t="s">
        <v>77</v>
      </c>
      <c r="H20" s="274" t="s">
        <v>53</v>
      </c>
      <c r="I20" s="158">
        <v>0</v>
      </c>
      <c r="J20" s="297" t="s">
        <v>53</v>
      </c>
      <c r="K20" s="158">
        <v>0</v>
      </c>
      <c r="L20" s="267" t="s">
        <v>53</v>
      </c>
      <c r="M20" s="298">
        <v>0</v>
      </c>
      <c r="N20" s="266" t="s">
        <v>53</v>
      </c>
      <c r="O20" s="221">
        <v>0</v>
      </c>
      <c r="P20" s="278" t="s">
        <v>122</v>
      </c>
      <c r="Q20" s="324">
        <v>0</v>
      </c>
      <c r="R20" s="278" t="s">
        <v>64</v>
      </c>
      <c r="S20" s="325">
        <v>0</v>
      </c>
      <c r="T20" s="326" t="s">
        <v>78</v>
      </c>
      <c r="U20" s="44">
        <v>0</v>
      </c>
      <c r="V20" s="279" t="s">
        <v>51</v>
      </c>
      <c r="W20" s="44">
        <v>200</v>
      </c>
      <c r="X20" s="56" t="s">
        <v>119</v>
      </c>
      <c r="Y20" s="44">
        <v>50</v>
      </c>
      <c r="Z20" s="305"/>
      <c r="AA20" s="44">
        <v>0</v>
      </c>
      <c r="AB20" s="305"/>
      <c r="AC20" s="44">
        <v>0</v>
      </c>
      <c r="AD20" s="230">
        <f t="shared" si="1"/>
        <v>250</v>
      </c>
      <c r="AE20" s="327" t="s">
        <v>53</v>
      </c>
      <c r="AF20" s="223">
        <v>0</v>
      </c>
      <c r="AG20" s="328" t="s">
        <v>53</v>
      </c>
      <c r="AH20" s="223">
        <v>0</v>
      </c>
      <c r="AI20" s="329" t="s">
        <v>53</v>
      </c>
      <c r="AJ20" s="44">
        <v>0</v>
      </c>
      <c r="AK20" s="330" t="s">
        <v>53</v>
      </c>
      <c r="AL20" s="44">
        <v>0</v>
      </c>
      <c r="AM20" s="134" t="s">
        <v>53</v>
      </c>
      <c r="AN20" s="44">
        <v>0</v>
      </c>
      <c r="AO20" s="134" t="s">
        <v>53</v>
      </c>
      <c r="AP20" s="44">
        <v>0</v>
      </c>
      <c r="AQ20" s="237">
        <f t="shared" si="2"/>
        <v>0</v>
      </c>
      <c r="AR20" s="134" t="s">
        <v>53</v>
      </c>
      <c r="AS20" s="223">
        <v>0</v>
      </c>
      <c r="AT20" s="134" t="s">
        <v>53</v>
      </c>
      <c r="AU20" s="257">
        <v>0</v>
      </c>
      <c r="AV20" s="134" t="s">
        <v>53</v>
      </c>
      <c r="AW20" s="223">
        <v>0</v>
      </c>
      <c r="AX20" s="272" t="s">
        <v>53</v>
      </c>
      <c r="AY20" s="44">
        <v>0</v>
      </c>
      <c r="AZ20" s="243">
        <f t="shared" si="3"/>
        <v>0</v>
      </c>
      <c r="BA20" s="41"/>
      <c r="BB20" s="44">
        <v>0</v>
      </c>
      <c r="BC20" s="89"/>
      <c r="BD20" s="44">
        <v>0</v>
      </c>
      <c r="BE20" s="273">
        <f t="shared" si="4"/>
        <v>250</v>
      </c>
    </row>
    <row r="21" spans="1:57" ht="15" customHeight="1" x14ac:dyDescent="0.2">
      <c r="A21" s="331">
        <f>RANK(BE21, $BE$10:$BE$21)</f>
        <v>12</v>
      </c>
      <c r="B21" s="332">
        <v>2011</v>
      </c>
      <c r="C21" s="333" t="s">
        <v>257</v>
      </c>
      <c r="D21" s="334" t="s">
        <v>259</v>
      </c>
      <c r="E21" s="335" t="s">
        <v>238</v>
      </c>
      <c r="F21" s="332" t="s">
        <v>151</v>
      </c>
      <c r="G21" s="336" t="s">
        <v>49</v>
      </c>
      <c r="H21" s="337" t="s">
        <v>260</v>
      </c>
      <c r="I21" s="221">
        <v>0</v>
      </c>
      <c r="J21" s="337" t="s">
        <v>78</v>
      </c>
      <c r="K21" s="246">
        <v>0</v>
      </c>
      <c r="L21" s="338" t="s">
        <v>94</v>
      </c>
      <c r="M21" s="339">
        <v>50</v>
      </c>
      <c r="N21" s="340" t="s">
        <v>53</v>
      </c>
      <c r="O21" s="221">
        <v>0</v>
      </c>
      <c r="P21" s="340" t="s">
        <v>122</v>
      </c>
      <c r="Q21" s="221">
        <v>0</v>
      </c>
      <c r="R21" s="341" t="s">
        <v>64</v>
      </c>
      <c r="S21" s="342">
        <v>0</v>
      </c>
      <c r="T21" s="226" t="s">
        <v>53</v>
      </c>
      <c r="U21" s="342">
        <v>0</v>
      </c>
      <c r="V21" s="343" t="s">
        <v>53</v>
      </c>
      <c r="W21" s="342">
        <v>0</v>
      </c>
      <c r="X21" s="344" t="s">
        <v>53</v>
      </c>
      <c r="Y21" s="342">
        <v>0</v>
      </c>
      <c r="Z21" s="345"/>
      <c r="AA21" s="342">
        <v>0</v>
      </c>
      <c r="AB21" s="345"/>
      <c r="AC21" s="342">
        <v>0</v>
      </c>
      <c r="AD21" s="346">
        <f t="shared" si="1"/>
        <v>50</v>
      </c>
      <c r="AE21" s="347"/>
      <c r="AF21" s="342">
        <v>0</v>
      </c>
      <c r="AG21" s="348"/>
      <c r="AH21" s="349">
        <v>0</v>
      </c>
      <c r="AI21" s="350" t="s">
        <v>261</v>
      </c>
      <c r="AJ21" s="342">
        <v>0</v>
      </c>
      <c r="AK21" s="351" t="s">
        <v>262</v>
      </c>
      <c r="AL21" s="342">
        <v>0</v>
      </c>
      <c r="AM21" s="352" t="s">
        <v>263</v>
      </c>
      <c r="AN21" s="342">
        <v>0</v>
      </c>
      <c r="AO21" s="353" t="s">
        <v>84</v>
      </c>
      <c r="AP21" s="342">
        <v>100</v>
      </c>
      <c r="AQ21" s="237">
        <f t="shared" si="2"/>
        <v>100</v>
      </c>
      <c r="AR21" s="134" t="s">
        <v>53</v>
      </c>
      <c r="AS21" s="349">
        <v>0</v>
      </c>
      <c r="AT21" s="134" t="s">
        <v>53</v>
      </c>
      <c r="AU21" s="354">
        <v>0</v>
      </c>
      <c r="AV21" s="134" t="s">
        <v>53</v>
      </c>
      <c r="AW21" s="349">
        <v>0</v>
      </c>
      <c r="AX21" s="272" t="s">
        <v>53</v>
      </c>
      <c r="AY21" s="342">
        <v>0</v>
      </c>
      <c r="AZ21" s="243">
        <f t="shared" si="3"/>
        <v>0</v>
      </c>
      <c r="BA21" s="355"/>
      <c r="BB21" s="342">
        <v>0</v>
      </c>
      <c r="BC21" s="356"/>
      <c r="BD21" s="342">
        <v>0</v>
      </c>
      <c r="BE21" s="357">
        <f t="shared" si="4"/>
        <v>150</v>
      </c>
    </row>
    <row r="22" spans="1:57" ht="15" customHeight="1" x14ac:dyDescent="0.2">
      <c r="A22" s="245">
        <f>RANK(BE22, $BE$10:$BE$22)</f>
        <v>13</v>
      </c>
      <c r="B22" s="260">
        <v>2010</v>
      </c>
      <c r="C22" s="260" t="s">
        <v>264</v>
      </c>
      <c r="D22" s="261" t="s">
        <v>265</v>
      </c>
      <c r="E22" s="262" t="s">
        <v>90</v>
      </c>
      <c r="F22" s="260" t="s">
        <v>233</v>
      </c>
      <c r="G22" s="263" t="s">
        <v>77</v>
      </c>
      <c r="H22" s="274" t="s">
        <v>53</v>
      </c>
      <c r="I22" s="233">
        <v>0</v>
      </c>
      <c r="J22" s="274" t="s">
        <v>53</v>
      </c>
      <c r="K22" s="216">
        <v>0</v>
      </c>
      <c r="L22" s="274" t="s">
        <v>53</v>
      </c>
      <c r="M22" s="219">
        <v>0</v>
      </c>
      <c r="N22" s="274" t="s">
        <v>53</v>
      </c>
      <c r="O22" s="221">
        <v>0</v>
      </c>
      <c r="P22" s="266" t="s">
        <v>53</v>
      </c>
      <c r="Q22" s="223">
        <v>0</v>
      </c>
      <c r="R22" s="266" t="s">
        <v>53</v>
      </c>
      <c r="S22" s="324">
        <v>0</v>
      </c>
      <c r="T22" s="226" t="s">
        <v>53</v>
      </c>
      <c r="U22" s="44">
        <v>0</v>
      </c>
      <c r="V22" s="226" t="s">
        <v>53</v>
      </c>
      <c r="W22" s="44">
        <v>0</v>
      </c>
      <c r="X22" s="226" t="s">
        <v>53</v>
      </c>
      <c r="Y22" s="44">
        <v>0</v>
      </c>
      <c r="Z22" s="358"/>
      <c r="AA22" s="44">
        <v>0</v>
      </c>
      <c r="AB22" s="358"/>
      <c r="AC22" s="44">
        <v>0</v>
      </c>
      <c r="AD22" s="230">
        <f t="shared" si="1"/>
        <v>0</v>
      </c>
      <c r="AE22" s="144" t="s">
        <v>53</v>
      </c>
      <c r="AF22" s="359">
        <v>0</v>
      </c>
      <c r="AG22" s="134" t="s">
        <v>53</v>
      </c>
      <c r="AH22" s="233">
        <v>0</v>
      </c>
      <c r="AI22" s="330" t="s">
        <v>53</v>
      </c>
      <c r="AJ22" s="44">
        <v>0</v>
      </c>
      <c r="AK22" s="330" t="s">
        <v>53</v>
      </c>
      <c r="AL22" s="44">
        <v>0</v>
      </c>
      <c r="AM22" s="134" t="s">
        <v>53</v>
      </c>
      <c r="AN22" s="44">
        <v>0</v>
      </c>
      <c r="AO22" s="134" t="s">
        <v>53</v>
      </c>
      <c r="AP22" s="44">
        <v>0</v>
      </c>
      <c r="AQ22" s="237">
        <f t="shared" si="2"/>
        <v>0</v>
      </c>
      <c r="AR22" s="134" t="s">
        <v>53</v>
      </c>
      <c r="AS22" s="223">
        <v>0</v>
      </c>
      <c r="AT22" s="134" t="s">
        <v>53</v>
      </c>
      <c r="AU22" s="257">
        <v>0</v>
      </c>
      <c r="AV22" s="134" t="s">
        <v>53</v>
      </c>
      <c r="AW22" s="223">
        <v>0</v>
      </c>
      <c r="AX22" s="272" t="s">
        <v>53</v>
      </c>
      <c r="AY22" s="44">
        <v>0</v>
      </c>
      <c r="AZ22" s="243">
        <f t="shared" si="3"/>
        <v>0</v>
      </c>
      <c r="BA22" s="62"/>
      <c r="BB22" s="44">
        <v>0</v>
      </c>
      <c r="BC22" s="45"/>
      <c r="BD22" s="44">
        <v>0</v>
      </c>
      <c r="BE22" s="360">
        <f t="shared" si="4"/>
        <v>0</v>
      </c>
    </row>
    <row r="23" spans="1:57" ht="15" customHeight="1" x14ac:dyDescent="0.2">
      <c r="A23" s="174"/>
      <c r="B23" s="361"/>
      <c r="C23" s="176"/>
      <c r="D23" s="177"/>
      <c r="E23" s="177"/>
      <c r="F23" s="362"/>
      <c r="G23" s="363"/>
      <c r="H23" s="180"/>
      <c r="I23" s="364">
        <v>0</v>
      </c>
      <c r="J23" s="365"/>
      <c r="K23" s="364">
        <v>0</v>
      </c>
      <c r="L23" s="365"/>
      <c r="M23" s="366">
        <v>0</v>
      </c>
      <c r="N23" s="183"/>
      <c r="O23" s="367"/>
      <c r="P23" s="199"/>
      <c r="Q23" s="367"/>
      <c r="R23" s="199"/>
      <c r="S23" s="367"/>
      <c r="T23" s="199"/>
      <c r="U23" s="367"/>
      <c r="V23" s="199"/>
      <c r="W23" s="367"/>
      <c r="X23" s="368"/>
      <c r="Y23" s="367"/>
      <c r="Z23" s="199"/>
      <c r="AA23" s="367"/>
      <c r="AB23" s="199"/>
      <c r="AC23" s="367"/>
      <c r="AD23" s="369"/>
      <c r="AE23" s="370"/>
      <c r="AF23" s="198"/>
      <c r="AG23" s="199"/>
      <c r="AH23" s="198"/>
      <c r="AI23" s="199"/>
      <c r="AJ23" s="198"/>
      <c r="AK23" s="199"/>
      <c r="AL23" s="198"/>
      <c r="AM23" s="199"/>
      <c r="AN23" s="198"/>
      <c r="AO23" s="199"/>
      <c r="AP23" s="198"/>
      <c r="AQ23" s="371"/>
      <c r="AR23" s="197"/>
      <c r="AS23" s="372"/>
      <c r="AT23" s="373"/>
      <c r="AU23" s="374"/>
      <c r="AV23" s="197"/>
      <c r="AW23" s="372"/>
      <c r="AX23" s="197"/>
      <c r="AY23" s="198"/>
      <c r="AZ23" s="189"/>
      <c r="BA23" s="197"/>
      <c r="BB23" s="198"/>
      <c r="BC23" s="199"/>
      <c r="BD23" s="198"/>
      <c r="BE23" s="375"/>
    </row>
    <row r="24" spans="1:57" ht="12.75" customHeight="1" x14ac:dyDescent="0.2">
      <c r="A24" s="201"/>
      <c r="B24" s="201"/>
      <c r="C24" s="376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377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</row>
    <row r="25" spans="1:57" ht="12.75" customHeight="1" x14ac:dyDescent="0.2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1"/>
      <c r="AU25" s="377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</row>
    <row r="26" spans="1:57" ht="12.75" customHeight="1" x14ac:dyDescent="0.2">
      <c r="A26" s="203"/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1"/>
      <c r="AU26" s="377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</row>
    <row r="27" spans="1:57" ht="12.75" customHeight="1" x14ac:dyDescent="0.2">
      <c r="A27" s="203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1"/>
      <c r="AU27" s="377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</row>
    <row r="28" spans="1:57" ht="12.75" customHeight="1" x14ac:dyDescent="0.2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1"/>
      <c r="AU28" s="377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</row>
    <row r="29" spans="1:57" ht="12.75" customHeight="1" x14ac:dyDescent="0.2">
      <c r="A29" s="203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1"/>
      <c r="AU29" s="377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</row>
    <row r="30" spans="1:57" ht="12.75" customHeight="1" x14ac:dyDescent="0.2">
      <c r="A30" s="203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1"/>
      <c r="AU30" s="377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</row>
    <row r="31" spans="1:57" ht="12.75" customHeight="1" x14ac:dyDescent="0.2">
      <c r="A31" s="203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1"/>
      <c r="AU31" s="377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</row>
    <row r="32" spans="1:57" ht="12.75" customHeight="1" x14ac:dyDescent="0.2">
      <c r="A32" s="203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1"/>
      <c r="AU32" s="377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</row>
    <row r="33" spans="1:57" ht="12.75" customHeight="1" x14ac:dyDescent="0.2">
      <c r="A33" s="202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</row>
    <row r="34" spans="1:57" ht="12.75" customHeight="1" x14ac:dyDescent="0.2">
      <c r="A34" s="202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</row>
    <row r="35" spans="1:57" ht="12.75" customHeight="1" x14ac:dyDescent="0.2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</row>
    <row r="36" spans="1:57" ht="12.75" customHeight="1" x14ac:dyDescent="0.2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</row>
    <row r="37" spans="1:57" ht="12.75" customHeight="1" x14ac:dyDescent="0.2">
      <c r="A37" s="202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</row>
    <row r="38" spans="1:57" ht="12.75" customHeight="1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</row>
    <row r="39" spans="1:57" ht="12.75" customHeight="1" x14ac:dyDescent="0.2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</row>
    <row r="40" spans="1:57" ht="12.75" customHeight="1" x14ac:dyDescent="0.2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</row>
    <row r="41" spans="1:57" ht="12.75" customHeight="1" x14ac:dyDescent="0.2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</row>
    <row r="42" spans="1:57" ht="12.75" customHeight="1" x14ac:dyDescent="0.2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</row>
    <row r="43" spans="1:57" ht="12.75" customHeight="1" x14ac:dyDescent="0.2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</row>
    <row r="44" spans="1:57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</row>
    <row r="45" spans="1:57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</row>
    <row r="46" spans="1:57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</row>
    <row r="47" spans="1:57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</row>
    <row r="48" spans="1:57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</row>
    <row r="49" spans="1:57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</row>
    <row r="50" spans="1:57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</row>
    <row r="51" spans="1:57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</row>
    <row r="52" spans="1:57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</row>
    <row r="53" spans="1:57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</row>
    <row r="54" spans="1:57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</row>
    <row r="55" spans="1:57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</row>
    <row r="56" spans="1:57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</row>
    <row r="57" spans="1:57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</row>
    <row r="58" spans="1:57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</row>
    <row r="59" spans="1:57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</row>
    <row r="60" spans="1:57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</row>
    <row r="61" spans="1:57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</row>
    <row r="62" spans="1:57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</row>
    <row r="63" spans="1:57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</row>
    <row r="64" spans="1:57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</row>
    <row r="65" spans="1:57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</row>
    <row r="66" spans="1:57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</row>
    <row r="67" spans="1:57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</row>
    <row r="68" spans="1:57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</row>
    <row r="69" spans="1:57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</row>
    <row r="70" spans="1:57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</row>
    <row r="71" spans="1:57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</row>
    <row r="72" spans="1:57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</row>
    <row r="73" spans="1:57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</row>
    <row r="74" spans="1:57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</row>
    <row r="75" spans="1:57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</row>
    <row r="76" spans="1:57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</row>
    <row r="77" spans="1:57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</row>
    <row r="78" spans="1:57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</row>
    <row r="79" spans="1:57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</row>
    <row r="80" spans="1:57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</row>
    <row r="81" spans="1:57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</row>
    <row r="82" spans="1:57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</row>
    <row r="83" spans="1:57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</row>
    <row r="84" spans="1:57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</row>
    <row r="85" spans="1:57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</row>
    <row r="86" spans="1:57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</row>
    <row r="87" spans="1:57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</row>
    <row r="88" spans="1:57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</row>
    <row r="89" spans="1:57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</row>
    <row r="90" spans="1:57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</row>
    <row r="91" spans="1:57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</row>
    <row r="92" spans="1:57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</row>
    <row r="93" spans="1:57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</row>
    <row r="94" spans="1:57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</row>
    <row r="95" spans="1:57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</row>
    <row r="96" spans="1:57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</row>
    <row r="97" spans="1:57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</row>
    <row r="98" spans="1:57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</row>
    <row r="99" spans="1:57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</row>
    <row r="100" spans="1:57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</row>
    <row r="101" spans="1:57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</row>
    <row r="102" spans="1:57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</row>
    <row r="103" spans="1:57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</row>
    <row r="104" spans="1:57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</row>
    <row r="105" spans="1:57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</row>
    <row r="106" spans="1:57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</row>
    <row r="107" spans="1:57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</row>
    <row r="108" spans="1:57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</row>
    <row r="109" spans="1:57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</row>
    <row r="110" spans="1:57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</row>
    <row r="111" spans="1:57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</row>
    <row r="112" spans="1:57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</row>
    <row r="113" spans="1:57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</row>
    <row r="114" spans="1:57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</row>
    <row r="115" spans="1:57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</row>
    <row r="116" spans="1:57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</row>
    <row r="117" spans="1:57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</row>
    <row r="118" spans="1:57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</row>
    <row r="119" spans="1:57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</row>
    <row r="120" spans="1:57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</row>
    <row r="121" spans="1:57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</row>
    <row r="122" spans="1:57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</row>
    <row r="123" spans="1:57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</row>
    <row r="124" spans="1:57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</row>
    <row r="125" spans="1:57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</row>
    <row r="126" spans="1:57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</row>
    <row r="127" spans="1:57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</row>
    <row r="128" spans="1:57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</row>
    <row r="129" spans="1:57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</row>
    <row r="130" spans="1:57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</row>
    <row r="131" spans="1:57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</row>
    <row r="132" spans="1:57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</row>
    <row r="133" spans="1:57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</row>
    <row r="134" spans="1:57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</row>
    <row r="135" spans="1:57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</row>
    <row r="136" spans="1:57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</row>
    <row r="137" spans="1:57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</row>
    <row r="138" spans="1:57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</row>
    <row r="139" spans="1:57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</row>
    <row r="140" spans="1:57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</row>
    <row r="141" spans="1:57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</row>
    <row r="142" spans="1:57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</row>
    <row r="143" spans="1:57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</row>
    <row r="144" spans="1:57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</row>
    <row r="145" spans="1:57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</row>
    <row r="146" spans="1:57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</row>
    <row r="147" spans="1:57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</row>
    <row r="148" spans="1:57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</row>
    <row r="149" spans="1:57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</row>
    <row r="150" spans="1:57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</row>
    <row r="151" spans="1:57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</row>
    <row r="152" spans="1:57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</row>
    <row r="153" spans="1:57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</row>
    <row r="154" spans="1:57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</row>
    <row r="155" spans="1:57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</row>
    <row r="156" spans="1:57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</row>
    <row r="157" spans="1:57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</row>
    <row r="158" spans="1:57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</row>
    <row r="159" spans="1:57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</row>
    <row r="160" spans="1:57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</row>
    <row r="161" spans="1:57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</row>
    <row r="162" spans="1:57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</row>
    <row r="163" spans="1:57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</row>
    <row r="164" spans="1:57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</row>
    <row r="165" spans="1:57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</row>
    <row r="166" spans="1:57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</row>
    <row r="167" spans="1:57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</row>
    <row r="168" spans="1:57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</row>
    <row r="169" spans="1:57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</row>
    <row r="170" spans="1:57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</row>
    <row r="171" spans="1:57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</row>
    <row r="172" spans="1:57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</row>
    <row r="173" spans="1:57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</row>
    <row r="174" spans="1:57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</row>
    <row r="175" spans="1:57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</row>
    <row r="176" spans="1:57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</row>
    <row r="177" spans="1:57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</row>
    <row r="178" spans="1:57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</row>
    <row r="179" spans="1:57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</row>
    <row r="180" spans="1:57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</row>
    <row r="181" spans="1:57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</row>
    <row r="182" spans="1:57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</row>
    <row r="183" spans="1:57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</row>
    <row r="184" spans="1:57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</row>
    <row r="185" spans="1:57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</row>
    <row r="186" spans="1:57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</row>
    <row r="187" spans="1:57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</row>
    <row r="188" spans="1:57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</row>
    <row r="189" spans="1:57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</row>
    <row r="190" spans="1:57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</row>
    <row r="191" spans="1:57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</row>
    <row r="192" spans="1:57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</row>
    <row r="193" spans="1:57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</row>
    <row r="194" spans="1:57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</row>
    <row r="195" spans="1:57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</row>
    <row r="196" spans="1:57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</row>
    <row r="197" spans="1:57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</row>
    <row r="198" spans="1:57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</row>
    <row r="199" spans="1:57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</row>
    <row r="200" spans="1:57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</row>
    <row r="201" spans="1:57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</row>
    <row r="202" spans="1:57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</row>
    <row r="203" spans="1:57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</row>
    <row r="204" spans="1:57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</row>
    <row r="205" spans="1:57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</row>
    <row r="206" spans="1:57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</row>
    <row r="207" spans="1:57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</row>
    <row r="208" spans="1:57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</row>
    <row r="209" spans="1:57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</row>
    <row r="210" spans="1:57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</row>
    <row r="211" spans="1:57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</row>
    <row r="212" spans="1:57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</row>
    <row r="213" spans="1:57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</row>
    <row r="214" spans="1:57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</row>
    <row r="215" spans="1:57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</row>
    <row r="216" spans="1:57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</row>
    <row r="217" spans="1:57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</row>
    <row r="218" spans="1:57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</row>
    <row r="219" spans="1:57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</row>
    <row r="220" spans="1:57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</row>
    <row r="221" spans="1:57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</row>
    <row r="222" spans="1:57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</row>
    <row r="223" spans="1:57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</row>
    <row r="224" spans="1:57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</row>
    <row r="225" spans="1:57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</row>
    <row r="226" spans="1:57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</row>
    <row r="227" spans="1:57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</row>
    <row r="228" spans="1:57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</row>
    <row r="229" spans="1:57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</row>
    <row r="230" spans="1:57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</row>
    <row r="231" spans="1:57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</row>
    <row r="232" spans="1:57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</row>
    <row r="233" spans="1:57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</row>
    <row r="234" spans="1:57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</row>
    <row r="235" spans="1:57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</row>
    <row r="236" spans="1:57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</row>
    <row r="237" spans="1:57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</row>
    <row r="238" spans="1:57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</row>
    <row r="239" spans="1:57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</row>
    <row r="240" spans="1:57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</row>
    <row r="241" spans="1:57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</row>
    <row r="242" spans="1:57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</row>
    <row r="243" spans="1:57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</row>
    <row r="244" spans="1:57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</row>
    <row r="245" spans="1:57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</row>
    <row r="246" spans="1:57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</row>
    <row r="247" spans="1:57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</row>
    <row r="248" spans="1:57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</row>
    <row r="249" spans="1:57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</row>
    <row r="250" spans="1:57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</row>
    <row r="251" spans="1:57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</row>
    <row r="252" spans="1:57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</row>
    <row r="253" spans="1:57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</row>
    <row r="254" spans="1:57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</row>
    <row r="255" spans="1:57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</row>
    <row r="256" spans="1:57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</row>
    <row r="257" spans="1:57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</row>
    <row r="258" spans="1:57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</row>
    <row r="259" spans="1:57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</row>
    <row r="260" spans="1:57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</row>
    <row r="261" spans="1:57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</row>
    <row r="262" spans="1:57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</row>
    <row r="263" spans="1:57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</row>
    <row r="264" spans="1:57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</row>
    <row r="265" spans="1:57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</row>
    <row r="266" spans="1:57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</row>
    <row r="267" spans="1:57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</row>
    <row r="268" spans="1:57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</row>
    <row r="269" spans="1:57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</row>
    <row r="270" spans="1:57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</row>
    <row r="271" spans="1:57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</row>
    <row r="272" spans="1:57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</row>
    <row r="273" spans="1:57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</row>
    <row r="274" spans="1:57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</row>
    <row r="275" spans="1:57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</row>
    <row r="276" spans="1:57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</row>
    <row r="277" spans="1:57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</row>
    <row r="278" spans="1:57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</row>
    <row r="279" spans="1:57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</row>
    <row r="280" spans="1:57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</row>
    <row r="281" spans="1:57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</row>
    <row r="282" spans="1:57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</row>
    <row r="283" spans="1:57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</row>
    <row r="284" spans="1:57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</row>
    <row r="285" spans="1:57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</row>
    <row r="286" spans="1:57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</row>
    <row r="287" spans="1:57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</row>
    <row r="288" spans="1:57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</row>
    <row r="289" spans="1:57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</row>
    <row r="290" spans="1:57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</row>
    <row r="291" spans="1:57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</row>
    <row r="292" spans="1:57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</row>
    <row r="293" spans="1:57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</row>
    <row r="294" spans="1:57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</row>
    <row r="295" spans="1:57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</row>
    <row r="296" spans="1:57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</row>
    <row r="297" spans="1:57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</row>
    <row r="298" spans="1:57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</row>
    <row r="299" spans="1:57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</row>
    <row r="300" spans="1:57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</row>
    <row r="301" spans="1:57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</row>
    <row r="302" spans="1:57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</row>
    <row r="303" spans="1:57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</row>
    <row r="304" spans="1:57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</row>
    <row r="305" spans="1:57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</row>
    <row r="306" spans="1:57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</row>
    <row r="307" spans="1:57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</row>
    <row r="308" spans="1:57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</row>
    <row r="309" spans="1:57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</row>
    <row r="310" spans="1:57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</row>
    <row r="311" spans="1:57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</row>
    <row r="312" spans="1:57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</row>
    <row r="313" spans="1:57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</row>
    <row r="314" spans="1:57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</row>
    <row r="315" spans="1:57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</row>
    <row r="316" spans="1:57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</row>
    <row r="317" spans="1:57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</row>
    <row r="318" spans="1:57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</row>
    <row r="319" spans="1:57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</row>
    <row r="320" spans="1:57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</row>
    <row r="321" spans="1:57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</row>
    <row r="322" spans="1:57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</row>
    <row r="323" spans="1:57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</row>
    <row r="324" spans="1:57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</row>
    <row r="325" spans="1:57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</row>
    <row r="326" spans="1:57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</row>
    <row r="327" spans="1:57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</row>
    <row r="328" spans="1:57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</row>
    <row r="329" spans="1:57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</row>
    <row r="330" spans="1:57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</row>
    <row r="331" spans="1:57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</row>
    <row r="332" spans="1:57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</row>
    <row r="333" spans="1:57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</row>
    <row r="334" spans="1:57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</row>
    <row r="335" spans="1:57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</row>
    <row r="336" spans="1:57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</row>
    <row r="337" spans="1:57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</row>
    <row r="338" spans="1:57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</row>
    <row r="339" spans="1:57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</row>
    <row r="340" spans="1:57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</row>
    <row r="341" spans="1:57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</row>
    <row r="342" spans="1:57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</row>
    <row r="343" spans="1:57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</row>
    <row r="344" spans="1:57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</row>
    <row r="345" spans="1:57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</row>
    <row r="346" spans="1:57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</row>
    <row r="347" spans="1:57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</row>
    <row r="348" spans="1:57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</row>
    <row r="349" spans="1:57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</row>
    <row r="350" spans="1:57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</row>
    <row r="351" spans="1:57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</row>
    <row r="352" spans="1:57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</row>
    <row r="353" spans="1:57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</row>
    <row r="354" spans="1:57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</row>
    <row r="355" spans="1:57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</row>
    <row r="356" spans="1:57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</row>
    <row r="357" spans="1:57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</row>
    <row r="358" spans="1:57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</row>
    <row r="359" spans="1:57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</row>
    <row r="360" spans="1:57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</row>
    <row r="361" spans="1:57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</row>
    <row r="362" spans="1:57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</row>
    <row r="363" spans="1:57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</row>
    <row r="364" spans="1:57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</row>
    <row r="365" spans="1:57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</row>
    <row r="366" spans="1:57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</row>
    <row r="367" spans="1:57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</row>
    <row r="368" spans="1:57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</row>
    <row r="369" spans="1:57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</row>
    <row r="370" spans="1:57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</row>
    <row r="371" spans="1:57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</row>
    <row r="372" spans="1:57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</row>
    <row r="373" spans="1:57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</row>
    <row r="374" spans="1:57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</row>
    <row r="375" spans="1:57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</row>
    <row r="376" spans="1:57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</row>
    <row r="377" spans="1:57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</row>
    <row r="378" spans="1:57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</row>
    <row r="379" spans="1:57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</row>
    <row r="380" spans="1:57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</row>
    <row r="381" spans="1:57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</row>
    <row r="382" spans="1:57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</row>
    <row r="383" spans="1:57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</row>
    <row r="384" spans="1:57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</row>
    <row r="385" spans="1:57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</row>
    <row r="386" spans="1:57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</row>
    <row r="387" spans="1:57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</row>
    <row r="388" spans="1:57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</row>
    <row r="389" spans="1:57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</row>
    <row r="390" spans="1:57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</row>
    <row r="391" spans="1:57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</row>
    <row r="392" spans="1:57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</row>
    <row r="393" spans="1:57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</row>
    <row r="394" spans="1:57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</row>
    <row r="395" spans="1:57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</row>
    <row r="396" spans="1:57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</row>
    <row r="397" spans="1:57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</row>
    <row r="398" spans="1:57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</row>
    <row r="399" spans="1:57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</row>
    <row r="400" spans="1:57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</row>
    <row r="401" spans="1:57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</row>
    <row r="402" spans="1:57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</row>
    <row r="403" spans="1:57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</row>
    <row r="404" spans="1:57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</row>
    <row r="405" spans="1:57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</row>
    <row r="406" spans="1:57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</row>
    <row r="407" spans="1:57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</row>
    <row r="408" spans="1:57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</row>
    <row r="409" spans="1:57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</row>
    <row r="410" spans="1:57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</row>
    <row r="411" spans="1:57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</row>
    <row r="412" spans="1:57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</row>
    <row r="413" spans="1:57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</row>
    <row r="414" spans="1:57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</row>
    <row r="415" spans="1:57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</row>
    <row r="416" spans="1:57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</row>
    <row r="417" spans="1:57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</row>
    <row r="418" spans="1:57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</row>
    <row r="419" spans="1:57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</row>
    <row r="420" spans="1:57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</row>
    <row r="421" spans="1:57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</row>
    <row r="422" spans="1:57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</row>
    <row r="423" spans="1:57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</row>
    <row r="424" spans="1:57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</row>
    <row r="425" spans="1:57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</row>
    <row r="426" spans="1:57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</row>
    <row r="427" spans="1:57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</row>
    <row r="428" spans="1:57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</row>
    <row r="429" spans="1:57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</row>
    <row r="430" spans="1:57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</row>
    <row r="431" spans="1:57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</row>
    <row r="432" spans="1:57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</row>
    <row r="433" spans="1:57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</row>
    <row r="434" spans="1:57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</row>
    <row r="435" spans="1:57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</row>
    <row r="436" spans="1:57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</row>
    <row r="437" spans="1:57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</row>
    <row r="438" spans="1:57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</row>
    <row r="439" spans="1:57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</row>
    <row r="440" spans="1:57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</row>
    <row r="441" spans="1:57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</row>
    <row r="442" spans="1:57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</row>
    <row r="443" spans="1:57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</row>
    <row r="444" spans="1:57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</row>
    <row r="445" spans="1:57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</row>
    <row r="446" spans="1:57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</row>
    <row r="447" spans="1:57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</row>
    <row r="448" spans="1:57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</row>
    <row r="449" spans="1:57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</row>
    <row r="450" spans="1:57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</row>
    <row r="451" spans="1:57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</row>
    <row r="452" spans="1:57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</row>
    <row r="453" spans="1:57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</row>
    <row r="454" spans="1:57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</row>
    <row r="455" spans="1:57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</row>
    <row r="456" spans="1:57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</row>
    <row r="457" spans="1:57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</row>
    <row r="458" spans="1:57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</row>
    <row r="459" spans="1:57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</row>
    <row r="460" spans="1:57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</row>
    <row r="461" spans="1:57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</row>
    <row r="462" spans="1:57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</row>
    <row r="463" spans="1:57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</row>
    <row r="464" spans="1:57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</row>
    <row r="465" spans="1:57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</row>
    <row r="466" spans="1:57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</row>
    <row r="467" spans="1:57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</row>
    <row r="468" spans="1:57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</row>
    <row r="469" spans="1:57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</row>
    <row r="470" spans="1:57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</row>
    <row r="471" spans="1:57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</row>
    <row r="472" spans="1:57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</row>
    <row r="473" spans="1:57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</row>
    <row r="474" spans="1:57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</row>
    <row r="475" spans="1:57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</row>
    <row r="476" spans="1:57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</row>
    <row r="477" spans="1:57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</row>
    <row r="478" spans="1:57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</row>
    <row r="479" spans="1:57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</row>
    <row r="480" spans="1:57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</row>
    <row r="481" spans="1:57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</row>
    <row r="482" spans="1:57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</row>
    <row r="483" spans="1:57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</row>
    <row r="484" spans="1:57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</row>
    <row r="485" spans="1:57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</row>
    <row r="486" spans="1:57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</row>
    <row r="487" spans="1:57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</row>
    <row r="488" spans="1:57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</row>
    <row r="489" spans="1:57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</row>
    <row r="490" spans="1:57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</row>
    <row r="491" spans="1:57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</row>
    <row r="492" spans="1:57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</row>
    <row r="493" spans="1:57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</row>
    <row r="494" spans="1:57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</row>
    <row r="495" spans="1:57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</row>
    <row r="496" spans="1:57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</row>
    <row r="497" spans="1:57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</row>
    <row r="498" spans="1:57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</row>
    <row r="499" spans="1:57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</row>
    <row r="500" spans="1:57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</row>
    <row r="501" spans="1:57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</row>
    <row r="502" spans="1:57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</row>
    <row r="503" spans="1:57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</row>
    <row r="504" spans="1:57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</row>
    <row r="505" spans="1:57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</row>
    <row r="506" spans="1:57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</row>
    <row r="507" spans="1:57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</row>
    <row r="508" spans="1:57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</row>
    <row r="509" spans="1:57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</row>
    <row r="510" spans="1:57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</row>
    <row r="511" spans="1:57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</row>
    <row r="512" spans="1:57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</row>
    <row r="513" spans="1:57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</row>
    <row r="514" spans="1:57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</row>
    <row r="515" spans="1:57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</row>
    <row r="516" spans="1:57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</row>
    <row r="517" spans="1:57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</row>
    <row r="518" spans="1:57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</row>
    <row r="519" spans="1:57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</row>
    <row r="520" spans="1:57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</row>
    <row r="521" spans="1:57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</row>
    <row r="522" spans="1:57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</row>
    <row r="523" spans="1:57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</row>
    <row r="524" spans="1:57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</row>
    <row r="525" spans="1:57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</row>
    <row r="526" spans="1:57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</row>
    <row r="527" spans="1:57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</row>
    <row r="528" spans="1:57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</row>
    <row r="529" spans="1:57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</row>
    <row r="530" spans="1:57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</row>
    <row r="531" spans="1:57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</row>
    <row r="532" spans="1:57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</row>
    <row r="533" spans="1:57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</row>
    <row r="534" spans="1:57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</row>
    <row r="535" spans="1:57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</row>
    <row r="536" spans="1:57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</row>
    <row r="537" spans="1:57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</row>
    <row r="538" spans="1:57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</row>
    <row r="539" spans="1:57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</row>
    <row r="540" spans="1:57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</row>
    <row r="541" spans="1:57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</row>
    <row r="542" spans="1:57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</row>
    <row r="543" spans="1:57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</row>
    <row r="544" spans="1:57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</row>
    <row r="545" spans="1:57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</row>
    <row r="546" spans="1:57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</row>
    <row r="547" spans="1:57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</row>
    <row r="548" spans="1:57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</row>
    <row r="549" spans="1:57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</row>
    <row r="550" spans="1:57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</row>
    <row r="551" spans="1:57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</row>
    <row r="552" spans="1:57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</row>
    <row r="553" spans="1:57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</row>
    <row r="554" spans="1:57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</row>
    <row r="555" spans="1:57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</row>
    <row r="556" spans="1:57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</row>
    <row r="557" spans="1:57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</row>
    <row r="558" spans="1:57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</row>
    <row r="559" spans="1:57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</row>
    <row r="560" spans="1:57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</row>
    <row r="561" spans="1:57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</row>
    <row r="562" spans="1:57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</row>
    <row r="563" spans="1:57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</row>
    <row r="564" spans="1:57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</row>
    <row r="565" spans="1:57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</row>
    <row r="566" spans="1:57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</row>
    <row r="567" spans="1:57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</row>
    <row r="568" spans="1:57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</row>
    <row r="569" spans="1:57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</row>
    <row r="570" spans="1:57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</row>
    <row r="571" spans="1:57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</row>
    <row r="572" spans="1:57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</row>
    <row r="573" spans="1:57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</row>
    <row r="574" spans="1:57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</row>
    <row r="575" spans="1:57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</row>
    <row r="576" spans="1:57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</row>
    <row r="577" spans="1:57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</row>
    <row r="578" spans="1:57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</row>
    <row r="579" spans="1:57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</row>
    <row r="580" spans="1:57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</row>
    <row r="581" spans="1:57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</row>
    <row r="582" spans="1:57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</row>
    <row r="583" spans="1:57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</row>
    <row r="584" spans="1:57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</row>
    <row r="585" spans="1:57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</row>
    <row r="586" spans="1:57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</row>
    <row r="587" spans="1:57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</row>
    <row r="588" spans="1:57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</row>
    <row r="589" spans="1:57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</row>
    <row r="590" spans="1:57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</row>
    <row r="591" spans="1:57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</row>
    <row r="592" spans="1:57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</row>
    <row r="593" spans="1:57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</row>
    <row r="594" spans="1:57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</row>
    <row r="595" spans="1:57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</row>
    <row r="596" spans="1:57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</row>
    <row r="597" spans="1:57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</row>
    <row r="598" spans="1:57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</row>
    <row r="599" spans="1:57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</row>
    <row r="600" spans="1:57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</row>
    <row r="601" spans="1:57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</row>
    <row r="602" spans="1:57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</row>
    <row r="603" spans="1:57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</row>
    <row r="604" spans="1:57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</row>
    <row r="605" spans="1:57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</row>
    <row r="606" spans="1:57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</row>
    <row r="607" spans="1:57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</row>
    <row r="608" spans="1:57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</row>
    <row r="609" spans="1:57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</row>
    <row r="610" spans="1:57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</row>
    <row r="611" spans="1:57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</row>
    <row r="612" spans="1:57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</row>
    <row r="613" spans="1:57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</row>
    <row r="614" spans="1:57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</row>
    <row r="615" spans="1:57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</row>
    <row r="616" spans="1:57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</row>
    <row r="617" spans="1:57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</row>
    <row r="618" spans="1:57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</row>
    <row r="619" spans="1:57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</row>
    <row r="620" spans="1:57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</row>
    <row r="621" spans="1:57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</row>
    <row r="622" spans="1:57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</row>
    <row r="623" spans="1:57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</row>
    <row r="624" spans="1:57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</row>
    <row r="625" spans="1:57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</row>
    <row r="626" spans="1:57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</row>
    <row r="627" spans="1:57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</row>
    <row r="628" spans="1:57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</row>
    <row r="629" spans="1:57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</row>
    <row r="630" spans="1:57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</row>
    <row r="631" spans="1:57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</row>
    <row r="632" spans="1:57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</row>
    <row r="633" spans="1:57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</row>
    <row r="634" spans="1:57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</row>
    <row r="635" spans="1:57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</row>
    <row r="636" spans="1:57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</row>
    <row r="637" spans="1:57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</row>
    <row r="638" spans="1:57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</row>
    <row r="639" spans="1:57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</row>
    <row r="640" spans="1:57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</row>
    <row r="641" spans="1:57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</row>
    <row r="642" spans="1:57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</row>
    <row r="643" spans="1:57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</row>
    <row r="644" spans="1:57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</row>
    <row r="645" spans="1:57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</row>
    <row r="646" spans="1:57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</row>
    <row r="647" spans="1:57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</row>
    <row r="648" spans="1:57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</row>
    <row r="649" spans="1:57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</row>
    <row r="650" spans="1:57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</row>
    <row r="651" spans="1:57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</row>
    <row r="652" spans="1:57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</row>
    <row r="653" spans="1:57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</row>
    <row r="654" spans="1:57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</row>
    <row r="655" spans="1:57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</row>
    <row r="656" spans="1:57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</row>
    <row r="657" spans="1:57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</row>
    <row r="658" spans="1:57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</row>
    <row r="659" spans="1:57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</row>
    <row r="660" spans="1:57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</row>
    <row r="661" spans="1:57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</row>
    <row r="662" spans="1:57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</row>
    <row r="663" spans="1:57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</row>
    <row r="664" spans="1:57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</row>
    <row r="665" spans="1:57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</row>
    <row r="666" spans="1:57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</row>
    <row r="667" spans="1:57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</row>
    <row r="668" spans="1:57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</row>
    <row r="669" spans="1:57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</row>
    <row r="670" spans="1:57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</row>
    <row r="671" spans="1:57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</row>
    <row r="672" spans="1:57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</row>
    <row r="673" spans="1:57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</row>
    <row r="674" spans="1:57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</row>
    <row r="675" spans="1:57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</row>
    <row r="676" spans="1:57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</row>
    <row r="677" spans="1:57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</row>
    <row r="678" spans="1:57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</row>
    <row r="679" spans="1:57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</row>
    <row r="680" spans="1:57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</row>
    <row r="681" spans="1:57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</row>
    <row r="682" spans="1:57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</row>
    <row r="683" spans="1:57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</row>
    <row r="684" spans="1:57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</row>
    <row r="685" spans="1:57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</row>
    <row r="686" spans="1:57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</row>
    <row r="687" spans="1:57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</row>
    <row r="688" spans="1:57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</row>
    <row r="689" spans="1:57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</row>
    <row r="690" spans="1:57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</row>
    <row r="691" spans="1:57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</row>
    <row r="692" spans="1:57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</row>
    <row r="693" spans="1:57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</row>
    <row r="694" spans="1:57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</row>
    <row r="695" spans="1:57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</row>
    <row r="696" spans="1:57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</row>
    <row r="697" spans="1:57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</row>
    <row r="698" spans="1:57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</row>
    <row r="699" spans="1:57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</row>
    <row r="700" spans="1:57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</row>
    <row r="701" spans="1:57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</row>
    <row r="702" spans="1:57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</row>
    <row r="703" spans="1:57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</row>
    <row r="704" spans="1:57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</row>
    <row r="705" spans="1:57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</row>
    <row r="706" spans="1:57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</row>
    <row r="707" spans="1:57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</row>
    <row r="708" spans="1:57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</row>
    <row r="709" spans="1:57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</row>
    <row r="710" spans="1:57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</row>
    <row r="711" spans="1:57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</row>
    <row r="712" spans="1:57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</row>
    <row r="713" spans="1:57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</row>
    <row r="714" spans="1:57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</row>
    <row r="715" spans="1:57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</row>
    <row r="716" spans="1:57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</row>
    <row r="717" spans="1:57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</row>
    <row r="718" spans="1:57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</row>
    <row r="719" spans="1:57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</row>
    <row r="720" spans="1:57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</row>
    <row r="721" spans="1:57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</row>
    <row r="722" spans="1:57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</row>
    <row r="723" spans="1:57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</row>
    <row r="724" spans="1:57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</row>
    <row r="725" spans="1:57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</row>
    <row r="726" spans="1:57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</row>
    <row r="727" spans="1:57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</row>
    <row r="728" spans="1:57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</row>
    <row r="729" spans="1:57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</row>
    <row r="730" spans="1:57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</row>
    <row r="731" spans="1:57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</row>
    <row r="732" spans="1:57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</row>
    <row r="733" spans="1:57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</row>
    <row r="734" spans="1:57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</row>
    <row r="735" spans="1:57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</row>
    <row r="736" spans="1:57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</row>
    <row r="737" spans="1:57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</row>
    <row r="738" spans="1:57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</row>
    <row r="739" spans="1:57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</row>
    <row r="740" spans="1:57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</row>
    <row r="741" spans="1:57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</row>
    <row r="742" spans="1:57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</row>
    <row r="743" spans="1:57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</row>
    <row r="744" spans="1:57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</row>
    <row r="745" spans="1:57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</row>
    <row r="746" spans="1:57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</row>
    <row r="747" spans="1:57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</row>
    <row r="748" spans="1:57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</row>
    <row r="749" spans="1:57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</row>
    <row r="750" spans="1:57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</row>
    <row r="751" spans="1:57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</row>
    <row r="752" spans="1:57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</row>
    <row r="753" spans="1:57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</row>
    <row r="754" spans="1:57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</row>
    <row r="755" spans="1:57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</row>
    <row r="756" spans="1:57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</row>
    <row r="757" spans="1:57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</row>
    <row r="758" spans="1:57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</row>
    <row r="759" spans="1:57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</row>
    <row r="760" spans="1:57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</row>
    <row r="761" spans="1:57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</row>
    <row r="762" spans="1:57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</row>
    <row r="763" spans="1:57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</row>
    <row r="764" spans="1:57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</row>
    <row r="765" spans="1:57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</row>
    <row r="766" spans="1:57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</row>
    <row r="767" spans="1:57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</row>
    <row r="768" spans="1:57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</row>
    <row r="769" spans="1:57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</row>
    <row r="770" spans="1:57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</row>
    <row r="771" spans="1:57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</row>
    <row r="772" spans="1:57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</row>
    <row r="773" spans="1:57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</row>
    <row r="774" spans="1:57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</row>
    <row r="775" spans="1:57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</row>
    <row r="776" spans="1:57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</row>
    <row r="777" spans="1:57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</row>
    <row r="778" spans="1:57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</row>
    <row r="779" spans="1:57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</row>
    <row r="780" spans="1:57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</row>
    <row r="781" spans="1:57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</row>
    <row r="782" spans="1:57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</row>
    <row r="783" spans="1:57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</row>
    <row r="784" spans="1:57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</row>
    <row r="785" spans="1:57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</row>
    <row r="786" spans="1:57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</row>
    <row r="787" spans="1:57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</row>
    <row r="788" spans="1:57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</row>
    <row r="789" spans="1:57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</row>
    <row r="790" spans="1:57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</row>
    <row r="791" spans="1:57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</row>
    <row r="792" spans="1:57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</row>
    <row r="793" spans="1:57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</row>
    <row r="794" spans="1:57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</row>
    <row r="795" spans="1:57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</row>
    <row r="796" spans="1:57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</row>
    <row r="797" spans="1:57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</row>
    <row r="798" spans="1:57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</row>
    <row r="799" spans="1:57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</row>
    <row r="800" spans="1:57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</row>
    <row r="801" spans="1:57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  <c r="BE801" s="202"/>
    </row>
    <row r="802" spans="1:57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  <c r="BE802" s="202"/>
    </row>
    <row r="803" spans="1:57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  <c r="BE803" s="202"/>
    </row>
    <row r="804" spans="1:57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  <c r="BE804" s="202"/>
    </row>
    <row r="805" spans="1:57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  <c r="BE805" s="202"/>
    </row>
    <row r="806" spans="1:57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  <c r="BE806" s="202"/>
    </row>
    <row r="807" spans="1:57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  <c r="BE807" s="202"/>
    </row>
    <row r="808" spans="1:57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  <c r="BE808" s="202"/>
    </row>
    <row r="809" spans="1:57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  <c r="BE809" s="202"/>
    </row>
    <row r="810" spans="1:57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  <c r="BE810" s="202"/>
    </row>
    <row r="811" spans="1:57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  <c r="BE811" s="202"/>
    </row>
    <row r="812" spans="1:57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</row>
    <row r="813" spans="1:57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</row>
    <row r="814" spans="1:57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</row>
    <row r="815" spans="1:57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</row>
    <row r="816" spans="1:57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</row>
    <row r="817" spans="1:57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</row>
    <row r="818" spans="1:57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</row>
    <row r="819" spans="1:57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</row>
    <row r="820" spans="1:57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</row>
    <row r="821" spans="1:57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</row>
    <row r="822" spans="1:57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</row>
    <row r="823" spans="1:57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  <c r="BE823" s="202"/>
    </row>
    <row r="824" spans="1:57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  <c r="BE824" s="202"/>
    </row>
    <row r="825" spans="1:57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  <c r="BE825" s="202"/>
    </row>
    <row r="826" spans="1:57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  <c r="BE826" s="202"/>
    </row>
    <row r="827" spans="1:57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  <c r="BE827" s="202"/>
    </row>
    <row r="828" spans="1:57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  <c r="BE828" s="202"/>
    </row>
    <row r="829" spans="1:57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  <c r="BE829" s="202"/>
    </row>
    <row r="830" spans="1:57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  <c r="BE830" s="202"/>
    </row>
    <row r="831" spans="1:57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</row>
    <row r="832" spans="1:57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</row>
    <row r="833" spans="1:57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</row>
    <row r="834" spans="1:57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</row>
    <row r="835" spans="1:57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</row>
    <row r="836" spans="1:57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</row>
    <row r="837" spans="1:57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</row>
    <row r="838" spans="1:57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</row>
    <row r="839" spans="1:57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</row>
    <row r="840" spans="1:57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</row>
    <row r="841" spans="1:57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02"/>
    </row>
    <row r="842" spans="1:57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02"/>
    </row>
    <row r="843" spans="1:57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02"/>
    </row>
    <row r="844" spans="1:57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  <c r="BE844" s="202"/>
    </row>
    <row r="845" spans="1:57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  <c r="BE845" s="202"/>
    </row>
    <row r="846" spans="1:57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  <c r="BE846" s="202"/>
    </row>
    <row r="847" spans="1:57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  <c r="BE847" s="202"/>
    </row>
    <row r="848" spans="1:57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  <c r="BE848" s="202"/>
    </row>
    <row r="849" spans="1:57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  <c r="BE849" s="202"/>
    </row>
    <row r="850" spans="1:57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  <c r="BE850" s="202"/>
    </row>
    <row r="851" spans="1:57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</row>
    <row r="852" spans="1:57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  <c r="BE852" s="202"/>
    </row>
    <row r="853" spans="1:57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  <c r="BE853" s="202"/>
    </row>
    <row r="854" spans="1:57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</row>
    <row r="855" spans="1:57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</row>
    <row r="856" spans="1:57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  <c r="BE856" s="202"/>
    </row>
    <row r="857" spans="1:57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  <c r="BE857" s="202"/>
    </row>
    <row r="858" spans="1:57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  <c r="BE858" s="202"/>
    </row>
    <row r="859" spans="1:57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  <c r="BE859" s="202"/>
    </row>
    <row r="860" spans="1:57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  <c r="BE860" s="202"/>
    </row>
    <row r="861" spans="1:57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  <c r="BE861" s="202"/>
    </row>
    <row r="862" spans="1:57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  <c r="BE862" s="202"/>
    </row>
    <row r="863" spans="1:57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  <c r="BE863" s="202"/>
    </row>
    <row r="864" spans="1:57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  <c r="BE864" s="202"/>
    </row>
    <row r="865" spans="1:57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  <c r="BE865" s="202"/>
    </row>
    <row r="866" spans="1:57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</row>
    <row r="867" spans="1:57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</row>
    <row r="868" spans="1:57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</row>
    <row r="869" spans="1:57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</row>
    <row r="870" spans="1:57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</row>
    <row r="871" spans="1:57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</row>
    <row r="872" spans="1:57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</row>
    <row r="873" spans="1:57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</row>
    <row r="874" spans="1:57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</row>
    <row r="875" spans="1:57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</row>
    <row r="876" spans="1:57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</row>
    <row r="877" spans="1:57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  <c r="BE877" s="202"/>
    </row>
    <row r="878" spans="1:57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  <c r="BE878" s="202"/>
    </row>
    <row r="879" spans="1:57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  <c r="BE879" s="202"/>
    </row>
    <row r="880" spans="1:57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  <c r="BE880" s="202"/>
    </row>
    <row r="881" spans="1:57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  <c r="BE881" s="202"/>
    </row>
    <row r="882" spans="1:57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  <c r="BE882" s="202"/>
    </row>
    <row r="883" spans="1:57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  <c r="BE883" s="202"/>
    </row>
    <row r="884" spans="1:57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</row>
    <row r="885" spans="1:57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</row>
    <row r="886" spans="1:57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</row>
    <row r="887" spans="1:57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</row>
    <row r="888" spans="1:57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</row>
    <row r="889" spans="1:57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</row>
    <row r="890" spans="1:57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</row>
    <row r="891" spans="1:57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</row>
    <row r="892" spans="1:57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</row>
    <row r="893" spans="1:57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  <c r="BE893" s="202"/>
    </row>
    <row r="894" spans="1:57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  <c r="BE894" s="202"/>
    </row>
    <row r="895" spans="1:57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  <c r="BE895" s="202"/>
    </row>
    <row r="896" spans="1:57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  <c r="BE896" s="202"/>
    </row>
    <row r="897" spans="1:57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  <c r="BE897" s="202"/>
    </row>
    <row r="898" spans="1:57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  <c r="BE898" s="202"/>
    </row>
    <row r="899" spans="1:57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  <c r="BE899" s="202"/>
    </row>
    <row r="900" spans="1:57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  <c r="BE900" s="202"/>
    </row>
    <row r="901" spans="1:57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</row>
    <row r="902" spans="1:57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</row>
    <row r="903" spans="1:57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</row>
    <row r="904" spans="1:57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</row>
    <row r="905" spans="1:57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</row>
    <row r="906" spans="1:57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</row>
    <row r="907" spans="1:57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</row>
    <row r="908" spans="1:57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</row>
    <row r="909" spans="1:57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</row>
    <row r="910" spans="1:57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</row>
    <row r="911" spans="1:57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</row>
    <row r="912" spans="1:57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  <c r="BE912" s="202"/>
    </row>
    <row r="913" spans="1:57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  <c r="BE913" s="202"/>
    </row>
    <row r="914" spans="1:57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  <c r="BE914" s="202"/>
    </row>
    <row r="915" spans="1:57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  <c r="BE915" s="202"/>
    </row>
    <row r="916" spans="1:57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</row>
    <row r="917" spans="1:57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</row>
    <row r="918" spans="1:57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</row>
    <row r="919" spans="1:57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</row>
    <row r="920" spans="1:57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</row>
    <row r="921" spans="1:57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  <c r="BE921" s="202"/>
    </row>
    <row r="922" spans="1:57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</row>
    <row r="923" spans="1:57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</row>
    <row r="924" spans="1:57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</row>
    <row r="925" spans="1:57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  <c r="BE925" s="202"/>
    </row>
    <row r="926" spans="1:57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  <c r="BE926" s="202"/>
    </row>
    <row r="927" spans="1:57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  <c r="BE927" s="202"/>
    </row>
    <row r="928" spans="1:57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  <c r="BE928" s="202"/>
    </row>
    <row r="929" spans="1:57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  <c r="BE929" s="202"/>
    </row>
    <row r="930" spans="1:57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  <c r="BE930" s="202"/>
    </row>
    <row r="931" spans="1:57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  <c r="BE931" s="202"/>
    </row>
    <row r="932" spans="1:57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  <c r="BE932" s="202"/>
    </row>
    <row r="933" spans="1:57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  <c r="BE933" s="202"/>
    </row>
    <row r="934" spans="1:57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  <c r="BE934" s="202"/>
    </row>
    <row r="935" spans="1:57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  <c r="BE935" s="202"/>
    </row>
    <row r="936" spans="1:57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  <c r="BE936" s="202"/>
    </row>
    <row r="937" spans="1:57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  <c r="BE937" s="202"/>
    </row>
    <row r="938" spans="1:57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  <c r="BE938" s="202"/>
    </row>
    <row r="939" spans="1:57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</row>
    <row r="940" spans="1:57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</row>
    <row r="941" spans="1:57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</row>
    <row r="942" spans="1:57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</row>
    <row r="943" spans="1:57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</row>
    <row r="944" spans="1:57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</row>
    <row r="945" spans="1:57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</row>
    <row r="946" spans="1:57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  <c r="BE946" s="202"/>
    </row>
    <row r="947" spans="1:57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  <c r="BE947" s="202"/>
    </row>
    <row r="948" spans="1:57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  <c r="BE948" s="202"/>
    </row>
    <row r="949" spans="1:57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  <c r="BE949" s="202"/>
    </row>
    <row r="950" spans="1:57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  <c r="BE950" s="202"/>
    </row>
    <row r="951" spans="1:57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  <c r="BE951" s="202"/>
    </row>
    <row r="952" spans="1:57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  <c r="BE952" s="202"/>
    </row>
  </sheetData>
  <autoFilter ref="A9:BE23" xr:uid="{00000000-0009-0000-0000-000001000000}">
    <sortState xmlns:xlrd2="http://schemas.microsoft.com/office/spreadsheetml/2017/richdata2" ref="A10:BE23">
      <sortCondition ref="A9:A23"/>
      <sortCondition ref="E9:E23"/>
      <sortCondition descending="1" ref="BE9:BE23"/>
      <sortCondition ref="B9:B23"/>
    </sortState>
  </autoFilter>
  <mergeCells count="37">
    <mergeCell ref="AX3:AY8"/>
    <mergeCell ref="AZ3:AZ8"/>
    <mergeCell ref="BA1:BB4"/>
    <mergeCell ref="BA5:BB8"/>
    <mergeCell ref="AE1:AQ2"/>
    <mergeCell ref="AR1:AZ2"/>
    <mergeCell ref="BC1:BD4"/>
    <mergeCell ref="BE1:BE8"/>
    <mergeCell ref="A2:B6"/>
    <mergeCell ref="BC5:BD8"/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X3:Y8"/>
    <mergeCell ref="Z3:AA8"/>
    <mergeCell ref="AB3:AC8"/>
    <mergeCell ref="AD3:AD8"/>
    <mergeCell ref="C5:G6"/>
    <mergeCell ref="A7:G8"/>
    <mergeCell ref="N3:O8"/>
    <mergeCell ref="P3:Q8"/>
    <mergeCell ref="R3:S8"/>
    <mergeCell ref="T3:U8"/>
    <mergeCell ref="V3:W8"/>
    <mergeCell ref="C2:G2"/>
    <mergeCell ref="C3:G4"/>
    <mergeCell ref="H3:I8"/>
    <mergeCell ref="J3:K8"/>
    <mergeCell ref="L3:M8"/>
    <mergeCell ref="L1:AD2"/>
  </mergeCells>
  <conditionalFormatting sqref="C12">
    <cfRule type="expression" dxfId="79" priority="1">
      <formula>COUNTIF(C13:C978,C12)&gt;1</formula>
    </cfRule>
  </conditionalFormatting>
  <conditionalFormatting sqref="C13:C16 C23">
    <cfRule type="expression" dxfId="78" priority="2">
      <formula>COUNTIF(C13:C977,C13)&gt;1</formula>
    </cfRule>
  </conditionalFormatting>
  <conditionalFormatting sqref="C17:C22">
    <cfRule type="expression" dxfId="77" priority="3">
      <formula>COUNTIF(C17:C982,C17)&gt;1</formula>
    </cfRule>
  </conditionalFormatting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BC949"/>
  <sheetViews>
    <sheetView tabSelected="1" workbookViewId="0">
      <pane xSplit="7" ySplit="9" topLeftCell="AV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49" width="11.796875" customWidth="1"/>
    <col min="50" max="50" width="8.796875" customWidth="1"/>
    <col min="51" max="54" width="10.796875" customWidth="1"/>
    <col min="55" max="55" width="18" customWidth="1"/>
  </cols>
  <sheetData>
    <row r="1" spans="1:55" ht="18.75" customHeight="1" x14ac:dyDescent="0.2">
      <c r="A1" s="1"/>
      <c r="B1" s="2"/>
      <c r="C1" s="3"/>
      <c r="D1" s="3"/>
      <c r="E1" s="3"/>
      <c r="F1" s="3"/>
      <c r="G1" s="4"/>
      <c r="H1" s="1105" t="s">
        <v>1</v>
      </c>
      <c r="I1" s="1106"/>
      <c r="J1" s="1106"/>
      <c r="K1" s="1106"/>
      <c r="L1" s="1106"/>
      <c r="M1" s="1106"/>
      <c r="N1" s="1106"/>
      <c r="O1" s="1106"/>
      <c r="P1" s="1106"/>
      <c r="Q1" s="1106"/>
      <c r="R1" s="1106"/>
      <c r="S1" s="1106"/>
      <c r="T1" s="1106"/>
      <c r="U1" s="1106"/>
      <c r="V1" s="1106"/>
      <c r="W1" s="1106"/>
      <c r="X1" s="1106"/>
      <c r="Y1" s="1106"/>
      <c r="Z1" s="1106"/>
      <c r="AA1" s="1106"/>
      <c r="AB1" s="1106"/>
      <c r="AC1" s="1106"/>
      <c r="AD1" s="1107"/>
      <c r="AE1" s="1105" t="s">
        <v>266</v>
      </c>
      <c r="AF1" s="1106"/>
      <c r="AG1" s="1106"/>
      <c r="AH1" s="1106"/>
      <c r="AI1" s="1106"/>
      <c r="AJ1" s="1106"/>
      <c r="AK1" s="1106"/>
      <c r="AL1" s="1106"/>
      <c r="AM1" s="1106"/>
      <c r="AN1" s="1106"/>
      <c r="AO1" s="1106"/>
      <c r="AP1" s="1106"/>
      <c r="AQ1" s="1107"/>
      <c r="AR1" s="1105" t="s">
        <v>267</v>
      </c>
      <c r="AS1" s="1106"/>
      <c r="AT1" s="1106"/>
      <c r="AU1" s="1106"/>
      <c r="AV1" s="1106"/>
      <c r="AW1" s="1106"/>
      <c r="AX1" s="1107"/>
      <c r="AY1" s="1105" t="s">
        <v>4</v>
      </c>
      <c r="AZ1" s="1130"/>
      <c r="BA1" s="1105" t="s">
        <v>268</v>
      </c>
      <c r="BB1" s="1107"/>
      <c r="BC1" s="1144" t="s">
        <v>6</v>
      </c>
    </row>
    <row r="2" spans="1:55" ht="39.75" customHeight="1" x14ac:dyDescent="0.25">
      <c r="A2" s="1121"/>
      <c r="B2" s="1115"/>
      <c r="C2" s="1081" t="s">
        <v>269</v>
      </c>
      <c r="D2" s="1082"/>
      <c r="E2" s="1082"/>
      <c r="F2" s="1082"/>
      <c r="G2" s="1083"/>
      <c r="H2" s="1108"/>
      <c r="I2" s="1109"/>
      <c r="J2" s="1109"/>
      <c r="K2" s="1109"/>
      <c r="L2" s="1109"/>
      <c r="M2" s="1109"/>
      <c r="N2" s="1109"/>
      <c r="O2" s="1109"/>
      <c r="P2" s="1109"/>
      <c r="Q2" s="1109"/>
      <c r="R2" s="1109"/>
      <c r="S2" s="1109"/>
      <c r="T2" s="1109"/>
      <c r="U2" s="1109"/>
      <c r="V2" s="1109"/>
      <c r="W2" s="1109"/>
      <c r="X2" s="1109"/>
      <c r="Y2" s="1109"/>
      <c r="Z2" s="1109"/>
      <c r="AA2" s="1109"/>
      <c r="AB2" s="1109"/>
      <c r="AC2" s="1109"/>
      <c r="AD2" s="1110"/>
      <c r="AE2" s="1111"/>
      <c r="AF2" s="1112"/>
      <c r="AG2" s="1112"/>
      <c r="AH2" s="1112"/>
      <c r="AI2" s="1112"/>
      <c r="AJ2" s="1112"/>
      <c r="AK2" s="1112"/>
      <c r="AL2" s="1112"/>
      <c r="AM2" s="1112"/>
      <c r="AN2" s="1112"/>
      <c r="AO2" s="1112"/>
      <c r="AP2" s="1112"/>
      <c r="AQ2" s="1113"/>
      <c r="AR2" s="1111"/>
      <c r="AS2" s="1112"/>
      <c r="AT2" s="1112"/>
      <c r="AU2" s="1112"/>
      <c r="AV2" s="1112"/>
      <c r="AW2" s="1112"/>
      <c r="AX2" s="1113"/>
      <c r="AY2" s="1114"/>
      <c r="AZ2" s="1131"/>
      <c r="BA2" s="1114"/>
      <c r="BB2" s="1115"/>
      <c r="BC2" s="1145"/>
    </row>
    <row r="3" spans="1:55" ht="30.75" customHeight="1" x14ac:dyDescent="0.2">
      <c r="A3" s="1097"/>
      <c r="B3" s="1115"/>
      <c r="C3" s="1084" t="s">
        <v>8</v>
      </c>
      <c r="D3" s="1085"/>
      <c r="E3" s="1085"/>
      <c r="F3" s="1085"/>
      <c r="G3" s="1138"/>
      <c r="H3" s="1152" t="s">
        <v>270</v>
      </c>
      <c r="I3" s="1091"/>
      <c r="J3" s="1152" t="s">
        <v>271</v>
      </c>
      <c r="K3" s="1091"/>
      <c r="L3" s="1152" t="s">
        <v>272</v>
      </c>
      <c r="M3" s="1091"/>
      <c r="N3" s="1153" t="s">
        <v>273</v>
      </c>
      <c r="O3" s="1091"/>
      <c r="P3" s="1153" t="s">
        <v>274</v>
      </c>
      <c r="Q3" s="1091"/>
      <c r="R3" s="1153" t="s">
        <v>275</v>
      </c>
      <c r="S3" s="1091"/>
      <c r="T3" s="1153" t="s">
        <v>276</v>
      </c>
      <c r="U3" s="1091"/>
      <c r="V3" s="1153" t="s">
        <v>277</v>
      </c>
      <c r="W3" s="1091"/>
      <c r="X3" s="1153" t="s">
        <v>278</v>
      </c>
      <c r="Y3" s="1091"/>
      <c r="Z3" s="1153" t="s">
        <v>173</v>
      </c>
      <c r="AA3" s="1091"/>
      <c r="AB3" s="1153" t="s">
        <v>172</v>
      </c>
      <c r="AC3" s="1091"/>
      <c r="AD3" s="1100"/>
      <c r="AE3" s="1096" t="s">
        <v>174</v>
      </c>
      <c r="AF3" s="1091"/>
      <c r="AG3" s="1096" t="s">
        <v>279</v>
      </c>
      <c r="AH3" s="1091"/>
      <c r="AI3" s="1096" t="s">
        <v>280</v>
      </c>
      <c r="AJ3" s="1091"/>
      <c r="AK3" s="1096" t="s">
        <v>281</v>
      </c>
      <c r="AL3" s="1091"/>
      <c r="AM3" s="1096" t="s">
        <v>282</v>
      </c>
      <c r="AN3" s="1091"/>
      <c r="AO3" s="1096" t="s">
        <v>283</v>
      </c>
      <c r="AP3" s="1091"/>
      <c r="AQ3" s="1100"/>
      <c r="AR3" s="1096" t="s">
        <v>284</v>
      </c>
      <c r="AS3" s="1091"/>
      <c r="AT3" s="1096" t="s">
        <v>285</v>
      </c>
      <c r="AU3" s="1091"/>
      <c r="AV3" s="1096" t="s">
        <v>286</v>
      </c>
      <c r="AW3" s="1091"/>
      <c r="AX3" s="1148"/>
      <c r="AY3" s="1114"/>
      <c r="AZ3" s="1131"/>
      <c r="BA3" s="1114"/>
      <c r="BB3" s="1115"/>
      <c r="BC3" s="1145"/>
    </row>
    <row r="4" spans="1:55" ht="15.75" customHeight="1" x14ac:dyDescent="0.2">
      <c r="A4" s="1097"/>
      <c r="B4" s="1115"/>
      <c r="C4" s="1087"/>
      <c r="D4" s="1088"/>
      <c r="E4" s="1088"/>
      <c r="F4" s="1088"/>
      <c r="G4" s="1099"/>
      <c r="H4" s="1097"/>
      <c r="I4" s="1093"/>
      <c r="J4" s="1097"/>
      <c r="K4" s="1093"/>
      <c r="L4" s="1097"/>
      <c r="M4" s="1093"/>
      <c r="N4" s="1097"/>
      <c r="O4" s="1093"/>
      <c r="P4" s="1097"/>
      <c r="Q4" s="1093"/>
      <c r="R4" s="1097"/>
      <c r="S4" s="1093"/>
      <c r="T4" s="1097"/>
      <c r="U4" s="1093"/>
      <c r="V4" s="1097"/>
      <c r="W4" s="1093"/>
      <c r="X4" s="1097"/>
      <c r="Y4" s="1093"/>
      <c r="Z4" s="1097"/>
      <c r="AA4" s="1093"/>
      <c r="AB4" s="1097"/>
      <c r="AC4" s="1093"/>
      <c r="AD4" s="1101"/>
      <c r="AE4" s="1097"/>
      <c r="AF4" s="1093"/>
      <c r="AG4" s="1097"/>
      <c r="AH4" s="1093"/>
      <c r="AI4" s="1097"/>
      <c r="AJ4" s="1093"/>
      <c r="AK4" s="1097"/>
      <c r="AL4" s="1093"/>
      <c r="AM4" s="1097"/>
      <c r="AN4" s="1093"/>
      <c r="AO4" s="1097"/>
      <c r="AP4" s="1093"/>
      <c r="AQ4" s="1101"/>
      <c r="AR4" s="1097"/>
      <c r="AS4" s="1093"/>
      <c r="AT4" s="1097"/>
      <c r="AU4" s="1093"/>
      <c r="AV4" s="1097"/>
      <c r="AW4" s="1093"/>
      <c r="AX4" s="1128"/>
      <c r="AY4" s="1116"/>
      <c r="AZ4" s="1132"/>
      <c r="BA4" s="1116"/>
      <c r="BB4" s="1117"/>
      <c r="BC4" s="1145"/>
    </row>
    <row r="5" spans="1:55" ht="18.75" customHeight="1" x14ac:dyDescent="0.2">
      <c r="A5" s="1097"/>
      <c r="B5" s="1115"/>
      <c r="C5" s="1103" t="s">
        <v>287</v>
      </c>
      <c r="D5" s="1085"/>
      <c r="E5" s="1085"/>
      <c r="F5" s="1085"/>
      <c r="G5" s="1138"/>
      <c r="H5" s="1097"/>
      <c r="I5" s="1093"/>
      <c r="J5" s="1097"/>
      <c r="K5" s="1093"/>
      <c r="L5" s="1097"/>
      <c r="M5" s="1093"/>
      <c r="N5" s="1097"/>
      <c r="O5" s="1093"/>
      <c r="P5" s="1097"/>
      <c r="Q5" s="1093"/>
      <c r="R5" s="1097"/>
      <c r="S5" s="1093"/>
      <c r="T5" s="1097"/>
      <c r="U5" s="1093"/>
      <c r="V5" s="1097"/>
      <c r="W5" s="1093"/>
      <c r="X5" s="1097"/>
      <c r="Y5" s="1093"/>
      <c r="Z5" s="1097"/>
      <c r="AA5" s="1093"/>
      <c r="AB5" s="1097"/>
      <c r="AC5" s="1093"/>
      <c r="AD5" s="1101"/>
      <c r="AE5" s="1097"/>
      <c r="AF5" s="1093"/>
      <c r="AG5" s="1097"/>
      <c r="AH5" s="1093"/>
      <c r="AI5" s="1097"/>
      <c r="AJ5" s="1093"/>
      <c r="AK5" s="1097"/>
      <c r="AL5" s="1093"/>
      <c r="AM5" s="1097"/>
      <c r="AN5" s="1093"/>
      <c r="AO5" s="1097"/>
      <c r="AP5" s="1093"/>
      <c r="AQ5" s="1101"/>
      <c r="AR5" s="1097"/>
      <c r="AS5" s="1093"/>
      <c r="AT5" s="1097"/>
      <c r="AU5" s="1093"/>
      <c r="AV5" s="1097"/>
      <c r="AW5" s="1093"/>
      <c r="AX5" s="1128"/>
      <c r="AY5" s="1133" t="s">
        <v>288</v>
      </c>
      <c r="AZ5" s="1134"/>
      <c r="BA5" s="1122" t="s">
        <v>289</v>
      </c>
      <c r="BB5" s="1123"/>
      <c r="BC5" s="1145"/>
    </row>
    <row r="6" spans="1:55" ht="15.75" customHeight="1" x14ac:dyDescent="0.2">
      <c r="A6" s="1097"/>
      <c r="B6" s="1115"/>
      <c r="C6" s="1087"/>
      <c r="D6" s="1088"/>
      <c r="E6" s="1088"/>
      <c r="F6" s="1088"/>
      <c r="G6" s="1099"/>
      <c r="H6" s="1097"/>
      <c r="I6" s="1093"/>
      <c r="J6" s="1097"/>
      <c r="K6" s="1093"/>
      <c r="L6" s="1097"/>
      <c r="M6" s="1093"/>
      <c r="N6" s="1097"/>
      <c r="O6" s="1093"/>
      <c r="P6" s="1097"/>
      <c r="Q6" s="1093"/>
      <c r="R6" s="1097"/>
      <c r="S6" s="1093"/>
      <c r="T6" s="1097"/>
      <c r="U6" s="1093"/>
      <c r="V6" s="1097"/>
      <c r="W6" s="1093"/>
      <c r="X6" s="1097"/>
      <c r="Y6" s="1093"/>
      <c r="Z6" s="1097"/>
      <c r="AA6" s="1093"/>
      <c r="AB6" s="1097"/>
      <c r="AC6" s="1093"/>
      <c r="AD6" s="1101"/>
      <c r="AE6" s="1097"/>
      <c r="AF6" s="1093"/>
      <c r="AG6" s="1097"/>
      <c r="AH6" s="1093"/>
      <c r="AI6" s="1097"/>
      <c r="AJ6" s="1093"/>
      <c r="AK6" s="1097"/>
      <c r="AL6" s="1093"/>
      <c r="AM6" s="1097"/>
      <c r="AN6" s="1093"/>
      <c r="AO6" s="1097"/>
      <c r="AP6" s="1093"/>
      <c r="AQ6" s="1101"/>
      <c r="AR6" s="1097"/>
      <c r="AS6" s="1093"/>
      <c r="AT6" s="1097"/>
      <c r="AU6" s="1093"/>
      <c r="AV6" s="1097"/>
      <c r="AW6" s="1093"/>
      <c r="AX6" s="1128"/>
      <c r="AY6" s="1135"/>
      <c r="AZ6" s="1131"/>
      <c r="BA6" s="1114"/>
      <c r="BB6" s="1115"/>
      <c r="BC6" s="1145"/>
    </row>
    <row r="7" spans="1:55" ht="18.75" customHeight="1" x14ac:dyDescent="0.2">
      <c r="A7" s="1104" t="s">
        <v>185</v>
      </c>
      <c r="B7" s="1085"/>
      <c r="C7" s="1085"/>
      <c r="D7" s="1085"/>
      <c r="E7" s="1085"/>
      <c r="F7" s="1085"/>
      <c r="G7" s="1138"/>
      <c r="H7" s="1097"/>
      <c r="I7" s="1093"/>
      <c r="J7" s="1097"/>
      <c r="K7" s="1093"/>
      <c r="L7" s="1097"/>
      <c r="M7" s="1093"/>
      <c r="N7" s="1097"/>
      <c r="O7" s="1093"/>
      <c r="P7" s="1097"/>
      <c r="Q7" s="1093"/>
      <c r="R7" s="1097"/>
      <c r="S7" s="1093"/>
      <c r="T7" s="1097"/>
      <c r="U7" s="1093"/>
      <c r="V7" s="1097"/>
      <c r="W7" s="1093"/>
      <c r="X7" s="1097"/>
      <c r="Y7" s="1093"/>
      <c r="Z7" s="1097"/>
      <c r="AA7" s="1093"/>
      <c r="AB7" s="1097"/>
      <c r="AC7" s="1093"/>
      <c r="AD7" s="1101"/>
      <c r="AE7" s="1097"/>
      <c r="AF7" s="1093"/>
      <c r="AG7" s="1097"/>
      <c r="AH7" s="1093"/>
      <c r="AI7" s="1097"/>
      <c r="AJ7" s="1093"/>
      <c r="AK7" s="1097"/>
      <c r="AL7" s="1093"/>
      <c r="AM7" s="1097"/>
      <c r="AN7" s="1093"/>
      <c r="AO7" s="1097"/>
      <c r="AP7" s="1093"/>
      <c r="AQ7" s="1101"/>
      <c r="AR7" s="1097"/>
      <c r="AS7" s="1093"/>
      <c r="AT7" s="1097"/>
      <c r="AU7" s="1093"/>
      <c r="AV7" s="1097"/>
      <c r="AW7" s="1093"/>
      <c r="AX7" s="1128"/>
      <c r="AY7" s="1135"/>
      <c r="AZ7" s="1131"/>
      <c r="BA7" s="1114"/>
      <c r="BB7" s="1115"/>
      <c r="BC7" s="1145"/>
    </row>
    <row r="8" spans="1:55" ht="18.75" customHeight="1" x14ac:dyDescent="0.2">
      <c r="A8" s="1125"/>
      <c r="B8" s="1112"/>
      <c r="C8" s="1112"/>
      <c r="D8" s="1112"/>
      <c r="E8" s="1112"/>
      <c r="F8" s="1112"/>
      <c r="G8" s="1095"/>
      <c r="H8" s="1125"/>
      <c r="I8" s="1095"/>
      <c r="J8" s="1125"/>
      <c r="K8" s="1095"/>
      <c r="L8" s="1125"/>
      <c r="M8" s="1095"/>
      <c r="N8" s="1125"/>
      <c r="O8" s="1095"/>
      <c r="P8" s="1125"/>
      <c r="Q8" s="1095"/>
      <c r="R8" s="1125"/>
      <c r="S8" s="1095"/>
      <c r="T8" s="1125"/>
      <c r="U8" s="1095"/>
      <c r="V8" s="1125"/>
      <c r="W8" s="1095"/>
      <c r="X8" s="1125"/>
      <c r="Y8" s="1095"/>
      <c r="Z8" s="1125"/>
      <c r="AA8" s="1095"/>
      <c r="AB8" s="1125"/>
      <c r="AC8" s="1095"/>
      <c r="AD8" s="1141"/>
      <c r="AE8" s="1125"/>
      <c r="AF8" s="1095"/>
      <c r="AG8" s="1125"/>
      <c r="AH8" s="1095"/>
      <c r="AI8" s="1125"/>
      <c r="AJ8" s="1095"/>
      <c r="AK8" s="1125"/>
      <c r="AL8" s="1095"/>
      <c r="AM8" s="1125"/>
      <c r="AN8" s="1095"/>
      <c r="AO8" s="1125"/>
      <c r="AP8" s="1095"/>
      <c r="AQ8" s="1141"/>
      <c r="AR8" s="1125"/>
      <c r="AS8" s="1095"/>
      <c r="AT8" s="1125"/>
      <c r="AU8" s="1095"/>
      <c r="AV8" s="1125"/>
      <c r="AW8" s="1095"/>
      <c r="AX8" s="1147"/>
      <c r="AY8" s="1136"/>
      <c r="AZ8" s="1137"/>
      <c r="BA8" s="1087"/>
      <c r="BB8" s="1124"/>
      <c r="BC8" s="1146"/>
    </row>
    <row r="9" spans="1:55" ht="30.75" customHeight="1" x14ac:dyDescent="0.2">
      <c r="A9" s="8" t="s">
        <v>34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378" t="s">
        <v>41</v>
      </c>
      <c r="U9" s="378" t="s">
        <v>42</v>
      </c>
      <c r="V9" s="378" t="s">
        <v>41</v>
      </c>
      <c r="W9" s="378" t="s">
        <v>42</v>
      </c>
      <c r="X9" s="378" t="s">
        <v>41</v>
      </c>
      <c r="Y9" s="378" t="s">
        <v>42</v>
      </c>
      <c r="Z9" s="378" t="s">
        <v>41</v>
      </c>
      <c r="AA9" s="378" t="s">
        <v>42</v>
      </c>
      <c r="AB9" s="378" t="s">
        <v>41</v>
      </c>
      <c r="AC9" s="378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379" t="s">
        <v>41</v>
      </c>
      <c r="AJ9" s="379" t="s">
        <v>42</v>
      </c>
      <c r="AK9" s="8" t="s">
        <v>41</v>
      </c>
      <c r="AL9" s="8" t="s">
        <v>42</v>
      </c>
      <c r="AM9" s="8" t="s">
        <v>41</v>
      </c>
      <c r="AN9" s="8" t="s">
        <v>42</v>
      </c>
      <c r="AO9" s="8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8" t="s">
        <v>41</v>
      </c>
      <c r="AU9" s="8" t="s">
        <v>42</v>
      </c>
      <c r="AV9" s="8" t="s">
        <v>41</v>
      </c>
      <c r="AW9" s="8" t="s">
        <v>42</v>
      </c>
      <c r="AX9" s="8" t="s">
        <v>43</v>
      </c>
      <c r="AY9" s="8" t="s">
        <v>41</v>
      </c>
      <c r="AZ9" s="8" t="s">
        <v>42</v>
      </c>
      <c r="BA9" s="8" t="s">
        <v>41</v>
      </c>
      <c r="BB9" s="9" t="s">
        <v>42</v>
      </c>
      <c r="BC9" s="210" t="s">
        <v>43</v>
      </c>
    </row>
    <row r="10" spans="1:55" ht="15" customHeight="1" x14ac:dyDescent="0.2">
      <c r="A10" s="380">
        <f t="shared" ref="A10:A25" si="0">RANK(BC10, $BC$10:$BC$25)</f>
        <v>1</v>
      </c>
      <c r="B10" s="381">
        <v>2008</v>
      </c>
      <c r="C10" s="382" t="s">
        <v>290</v>
      </c>
      <c r="D10" s="383" t="s">
        <v>291</v>
      </c>
      <c r="E10" s="384" t="s">
        <v>90</v>
      </c>
      <c r="F10" s="385" t="s">
        <v>233</v>
      </c>
      <c r="G10" s="386" t="s">
        <v>292</v>
      </c>
      <c r="H10" s="387" t="s">
        <v>50</v>
      </c>
      <c r="I10" s="388">
        <v>500</v>
      </c>
      <c r="J10" s="389" t="s">
        <v>50</v>
      </c>
      <c r="K10" s="388">
        <v>400</v>
      </c>
      <c r="L10" s="390" t="s">
        <v>53</v>
      </c>
      <c r="M10" s="391">
        <v>0</v>
      </c>
      <c r="N10" s="392" t="s">
        <v>62</v>
      </c>
      <c r="O10" s="393">
        <v>150</v>
      </c>
      <c r="P10" s="390" t="s">
        <v>53</v>
      </c>
      <c r="Q10" s="393">
        <v>0</v>
      </c>
      <c r="R10" s="390" t="s">
        <v>53</v>
      </c>
      <c r="S10" s="394">
        <v>0</v>
      </c>
      <c r="T10" s="390" t="s">
        <v>53</v>
      </c>
      <c r="U10" s="394">
        <v>0</v>
      </c>
      <c r="V10" s="390" t="s">
        <v>53</v>
      </c>
      <c r="W10" s="394">
        <v>0</v>
      </c>
      <c r="X10" s="390" t="s">
        <v>53</v>
      </c>
      <c r="Y10" s="394">
        <v>0</v>
      </c>
      <c r="Z10" s="56"/>
      <c r="AA10" s="395">
        <v>0</v>
      </c>
      <c r="AB10" s="56"/>
      <c r="AC10" s="395">
        <v>0</v>
      </c>
      <c r="AD10" s="396">
        <f t="shared" ref="AD10:AD25" si="1">LARGE(I10:AC10, 1)+LARGE(I10:AC10, 2)+LARGE(I10:AC10, 3)+LARGE(I10:AC10, 4)+LARGE(I10:AC10, 5)+LARGE(I10:AC10, 6)+LARGE(I10:AC10, 7)+LARGE(I10:AC10, 8)+LARGE(I10:AC10, 9)</f>
        <v>1050</v>
      </c>
      <c r="AE10" s="397" t="s">
        <v>144</v>
      </c>
      <c r="AF10" s="388">
        <v>100</v>
      </c>
      <c r="AG10" s="398" t="s">
        <v>50</v>
      </c>
      <c r="AH10" s="388">
        <v>2000</v>
      </c>
      <c r="AI10" s="399" t="s">
        <v>92</v>
      </c>
      <c r="AJ10" s="394">
        <v>50</v>
      </c>
      <c r="AK10" s="390" t="s">
        <v>53</v>
      </c>
      <c r="AL10" s="394">
        <v>0</v>
      </c>
      <c r="AM10" s="20" t="s">
        <v>50</v>
      </c>
      <c r="AN10" s="394">
        <v>1000</v>
      </c>
      <c r="AO10" s="20" t="s">
        <v>293</v>
      </c>
      <c r="AP10" s="395">
        <v>0</v>
      </c>
      <c r="AQ10" s="396">
        <f t="shared" ref="AQ10:AQ25" si="2">LARGE(AF10:AP10,1)+LARGE(AF10:AP10,2)+LARGE(AF10:AP10,3)+LARGE(AF10:AP10,4)+LARGE(AF10:AP10,5)</f>
        <v>3150</v>
      </c>
      <c r="AR10" s="400" t="s">
        <v>53</v>
      </c>
      <c r="AS10" s="401">
        <v>0</v>
      </c>
      <c r="AT10" s="402" t="s">
        <v>131</v>
      </c>
      <c r="AU10" s="401">
        <v>250</v>
      </c>
      <c r="AV10" s="288"/>
      <c r="AW10" s="401">
        <v>0</v>
      </c>
      <c r="AX10" s="403">
        <f t="shared" ref="AX10:AX12" si="3">LARGE(AS10:AW10,1)</f>
        <v>250</v>
      </c>
      <c r="AY10" s="404"/>
      <c r="AZ10" s="395">
        <v>0</v>
      </c>
      <c r="BA10" s="405"/>
      <c r="BB10" s="395">
        <v>0</v>
      </c>
      <c r="BC10" s="406">
        <f t="shared" ref="BC10:BC25" si="4">SUM(AX10+AQ10+AD10)</f>
        <v>4450</v>
      </c>
    </row>
    <row r="11" spans="1:55" ht="15" customHeight="1" x14ac:dyDescent="0.2">
      <c r="A11" s="407">
        <f t="shared" si="0"/>
        <v>2</v>
      </c>
      <c r="B11" s="408">
        <v>2008</v>
      </c>
      <c r="C11" s="382" t="s">
        <v>294</v>
      </c>
      <c r="D11" s="383" t="s">
        <v>46</v>
      </c>
      <c r="E11" s="384" t="s">
        <v>295</v>
      </c>
      <c r="F11" s="385" t="s">
        <v>296</v>
      </c>
      <c r="G11" s="386" t="s">
        <v>292</v>
      </c>
      <c r="H11" s="387" t="s">
        <v>65</v>
      </c>
      <c r="I11" s="393">
        <v>0</v>
      </c>
      <c r="J11" s="389" t="s">
        <v>51</v>
      </c>
      <c r="K11" s="393">
        <v>300</v>
      </c>
      <c r="L11" s="409" t="s">
        <v>51</v>
      </c>
      <c r="M11" s="143">
        <v>200</v>
      </c>
      <c r="N11" s="410" t="s">
        <v>54</v>
      </c>
      <c r="O11" s="393">
        <v>300</v>
      </c>
      <c r="P11" s="392" t="s">
        <v>198</v>
      </c>
      <c r="Q11" s="393">
        <v>50</v>
      </c>
      <c r="R11" s="411" t="s">
        <v>50</v>
      </c>
      <c r="S11" s="412">
        <v>300</v>
      </c>
      <c r="T11" s="413" t="s">
        <v>61</v>
      </c>
      <c r="U11" s="412">
        <v>150</v>
      </c>
      <c r="V11" s="413" t="s">
        <v>51</v>
      </c>
      <c r="W11" s="414">
        <v>300</v>
      </c>
      <c r="X11" s="390" t="s">
        <v>53</v>
      </c>
      <c r="Y11" s="414">
        <v>0</v>
      </c>
      <c r="Z11" s="80"/>
      <c r="AA11" s="79">
        <v>0</v>
      </c>
      <c r="AB11" s="80"/>
      <c r="AC11" s="79">
        <v>0</v>
      </c>
      <c r="AD11" s="396">
        <f t="shared" si="1"/>
        <v>1600</v>
      </c>
      <c r="AE11" s="397" t="s">
        <v>297</v>
      </c>
      <c r="AF11" s="388">
        <v>0</v>
      </c>
      <c r="AG11" s="398" t="s">
        <v>94</v>
      </c>
      <c r="AH11" s="388">
        <v>500</v>
      </c>
      <c r="AI11" s="413" t="s">
        <v>212</v>
      </c>
      <c r="AJ11" s="414">
        <v>25</v>
      </c>
      <c r="AK11" s="413" t="s">
        <v>51</v>
      </c>
      <c r="AL11" s="414">
        <v>750</v>
      </c>
      <c r="AM11" s="411" t="s">
        <v>112</v>
      </c>
      <c r="AN11" s="412">
        <v>25</v>
      </c>
      <c r="AO11" s="411" t="s">
        <v>218</v>
      </c>
      <c r="AP11" s="79">
        <v>0</v>
      </c>
      <c r="AQ11" s="396">
        <f t="shared" si="2"/>
        <v>1300</v>
      </c>
      <c r="AR11" s="400" t="s">
        <v>53</v>
      </c>
      <c r="AS11" s="269">
        <v>0</v>
      </c>
      <c r="AT11" s="402" t="s">
        <v>65</v>
      </c>
      <c r="AU11" s="415">
        <v>250</v>
      </c>
      <c r="AV11" s="78"/>
      <c r="AW11" s="269">
        <v>0</v>
      </c>
      <c r="AX11" s="403">
        <f t="shared" si="3"/>
        <v>250</v>
      </c>
      <c r="AY11" s="416"/>
      <c r="AZ11" s="417">
        <v>0</v>
      </c>
      <c r="BA11" s="418"/>
      <c r="BB11" s="417">
        <v>0</v>
      </c>
      <c r="BC11" s="419">
        <f t="shared" si="4"/>
        <v>3150</v>
      </c>
    </row>
    <row r="12" spans="1:55" ht="15" customHeight="1" x14ac:dyDescent="0.2">
      <c r="A12" s="407">
        <f t="shared" si="0"/>
        <v>3</v>
      </c>
      <c r="B12" s="420">
        <v>2009</v>
      </c>
      <c r="C12" s="421" t="s">
        <v>290</v>
      </c>
      <c r="D12" s="422" t="s">
        <v>298</v>
      </c>
      <c r="E12" s="423" t="s">
        <v>299</v>
      </c>
      <c r="F12" s="421" t="s">
        <v>233</v>
      </c>
      <c r="G12" s="424" t="s">
        <v>49</v>
      </c>
      <c r="H12" s="387" t="s">
        <v>81</v>
      </c>
      <c r="I12" s="388">
        <v>0</v>
      </c>
      <c r="J12" s="389" t="s">
        <v>52</v>
      </c>
      <c r="K12" s="393">
        <v>50</v>
      </c>
      <c r="L12" s="425" t="s">
        <v>54</v>
      </c>
      <c r="M12" s="23">
        <v>100</v>
      </c>
      <c r="N12" s="392" t="s">
        <v>94</v>
      </c>
      <c r="O12" s="393">
        <v>150</v>
      </c>
      <c r="P12" s="392" t="s">
        <v>54</v>
      </c>
      <c r="Q12" s="393">
        <v>200</v>
      </c>
      <c r="R12" s="426" t="s">
        <v>54</v>
      </c>
      <c r="S12" s="427">
        <v>100</v>
      </c>
      <c r="T12" s="428" t="s">
        <v>55</v>
      </c>
      <c r="U12" s="427">
        <v>150</v>
      </c>
      <c r="V12" s="428" t="s">
        <v>54</v>
      </c>
      <c r="W12" s="394">
        <v>200</v>
      </c>
      <c r="X12" s="428" t="s">
        <v>55</v>
      </c>
      <c r="Y12" s="394">
        <v>50</v>
      </c>
      <c r="Z12" s="358"/>
      <c r="AA12" s="44">
        <v>0</v>
      </c>
      <c r="AB12" s="358"/>
      <c r="AC12" s="44">
        <v>0</v>
      </c>
      <c r="AD12" s="396">
        <f t="shared" si="1"/>
        <v>1000</v>
      </c>
      <c r="AE12" s="397" t="s">
        <v>300</v>
      </c>
      <c r="AF12" s="388">
        <v>0</v>
      </c>
      <c r="AG12" s="398" t="s">
        <v>86</v>
      </c>
      <c r="AH12" s="388">
        <v>0</v>
      </c>
      <c r="AI12" s="429" t="s">
        <v>121</v>
      </c>
      <c r="AJ12" s="394">
        <v>250</v>
      </c>
      <c r="AK12" s="426" t="s">
        <v>55</v>
      </c>
      <c r="AL12" s="427">
        <v>250</v>
      </c>
      <c r="AM12" s="426" t="s">
        <v>54</v>
      </c>
      <c r="AN12" s="427">
        <v>500</v>
      </c>
      <c r="AO12" s="426" t="s">
        <v>301</v>
      </c>
      <c r="AP12" s="44">
        <v>0</v>
      </c>
      <c r="AQ12" s="396">
        <f t="shared" si="2"/>
        <v>1000</v>
      </c>
      <c r="AR12" s="400" t="s">
        <v>53</v>
      </c>
      <c r="AS12" s="223">
        <v>0</v>
      </c>
      <c r="AT12" s="402" t="s">
        <v>87</v>
      </c>
      <c r="AU12" s="430">
        <v>250</v>
      </c>
      <c r="AV12" s="43"/>
      <c r="AW12" s="223">
        <v>0</v>
      </c>
      <c r="AX12" s="403">
        <f t="shared" si="3"/>
        <v>250</v>
      </c>
      <c r="AY12" s="88"/>
      <c r="AZ12" s="44">
        <v>0</v>
      </c>
      <c r="BA12" s="89"/>
      <c r="BB12" s="44">
        <v>0</v>
      </c>
      <c r="BC12" s="419">
        <f t="shared" si="4"/>
        <v>2250</v>
      </c>
    </row>
    <row r="13" spans="1:55" ht="15" customHeight="1" x14ac:dyDescent="0.2">
      <c r="A13" s="407">
        <f t="shared" si="0"/>
        <v>4</v>
      </c>
      <c r="B13" s="431">
        <v>2008</v>
      </c>
      <c r="C13" s="431" t="s">
        <v>302</v>
      </c>
      <c r="D13" s="81" t="s">
        <v>303</v>
      </c>
      <c r="E13" s="432" t="s">
        <v>304</v>
      </c>
      <c r="F13" s="16" t="s">
        <v>305</v>
      </c>
      <c r="G13" s="433" t="s">
        <v>77</v>
      </c>
      <c r="H13" s="387" t="s">
        <v>62</v>
      </c>
      <c r="I13" s="388">
        <v>150</v>
      </c>
      <c r="J13" s="434" t="s">
        <v>198</v>
      </c>
      <c r="K13" s="393">
        <v>50</v>
      </c>
      <c r="L13" s="435" t="s">
        <v>50</v>
      </c>
      <c r="M13" s="23">
        <v>300</v>
      </c>
      <c r="N13" s="392" t="s">
        <v>78</v>
      </c>
      <c r="O13" s="393">
        <v>0</v>
      </c>
      <c r="P13" s="392" t="s">
        <v>78</v>
      </c>
      <c r="Q13" s="393">
        <v>0</v>
      </c>
      <c r="R13" s="436" t="s">
        <v>54</v>
      </c>
      <c r="S13" s="427">
        <v>100</v>
      </c>
      <c r="T13" s="21" t="s">
        <v>54</v>
      </c>
      <c r="U13" s="427">
        <v>300</v>
      </c>
      <c r="V13" s="399" t="s">
        <v>61</v>
      </c>
      <c r="W13" s="394">
        <v>100</v>
      </c>
      <c r="X13" s="399" t="s">
        <v>119</v>
      </c>
      <c r="Y13" s="394">
        <v>25</v>
      </c>
      <c r="Z13" s="57"/>
      <c r="AA13" s="44">
        <v>0</v>
      </c>
      <c r="AB13" s="57"/>
      <c r="AC13" s="44">
        <v>0</v>
      </c>
      <c r="AD13" s="396">
        <f t="shared" si="1"/>
        <v>1025</v>
      </c>
      <c r="AE13" s="397" t="s">
        <v>219</v>
      </c>
      <c r="AF13" s="388">
        <v>0</v>
      </c>
      <c r="AG13" s="398" t="s">
        <v>306</v>
      </c>
      <c r="AH13" s="388">
        <v>0</v>
      </c>
      <c r="AI13" s="399" t="s">
        <v>138</v>
      </c>
      <c r="AJ13" s="394">
        <v>25</v>
      </c>
      <c r="AK13" s="399" t="s">
        <v>139</v>
      </c>
      <c r="AL13" s="427">
        <v>0</v>
      </c>
      <c r="AM13" s="70" t="s">
        <v>307</v>
      </c>
      <c r="AN13" s="427">
        <v>25</v>
      </c>
      <c r="AO13" s="70" t="s">
        <v>154</v>
      </c>
      <c r="AP13" s="44">
        <v>0</v>
      </c>
      <c r="AQ13" s="396">
        <f t="shared" si="2"/>
        <v>50</v>
      </c>
      <c r="AR13" s="400" t="s">
        <v>53</v>
      </c>
      <c r="AS13" s="223">
        <v>0</v>
      </c>
      <c r="AT13" s="402" t="s">
        <v>200</v>
      </c>
      <c r="AU13" s="430">
        <v>0</v>
      </c>
      <c r="AV13" s="77"/>
      <c r="AW13" s="223">
        <v>0</v>
      </c>
      <c r="AX13" s="437">
        <f t="shared" ref="AX13:AX20" si="5">LARGE(AS13,1)</f>
        <v>0</v>
      </c>
      <c r="AY13" s="88"/>
      <c r="AZ13" s="44">
        <v>0</v>
      </c>
      <c r="BA13" s="89"/>
      <c r="BB13" s="44">
        <v>0</v>
      </c>
      <c r="BC13" s="419">
        <f t="shared" si="4"/>
        <v>1075</v>
      </c>
    </row>
    <row r="14" spans="1:55" ht="15" customHeight="1" x14ac:dyDescent="0.2">
      <c r="A14" s="407">
        <f t="shared" si="0"/>
        <v>5</v>
      </c>
      <c r="B14" s="408">
        <v>2008</v>
      </c>
      <c r="C14" s="382" t="s">
        <v>308</v>
      </c>
      <c r="D14" s="438" t="s">
        <v>309</v>
      </c>
      <c r="E14" s="439" t="s">
        <v>216</v>
      </c>
      <c r="F14" s="382" t="s">
        <v>310</v>
      </c>
      <c r="G14" s="440" t="s">
        <v>292</v>
      </c>
      <c r="H14" s="387" t="s">
        <v>94</v>
      </c>
      <c r="I14" s="388">
        <v>150</v>
      </c>
      <c r="J14" s="441" t="s">
        <v>106</v>
      </c>
      <c r="K14" s="393">
        <v>50</v>
      </c>
      <c r="L14" s="409" t="s">
        <v>62</v>
      </c>
      <c r="M14" s="23">
        <v>50</v>
      </c>
      <c r="N14" s="392" t="s">
        <v>198</v>
      </c>
      <c r="O14" s="393">
        <v>75</v>
      </c>
      <c r="P14" s="392" t="s">
        <v>54</v>
      </c>
      <c r="Q14" s="393">
        <v>200</v>
      </c>
      <c r="R14" s="436" t="s">
        <v>51</v>
      </c>
      <c r="S14" s="427">
        <v>200</v>
      </c>
      <c r="T14" s="54" t="s">
        <v>121</v>
      </c>
      <c r="U14" s="427">
        <v>75</v>
      </c>
      <c r="V14" s="442" t="s">
        <v>198</v>
      </c>
      <c r="W14" s="394">
        <v>50</v>
      </c>
      <c r="X14" s="442" t="s">
        <v>94</v>
      </c>
      <c r="Y14" s="394">
        <v>50</v>
      </c>
      <c r="Z14" s="319"/>
      <c r="AA14" s="44">
        <v>0</v>
      </c>
      <c r="AB14" s="319"/>
      <c r="AC14" s="44">
        <v>0</v>
      </c>
      <c r="AD14" s="396">
        <f t="shared" si="1"/>
        <v>900</v>
      </c>
      <c r="AE14" s="397" t="s">
        <v>66</v>
      </c>
      <c r="AF14" s="388">
        <v>0</v>
      </c>
      <c r="AG14" s="398" t="s">
        <v>311</v>
      </c>
      <c r="AH14" s="388">
        <v>0</v>
      </c>
      <c r="AI14" s="399" t="s">
        <v>312</v>
      </c>
      <c r="AJ14" s="394">
        <v>0</v>
      </c>
      <c r="AK14" s="21" t="s">
        <v>191</v>
      </c>
      <c r="AL14" s="427">
        <v>50</v>
      </c>
      <c r="AM14" s="70" t="s">
        <v>313</v>
      </c>
      <c r="AN14" s="427">
        <v>0</v>
      </c>
      <c r="AO14" s="70" t="s">
        <v>314</v>
      </c>
      <c r="AP14" s="44">
        <v>0</v>
      </c>
      <c r="AQ14" s="396">
        <f t="shared" si="2"/>
        <v>50</v>
      </c>
      <c r="AR14" s="400" t="s">
        <v>53</v>
      </c>
      <c r="AS14" s="223">
        <v>0</v>
      </c>
      <c r="AT14" s="443" t="s">
        <v>85</v>
      </c>
      <c r="AU14" s="430">
        <v>0</v>
      </c>
      <c r="AV14" s="77"/>
      <c r="AW14" s="223">
        <v>0</v>
      </c>
      <c r="AX14" s="437">
        <f t="shared" si="5"/>
        <v>0</v>
      </c>
      <c r="AY14" s="88"/>
      <c r="AZ14" s="44">
        <v>0</v>
      </c>
      <c r="BA14" s="89"/>
      <c r="BB14" s="44">
        <v>0</v>
      </c>
      <c r="BC14" s="419">
        <f t="shared" si="4"/>
        <v>950</v>
      </c>
    </row>
    <row r="15" spans="1:55" ht="15" customHeight="1" x14ac:dyDescent="0.2">
      <c r="A15" s="407">
        <f t="shared" si="0"/>
        <v>6</v>
      </c>
      <c r="B15" s="431">
        <v>2008</v>
      </c>
      <c r="C15" s="16" t="s">
        <v>290</v>
      </c>
      <c r="D15" s="81" t="s">
        <v>265</v>
      </c>
      <c r="E15" s="90" t="s">
        <v>315</v>
      </c>
      <c r="F15" s="431" t="s">
        <v>316</v>
      </c>
      <c r="G15" s="444" t="s">
        <v>292</v>
      </c>
      <c r="H15" s="390" t="s">
        <v>53</v>
      </c>
      <c r="I15" s="388">
        <v>0</v>
      </c>
      <c r="J15" s="390" t="s">
        <v>53</v>
      </c>
      <c r="K15" s="388">
        <v>0</v>
      </c>
      <c r="L15" s="390" t="s">
        <v>53</v>
      </c>
      <c r="M15" s="445">
        <v>0</v>
      </c>
      <c r="N15" s="390" t="s">
        <v>53</v>
      </c>
      <c r="O15" s="446">
        <v>0</v>
      </c>
      <c r="P15" s="390" t="s">
        <v>53</v>
      </c>
      <c r="Q15" s="446">
        <v>0</v>
      </c>
      <c r="R15" s="390" t="s">
        <v>53</v>
      </c>
      <c r="S15" s="394">
        <v>0</v>
      </c>
      <c r="T15" s="399" t="s">
        <v>55</v>
      </c>
      <c r="U15" s="394">
        <v>150</v>
      </c>
      <c r="V15" s="447" t="s">
        <v>63</v>
      </c>
      <c r="W15" s="394">
        <v>0</v>
      </c>
      <c r="X15" s="399" t="s">
        <v>50</v>
      </c>
      <c r="Y15" s="394">
        <v>300</v>
      </c>
      <c r="Z15" s="56"/>
      <c r="AA15" s="395">
        <v>0</v>
      </c>
      <c r="AB15" s="56"/>
      <c r="AC15" s="395">
        <v>0</v>
      </c>
      <c r="AD15" s="396">
        <f t="shared" si="1"/>
        <v>450</v>
      </c>
      <c r="AE15" s="397" t="s">
        <v>100</v>
      </c>
      <c r="AF15" s="388">
        <v>250</v>
      </c>
      <c r="AG15" s="398" t="s">
        <v>260</v>
      </c>
      <c r="AH15" s="388">
        <v>100</v>
      </c>
      <c r="AI15" s="399" t="s">
        <v>317</v>
      </c>
      <c r="AJ15" s="394">
        <v>0</v>
      </c>
      <c r="AK15" s="448" t="s">
        <v>318</v>
      </c>
      <c r="AL15" s="394">
        <v>0</v>
      </c>
      <c r="AM15" s="20" t="s">
        <v>138</v>
      </c>
      <c r="AN15" s="394">
        <v>25</v>
      </c>
      <c r="AO15" s="20" t="s">
        <v>319</v>
      </c>
      <c r="AP15" s="395">
        <v>0</v>
      </c>
      <c r="AQ15" s="396">
        <f t="shared" si="2"/>
        <v>375</v>
      </c>
      <c r="AR15" s="400" t="s">
        <v>53</v>
      </c>
      <c r="AS15" s="430">
        <v>0</v>
      </c>
      <c r="AT15" s="400" t="s">
        <v>53</v>
      </c>
      <c r="AU15" s="430">
        <v>0</v>
      </c>
      <c r="AV15" s="288"/>
      <c r="AW15" s="430">
        <v>0</v>
      </c>
      <c r="AX15" s="403">
        <f t="shared" si="5"/>
        <v>0</v>
      </c>
      <c r="AY15" s="449"/>
      <c r="AZ15" s="395">
        <v>0</v>
      </c>
      <c r="BA15" s="405"/>
      <c r="BB15" s="395">
        <v>0</v>
      </c>
      <c r="BC15" s="406">
        <f t="shared" si="4"/>
        <v>825</v>
      </c>
    </row>
    <row r="16" spans="1:55" ht="15" customHeight="1" x14ac:dyDescent="0.2">
      <c r="A16" s="407">
        <f t="shared" si="0"/>
        <v>7</v>
      </c>
      <c r="B16" s="450">
        <v>2010</v>
      </c>
      <c r="C16" s="450" t="s">
        <v>320</v>
      </c>
      <c r="D16" s="451" t="s">
        <v>321</v>
      </c>
      <c r="E16" s="452" t="s">
        <v>322</v>
      </c>
      <c r="F16" s="450" t="s">
        <v>323</v>
      </c>
      <c r="G16" s="453" t="s">
        <v>49</v>
      </c>
      <c r="H16" s="454" t="s">
        <v>63</v>
      </c>
      <c r="I16" s="446">
        <v>75</v>
      </c>
      <c r="J16" s="389" t="s">
        <v>94</v>
      </c>
      <c r="K16" s="446">
        <v>100</v>
      </c>
      <c r="L16" s="54" t="s">
        <v>61</v>
      </c>
      <c r="M16" s="23">
        <v>50</v>
      </c>
      <c r="N16" s="392" t="s">
        <v>119</v>
      </c>
      <c r="O16" s="393">
        <v>75</v>
      </c>
      <c r="P16" s="392" t="s">
        <v>94</v>
      </c>
      <c r="Q16" s="393">
        <v>100</v>
      </c>
      <c r="R16" s="455" t="s">
        <v>121</v>
      </c>
      <c r="S16" s="427">
        <v>25</v>
      </c>
      <c r="T16" s="429" t="s">
        <v>94</v>
      </c>
      <c r="U16" s="427">
        <v>150</v>
      </c>
      <c r="V16" s="429" t="s">
        <v>324</v>
      </c>
      <c r="W16" s="394">
        <v>50</v>
      </c>
      <c r="X16" s="429" t="s">
        <v>62</v>
      </c>
      <c r="Y16" s="394">
        <v>50</v>
      </c>
      <c r="Z16" s="45"/>
      <c r="AA16" s="44">
        <v>0</v>
      </c>
      <c r="AB16" s="45"/>
      <c r="AC16" s="44">
        <v>0</v>
      </c>
      <c r="AD16" s="396">
        <f t="shared" si="1"/>
        <v>675</v>
      </c>
      <c r="AE16" s="397" t="s">
        <v>193</v>
      </c>
      <c r="AF16" s="456">
        <v>0</v>
      </c>
      <c r="AG16" s="398" t="s">
        <v>325</v>
      </c>
      <c r="AH16" s="456">
        <v>0</v>
      </c>
      <c r="AI16" s="429" t="s">
        <v>114</v>
      </c>
      <c r="AJ16" s="394">
        <v>0</v>
      </c>
      <c r="AK16" s="429" t="s">
        <v>326</v>
      </c>
      <c r="AL16" s="427">
        <v>0</v>
      </c>
      <c r="AM16" s="20" t="s">
        <v>80</v>
      </c>
      <c r="AN16" s="427">
        <v>50</v>
      </c>
      <c r="AO16" s="426" t="s">
        <v>327</v>
      </c>
      <c r="AP16" s="44">
        <v>0</v>
      </c>
      <c r="AQ16" s="396">
        <f t="shared" si="2"/>
        <v>50</v>
      </c>
      <c r="AR16" s="400" t="s">
        <v>53</v>
      </c>
      <c r="AS16" s="223">
        <v>0</v>
      </c>
      <c r="AT16" s="400" t="s">
        <v>53</v>
      </c>
      <c r="AU16" s="430">
        <v>0</v>
      </c>
      <c r="AV16" s="43"/>
      <c r="AW16" s="223">
        <v>0</v>
      </c>
      <c r="AX16" s="437">
        <f t="shared" si="5"/>
        <v>0</v>
      </c>
      <c r="AY16" s="88"/>
      <c r="AZ16" s="44">
        <v>0</v>
      </c>
      <c r="BA16" s="89"/>
      <c r="BB16" s="44">
        <v>0</v>
      </c>
      <c r="BC16" s="419">
        <f t="shared" si="4"/>
        <v>725</v>
      </c>
    </row>
    <row r="17" spans="1:55" ht="15" customHeight="1" x14ac:dyDescent="0.2">
      <c r="A17" s="407">
        <f t="shared" si="0"/>
        <v>8</v>
      </c>
      <c r="B17" s="381">
        <v>2010</v>
      </c>
      <c r="C17" s="381" t="s">
        <v>290</v>
      </c>
      <c r="D17" s="457" t="s">
        <v>328</v>
      </c>
      <c r="E17" s="458" t="s">
        <v>329</v>
      </c>
      <c r="F17" s="381" t="s">
        <v>330</v>
      </c>
      <c r="G17" s="459" t="s">
        <v>49</v>
      </c>
      <c r="H17" s="387" t="s">
        <v>106</v>
      </c>
      <c r="I17" s="388">
        <v>75</v>
      </c>
      <c r="J17" s="389" t="s">
        <v>79</v>
      </c>
      <c r="K17" s="388">
        <v>50</v>
      </c>
      <c r="L17" s="425" t="s">
        <v>198</v>
      </c>
      <c r="M17" s="23">
        <v>25</v>
      </c>
      <c r="N17" s="392" t="s">
        <v>63</v>
      </c>
      <c r="O17" s="138">
        <v>75</v>
      </c>
      <c r="P17" s="392" t="s">
        <v>191</v>
      </c>
      <c r="Q17" s="433">
        <v>0</v>
      </c>
      <c r="R17" s="426" t="s">
        <v>55</v>
      </c>
      <c r="S17" s="427">
        <v>50</v>
      </c>
      <c r="T17" s="429" t="s">
        <v>119</v>
      </c>
      <c r="U17" s="427">
        <v>75</v>
      </c>
      <c r="V17" s="429" t="s">
        <v>93</v>
      </c>
      <c r="W17" s="394">
        <v>0</v>
      </c>
      <c r="X17" s="429" t="s">
        <v>51</v>
      </c>
      <c r="Y17" s="427">
        <v>200</v>
      </c>
      <c r="Z17" s="45"/>
      <c r="AA17" s="44">
        <v>0</v>
      </c>
      <c r="AB17" s="45"/>
      <c r="AC17" s="44">
        <v>0</v>
      </c>
      <c r="AD17" s="396">
        <f t="shared" si="1"/>
        <v>550</v>
      </c>
      <c r="AE17" s="397" t="s">
        <v>331</v>
      </c>
      <c r="AF17" s="388">
        <v>0</v>
      </c>
      <c r="AG17" s="398" t="s">
        <v>332</v>
      </c>
      <c r="AH17" s="388">
        <v>0</v>
      </c>
      <c r="AI17" s="429" t="s">
        <v>83</v>
      </c>
      <c r="AJ17" s="394">
        <v>0</v>
      </c>
      <c r="AK17" s="426" t="s">
        <v>67</v>
      </c>
      <c r="AL17" s="427">
        <v>0</v>
      </c>
      <c r="AM17" s="70" t="s">
        <v>82</v>
      </c>
      <c r="AN17" s="427">
        <v>25</v>
      </c>
      <c r="AO17" s="426" t="s">
        <v>333</v>
      </c>
      <c r="AP17" s="44">
        <v>0</v>
      </c>
      <c r="AQ17" s="396">
        <f t="shared" si="2"/>
        <v>25</v>
      </c>
      <c r="AR17" s="400" t="s">
        <v>53</v>
      </c>
      <c r="AS17" s="223">
        <v>0</v>
      </c>
      <c r="AT17" s="400" t="s">
        <v>53</v>
      </c>
      <c r="AU17" s="223">
        <v>0</v>
      </c>
      <c r="AV17" s="43"/>
      <c r="AW17" s="223">
        <v>0</v>
      </c>
      <c r="AX17" s="437">
        <f t="shared" si="5"/>
        <v>0</v>
      </c>
      <c r="AY17" s="88"/>
      <c r="AZ17" s="44">
        <v>0</v>
      </c>
      <c r="BA17" s="89"/>
      <c r="BB17" s="44">
        <v>0</v>
      </c>
      <c r="BC17" s="419">
        <f t="shared" si="4"/>
        <v>575</v>
      </c>
    </row>
    <row r="18" spans="1:55" ht="15" customHeight="1" x14ac:dyDescent="0.2">
      <c r="A18" s="407">
        <f t="shared" si="0"/>
        <v>9</v>
      </c>
      <c r="B18" s="16">
        <v>2010</v>
      </c>
      <c r="C18" s="16" t="s">
        <v>290</v>
      </c>
      <c r="D18" s="460" t="s">
        <v>334</v>
      </c>
      <c r="E18" s="432" t="s">
        <v>335</v>
      </c>
      <c r="F18" s="16" t="s">
        <v>323</v>
      </c>
      <c r="G18" s="433" t="s">
        <v>49</v>
      </c>
      <c r="H18" s="387" t="s">
        <v>54</v>
      </c>
      <c r="I18" s="388">
        <v>300</v>
      </c>
      <c r="J18" s="434" t="s">
        <v>78</v>
      </c>
      <c r="K18" s="393">
        <v>0</v>
      </c>
      <c r="L18" s="425" t="s">
        <v>106</v>
      </c>
      <c r="M18" s="23">
        <v>25</v>
      </c>
      <c r="N18" s="392" t="s">
        <v>81</v>
      </c>
      <c r="O18" s="393">
        <v>0</v>
      </c>
      <c r="P18" s="392" t="s">
        <v>260</v>
      </c>
      <c r="Q18" s="393">
        <v>0</v>
      </c>
      <c r="R18" s="426" t="s">
        <v>52</v>
      </c>
      <c r="S18" s="427">
        <v>25</v>
      </c>
      <c r="T18" s="429" t="s">
        <v>106</v>
      </c>
      <c r="U18" s="427">
        <v>75</v>
      </c>
      <c r="V18" s="429" t="s">
        <v>191</v>
      </c>
      <c r="W18" s="394">
        <v>0</v>
      </c>
      <c r="X18" s="429" t="s">
        <v>61</v>
      </c>
      <c r="Y18" s="427">
        <v>50</v>
      </c>
      <c r="Z18" s="45"/>
      <c r="AA18" s="44">
        <v>0</v>
      </c>
      <c r="AB18" s="45"/>
      <c r="AC18" s="44">
        <v>0</v>
      </c>
      <c r="AD18" s="396">
        <f t="shared" si="1"/>
        <v>475</v>
      </c>
      <c r="AE18" s="397" t="s">
        <v>336</v>
      </c>
      <c r="AF18" s="388">
        <v>0</v>
      </c>
      <c r="AG18" s="398" t="s">
        <v>218</v>
      </c>
      <c r="AH18" s="388">
        <v>0</v>
      </c>
      <c r="AI18" s="429" t="s">
        <v>252</v>
      </c>
      <c r="AJ18" s="394">
        <v>0</v>
      </c>
      <c r="AK18" s="426" t="s">
        <v>239</v>
      </c>
      <c r="AL18" s="427">
        <v>0</v>
      </c>
      <c r="AM18" s="390" t="s">
        <v>53</v>
      </c>
      <c r="AN18" s="427">
        <v>0</v>
      </c>
      <c r="AO18" s="461" t="s">
        <v>53</v>
      </c>
      <c r="AP18" s="44">
        <v>0</v>
      </c>
      <c r="AQ18" s="396">
        <f t="shared" si="2"/>
        <v>0</v>
      </c>
      <c r="AR18" s="400" t="s">
        <v>53</v>
      </c>
      <c r="AS18" s="223">
        <v>0</v>
      </c>
      <c r="AT18" s="400" t="s">
        <v>53</v>
      </c>
      <c r="AU18" s="223">
        <v>0</v>
      </c>
      <c r="AV18" s="43"/>
      <c r="AW18" s="223">
        <v>0</v>
      </c>
      <c r="AX18" s="437">
        <f t="shared" si="5"/>
        <v>0</v>
      </c>
      <c r="AY18" s="88"/>
      <c r="AZ18" s="44">
        <v>0</v>
      </c>
      <c r="BA18" s="89"/>
      <c r="BB18" s="44">
        <v>0</v>
      </c>
      <c r="BC18" s="419">
        <f t="shared" si="4"/>
        <v>475</v>
      </c>
    </row>
    <row r="19" spans="1:55" ht="15" customHeight="1" x14ac:dyDescent="0.2">
      <c r="A19" s="407">
        <f t="shared" si="0"/>
        <v>10</v>
      </c>
      <c r="B19" s="16">
        <v>2009</v>
      </c>
      <c r="C19" s="16" t="s">
        <v>294</v>
      </c>
      <c r="D19" s="460" t="s">
        <v>337</v>
      </c>
      <c r="E19" s="432" t="s">
        <v>130</v>
      </c>
      <c r="F19" s="16" t="s">
        <v>296</v>
      </c>
      <c r="G19" s="433" t="s">
        <v>292</v>
      </c>
      <c r="H19" s="387" t="s">
        <v>52</v>
      </c>
      <c r="I19" s="388">
        <v>75</v>
      </c>
      <c r="J19" s="434" t="s">
        <v>121</v>
      </c>
      <c r="K19" s="393">
        <v>50</v>
      </c>
      <c r="L19" s="409" t="s">
        <v>190</v>
      </c>
      <c r="M19" s="23">
        <v>25</v>
      </c>
      <c r="N19" s="392" t="s">
        <v>80</v>
      </c>
      <c r="O19" s="393">
        <v>0</v>
      </c>
      <c r="P19" s="392" t="s">
        <v>62</v>
      </c>
      <c r="Q19" s="393">
        <v>100</v>
      </c>
      <c r="R19" s="436" t="s">
        <v>61</v>
      </c>
      <c r="S19" s="427">
        <v>50</v>
      </c>
      <c r="T19" s="21" t="s">
        <v>80</v>
      </c>
      <c r="U19" s="427">
        <v>0</v>
      </c>
      <c r="V19" s="399" t="s">
        <v>122</v>
      </c>
      <c r="W19" s="394">
        <v>0</v>
      </c>
      <c r="X19" s="399" t="s">
        <v>63</v>
      </c>
      <c r="Y19" s="427">
        <v>25</v>
      </c>
      <c r="Z19" s="57"/>
      <c r="AA19" s="44">
        <v>0</v>
      </c>
      <c r="AB19" s="57"/>
      <c r="AC19" s="44">
        <v>0</v>
      </c>
      <c r="AD19" s="396">
        <f t="shared" si="1"/>
        <v>325</v>
      </c>
      <c r="AE19" s="397" t="s">
        <v>338</v>
      </c>
      <c r="AF19" s="388">
        <v>0</v>
      </c>
      <c r="AG19" s="398" t="s">
        <v>339</v>
      </c>
      <c r="AH19" s="388">
        <v>0</v>
      </c>
      <c r="AI19" s="399" t="s">
        <v>72</v>
      </c>
      <c r="AJ19" s="394">
        <v>0</v>
      </c>
      <c r="AK19" s="399" t="s">
        <v>93</v>
      </c>
      <c r="AL19" s="394">
        <v>50</v>
      </c>
      <c r="AM19" s="70" t="s">
        <v>340</v>
      </c>
      <c r="AN19" s="427">
        <v>50</v>
      </c>
      <c r="AO19" s="461" t="s">
        <v>53</v>
      </c>
      <c r="AP19" s="44">
        <v>0</v>
      </c>
      <c r="AQ19" s="396">
        <f t="shared" si="2"/>
        <v>100</v>
      </c>
      <c r="AR19" s="400" t="s">
        <v>53</v>
      </c>
      <c r="AS19" s="223">
        <v>0</v>
      </c>
      <c r="AT19" s="400" t="s">
        <v>53</v>
      </c>
      <c r="AU19" s="223">
        <v>0</v>
      </c>
      <c r="AV19" s="77"/>
      <c r="AW19" s="223">
        <v>0</v>
      </c>
      <c r="AX19" s="437">
        <f t="shared" si="5"/>
        <v>0</v>
      </c>
      <c r="AY19" s="88"/>
      <c r="AZ19" s="44">
        <v>0</v>
      </c>
      <c r="BA19" s="89"/>
      <c r="BB19" s="44">
        <v>0</v>
      </c>
      <c r="BC19" s="419">
        <f t="shared" si="4"/>
        <v>425</v>
      </c>
    </row>
    <row r="20" spans="1:55" ht="15" customHeight="1" x14ac:dyDescent="0.2">
      <c r="A20" s="407">
        <f t="shared" si="0"/>
        <v>11</v>
      </c>
      <c r="B20" s="431">
        <v>2009</v>
      </c>
      <c r="C20" s="431" t="s">
        <v>341</v>
      </c>
      <c r="D20" s="462" t="s">
        <v>342</v>
      </c>
      <c r="E20" s="432" t="s">
        <v>343</v>
      </c>
      <c r="F20" s="16" t="s">
        <v>310</v>
      </c>
      <c r="G20" s="433" t="s">
        <v>49</v>
      </c>
      <c r="H20" s="387" t="s">
        <v>92</v>
      </c>
      <c r="I20" s="388">
        <v>0</v>
      </c>
      <c r="J20" s="434" t="s">
        <v>63</v>
      </c>
      <c r="K20" s="393">
        <v>50</v>
      </c>
      <c r="L20" s="425" t="s">
        <v>94</v>
      </c>
      <c r="M20" s="23">
        <v>50</v>
      </c>
      <c r="N20" s="463" t="s">
        <v>131</v>
      </c>
      <c r="O20" s="464">
        <v>0</v>
      </c>
      <c r="P20" s="463" t="s">
        <v>79</v>
      </c>
      <c r="Q20" s="464">
        <v>50</v>
      </c>
      <c r="R20" s="426" t="s">
        <v>62</v>
      </c>
      <c r="S20" s="427">
        <v>50</v>
      </c>
      <c r="T20" s="429" t="s">
        <v>131</v>
      </c>
      <c r="U20" s="427">
        <v>0</v>
      </c>
      <c r="V20" s="429" t="s">
        <v>119</v>
      </c>
      <c r="W20" s="394">
        <v>0</v>
      </c>
      <c r="X20" s="429" t="s">
        <v>54</v>
      </c>
      <c r="Y20" s="427">
        <v>100</v>
      </c>
      <c r="Z20" s="45"/>
      <c r="AA20" s="44">
        <v>0</v>
      </c>
      <c r="AB20" s="45"/>
      <c r="AC20" s="44">
        <v>0</v>
      </c>
      <c r="AD20" s="396">
        <f t="shared" si="1"/>
        <v>300</v>
      </c>
      <c r="AE20" s="465" t="s">
        <v>344</v>
      </c>
      <c r="AF20" s="466">
        <v>0</v>
      </c>
      <c r="AG20" s="398" t="s">
        <v>345</v>
      </c>
      <c r="AH20" s="466">
        <v>0</v>
      </c>
      <c r="AI20" s="429" t="s">
        <v>325</v>
      </c>
      <c r="AJ20" s="394">
        <v>0</v>
      </c>
      <c r="AK20" s="429" t="s">
        <v>70</v>
      </c>
      <c r="AL20" s="394">
        <v>25</v>
      </c>
      <c r="AM20" s="426" t="s">
        <v>263</v>
      </c>
      <c r="AN20" s="427">
        <v>0</v>
      </c>
      <c r="AO20" s="426" t="s">
        <v>346</v>
      </c>
      <c r="AP20" s="44">
        <v>0</v>
      </c>
      <c r="AQ20" s="396">
        <f t="shared" si="2"/>
        <v>25</v>
      </c>
      <c r="AR20" s="400" t="s">
        <v>53</v>
      </c>
      <c r="AS20" s="223">
        <v>0</v>
      </c>
      <c r="AT20" s="400" t="s">
        <v>53</v>
      </c>
      <c r="AU20" s="223">
        <v>0</v>
      </c>
      <c r="AV20" s="43"/>
      <c r="AW20" s="223">
        <v>0</v>
      </c>
      <c r="AX20" s="437">
        <f t="shared" si="5"/>
        <v>0</v>
      </c>
      <c r="AY20" s="88"/>
      <c r="AZ20" s="44">
        <v>0</v>
      </c>
      <c r="BA20" s="89"/>
      <c r="BB20" s="44">
        <v>0</v>
      </c>
      <c r="BC20" s="419">
        <f t="shared" si="4"/>
        <v>325</v>
      </c>
    </row>
    <row r="21" spans="1:55" ht="15" customHeight="1" x14ac:dyDescent="0.2">
      <c r="A21" s="407">
        <f t="shared" si="0"/>
        <v>12</v>
      </c>
      <c r="B21" s="12">
        <v>2009</v>
      </c>
      <c r="C21" s="467" t="s">
        <v>290</v>
      </c>
      <c r="D21" s="460" t="s">
        <v>347</v>
      </c>
      <c r="E21" s="468" t="s">
        <v>299</v>
      </c>
      <c r="F21" s="12" t="s">
        <v>330</v>
      </c>
      <c r="G21" s="469" t="s">
        <v>49</v>
      </c>
      <c r="H21" s="470" t="s">
        <v>79</v>
      </c>
      <c r="I21" s="471">
        <v>75</v>
      </c>
      <c r="J21" s="472" t="s">
        <v>81</v>
      </c>
      <c r="K21" s="464">
        <v>0</v>
      </c>
      <c r="L21" s="409" t="s">
        <v>63</v>
      </c>
      <c r="M21" s="23">
        <v>25</v>
      </c>
      <c r="N21" s="463" t="s">
        <v>61</v>
      </c>
      <c r="O21" s="464">
        <v>150</v>
      </c>
      <c r="P21" s="463" t="s">
        <v>108</v>
      </c>
      <c r="Q21" s="464">
        <v>0</v>
      </c>
      <c r="R21" s="436" t="s">
        <v>63</v>
      </c>
      <c r="S21" s="427">
        <v>25</v>
      </c>
      <c r="T21" s="21" t="s">
        <v>81</v>
      </c>
      <c r="U21" s="427">
        <v>0</v>
      </c>
      <c r="V21" s="399" t="s">
        <v>348</v>
      </c>
      <c r="W21" s="394">
        <v>0</v>
      </c>
      <c r="X21" s="399" t="s">
        <v>121</v>
      </c>
      <c r="Y21" s="427">
        <v>25</v>
      </c>
      <c r="Z21" s="57"/>
      <c r="AA21" s="44">
        <v>0</v>
      </c>
      <c r="AB21" s="57"/>
      <c r="AC21" s="44">
        <v>0</v>
      </c>
      <c r="AD21" s="396">
        <f t="shared" si="1"/>
        <v>300</v>
      </c>
      <c r="AE21" s="473" t="s">
        <v>349</v>
      </c>
      <c r="AF21" s="466">
        <v>0</v>
      </c>
      <c r="AG21" s="473" t="s">
        <v>350</v>
      </c>
      <c r="AH21" s="466">
        <v>0</v>
      </c>
      <c r="AI21" s="399" t="s">
        <v>350</v>
      </c>
      <c r="AJ21" s="394">
        <v>0</v>
      </c>
      <c r="AK21" s="21" t="s">
        <v>351</v>
      </c>
      <c r="AL21" s="427">
        <v>0</v>
      </c>
      <c r="AM21" s="70" t="s">
        <v>251</v>
      </c>
      <c r="AN21" s="427">
        <v>0</v>
      </c>
      <c r="AO21" s="70" t="s">
        <v>331</v>
      </c>
      <c r="AP21" s="44">
        <v>0</v>
      </c>
      <c r="AQ21" s="396">
        <f t="shared" si="2"/>
        <v>0</v>
      </c>
      <c r="AR21" s="400" t="s">
        <v>53</v>
      </c>
      <c r="AS21" s="223">
        <v>0</v>
      </c>
      <c r="AT21" s="400" t="s">
        <v>53</v>
      </c>
      <c r="AU21" s="223">
        <v>0</v>
      </c>
      <c r="AV21" s="77"/>
      <c r="AW21" s="223">
        <v>0</v>
      </c>
      <c r="AX21" s="437">
        <v>0</v>
      </c>
      <c r="AY21" s="88"/>
      <c r="AZ21" s="44">
        <v>0</v>
      </c>
      <c r="BA21" s="89"/>
      <c r="BB21" s="44">
        <v>0</v>
      </c>
      <c r="BC21" s="419">
        <f t="shared" si="4"/>
        <v>300</v>
      </c>
    </row>
    <row r="22" spans="1:55" ht="15" customHeight="1" x14ac:dyDescent="0.2">
      <c r="A22" s="407">
        <f t="shared" si="0"/>
        <v>13</v>
      </c>
      <c r="B22" s="16">
        <v>2009</v>
      </c>
      <c r="C22" s="142" t="s">
        <v>290</v>
      </c>
      <c r="D22" s="460" t="s">
        <v>352</v>
      </c>
      <c r="E22" s="474" t="s">
        <v>353</v>
      </c>
      <c r="F22" s="16" t="s">
        <v>354</v>
      </c>
      <c r="G22" s="433" t="s">
        <v>77</v>
      </c>
      <c r="H22" s="387" t="s">
        <v>64</v>
      </c>
      <c r="I22" s="388">
        <v>0</v>
      </c>
      <c r="J22" s="434" t="s">
        <v>93</v>
      </c>
      <c r="K22" s="393">
        <v>0</v>
      </c>
      <c r="L22" s="425" t="s">
        <v>121</v>
      </c>
      <c r="M22" s="23">
        <v>25</v>
      </c>
      <c r="N22" s="392" t="s">
        <v>355</v>
      </c>
      <c r="O22" s="393">
        <v>0</v>
      </c>
      <c r="P22" s="392" t="s">
        <v>106</v>
      </c>
      <c r="Q22" s="393">
        <v>50</v>
      </c>
      <c r="R22" s="426" t="s">
        <v>94</v>
      </c>
      <c r="S22" s="427">
        <v>50</v>
      </c>
      <c r="T22" s="429" t="s">
        <v>87</v>
      </c>
      <c r="U22" s="427">
        <v>0</v>
      </c>
      <c r="V22" s="429" t="s">
        <v>52</v>
      </c>
      <c r="W22" s="394">
        <v>25</v>
      </c>
      <c r="X22" s="429" t="s">
        <v>198</v>
      </c>
      <c r="Y22" s="427">
        <v>25</v>
      </c>
      <c r="Z22" s="45"/>
      <c r="AA22" s="44">
        <v>0</v>
      </c>
      <c r="AB22" s="45"/>
      <c r="AC22" s="44">
        <v>0</v>
      </c>
      <c r="AD22" s="396">
        <f t="shared" si="1"/>
        <v>175</v>
      </c>
      <c r="AE22" s="475" t="s">
        <v>53</v>
      </c>
      <c r="AF22" s="471">
        <v>0</v>
      </c>
      <c r="AG22" s="398" t="s">
        <v>356</v>
      </c>
      <c r="AH22" s="466">
        <v>0</v>
      </c>
      <c r="AI22" s="429" t="s">
        <v>357</v>
      </c>
      <c r="AJ22" s="394">
        <v>0</v>
      </c>
      <c r="AK22" s="429" t="s">
        <v>200</v>
      </c>
      <c r="AL22" s="394">
        <v>25</v>
      </c>
      <c r="AM22" s="390" t="s">
        <v>53</v>
      </c>
      <c r="AN22" s="427">
        <v>0</v>
      </c>
      <c r="AO22" s="461" t="s">
        <v>53</v>
      </c>
      <c r="AP22" s="44">
        <v>0</v>
      </c>
      <c r="AQ22" s="396">
        <f t="shared" si="2"/>
        <v>25</v>
      </c>
      <c r="AR22" s="400" t="s">
        <v>53</v>
      </c>
      <c r="AS22" s="223">
        <v>0</v>
      </c>
      <c r="AT22" s="400" t="s">
        <v>53</v>
      </c>
      <c r="AU22" s="223">
        <v>0</v>
      </c>
      <c r="AV22" s="43"/>
      <c r="AW22" s="223">
        <v>0</v>
      </c>
      <c r="AX22" s="437">
        <f t="shared" ref="AX22:AX24" si="6">LARGE(AS22,1)</f>
        <v>0</v>
      </c>
      <c r="AY22" s="88"/>
      <c r="AZ22" s="44">
        <v>0</v>
      </c>
      <c r="BA22" s="89"/>
      <c r="BB22" s="44">
        <v>0</v>
      </c>
      <c r="BC22" s="419">
        <f t="shared" si="4"/>
        <v>200</v>
      </c>
    </row>
    <row r="23" spans="1:55" ht="15" customHeight="1" x14ac:dyDescent="0.2">
      <c r="A23" s="407">
        <f t="shared" si="0"/>
        <v>13</v>
      </c>
      <c r="B23" s="12">
        <v>2008</v>
      </c>
      <c r="C23" s="467" t="s">
        <v>290</v>
      </c>
      <c r="D23" s="476" t="s">
        <v>358</v>
      </c>
      <c r="E23" s="432" t="s">
        <v>359</v>
      </c>
      <c r="F23" s="16" t="s">
        <v>76</v>
      </c>
      <c r="G23" s="433" t="s">
        <v>360</v>
      </c>
      <c r="H23" s="387" t="s">
        <v>108</v>
      </c>
      <c r="I23" s="388">
        <v>0</v>
      </c>
      <c r="J23" s="390" t="s">
        <v>53</v>
      </c>
      <c r="K23" s="393">
        <v>0</v>
      </c>
      <c r="L23" s="409" t="s">
        <v>79</v>
      </c>
      <c r="M23" s="477">
        <v>25</v>
      </c>
      <c r="N23" s="392" t="s">
        <v>118</v>
      </c>
      <c r="O23" s="478">
        <v>0</v>
      </c>
      <c r="P23" s="479" t="s">
        <v>131</v>
      </c>
      <c r="Q23" s="478">
        <v>0</v>
      </c>
      <c r="R23" s="480" t="s">
        <v>107</v>
      </c>
      <c r="S23" s="481">
        <v>0</v>
      </c>
      <c r="T23" s="482" t="s">
        <v>63</v>
      </c>
      <c r="U23" s="481">
        <v>75</v>
      </c>
      <c r="V23" s="483" t="s">
        <v>108</v>
      </c>
      <c r="W23" s="484">
        <v>0</v>
      </c>
      <c r="X23" s="483" t="s">
        <v>54</v>
      </c>
      <c r="Y23" s="481">
        <v>100</v>
      </c>
      <c r="Z23" s="485"/>
      <c r="AA23" s="486">
        <v>0</v>
      </c>
      <c r="AB23" s="485"/>
      <c r="AC23" s="486">
        <v>0</v>
      </c>
      <c r="AD23" s="396">
        <f t="shared" si="1"/>
        <v>200</v>
      </c>
      <c r="AE23" s="397" t="s">
        <v>361</v>
      </c>
      <c r="AF23" s="487">
        <v>0</v>
      </c>
      <c r="AG23" s="397" t="s">
        <v>362</v>
      </c>
      <c r="AH23" s="466">
        <v>0</v>
      </c>
      <c r="AI23" s="461" t="s">
        <v>53</v>
      </c>
      <c r="AJ23" s="484">
        <v>0</v>
      </c>
      <c r="AK23" s="461" t="s">
        <v>53</v>
      </c>
      <c r="AL23" s="481">
        <v>0</v>
      </c>
      <c r="AM23" s="390" t="s">
        <v>53</v>
      </c>
      <c r="AN23" s="481">
        <v>0</v>
      </c>
      <c r="AO23" s="461" t="s">
        <v>53</v>
      </c>
      <c r="AP23" s="486">
        <v>0</v>
      </c>
      <c r="AQ23" s="396">
        <f t="shared" si="2"/>
        <v>0</v>
      </c>
      <c r="AR23" s="400" t="s">
        <v>53</v>
      </c>
      <c r="AS23" s="488">
        <v>0</v>
      </c>
      <c r="AT23" s="400" t="s">
        <v>53</v>
      </c>
      <c r="AU23" s="488">
        <v>0</v>
      </c>
      <c r="AV23" s="489"/>
      <c r="AW23" s="488">
        <v>0</v>
      </c>
      <c r="AX23" s="490">
        <f t="shared" si="6"/>
        <v>0</v>
      </c>
      <c r="AY23" s="491"/>
      <c r="AZ23" s="486">
        <v>0</v>
      </c>
      <c r="BA23" s="492"/>
      <c r="BB23" s="486">
        <v>0</v>
      </c>
      <c r="BC23" s="490">
        <f t="shared" si="4"/>
        <v>200</v>
      </c>
    </row>
    <row r="24" spans="1:55" ht="15" customHeight="1" x14ac:dyDescent="0.2">
      <c r="A24" s="407">
        <f t="shared" si="0"/>
        <v>15</v>
      </c>
      <c r="B24" s="431">
        <v>2009</v>
      </c>
      <c r="C24" s="385" t="s">
        <v>290</v>
      </c>
      <c r="D24" s="101" t="s">
        <v>363</v>
      </c>
      <c r="E24" s="384" t="s">
        <v>353</v>
      </c>
      <c r="F24" s="385" t="s">
        <v>354</v>
      </c>
      <c r="G24" s="386" t="s">
        <v>77</v>
      </c>
      <c r="H24" s="387" t="s">
        <v>260</v>
      </c>
      <c r="I24" s="388">
        <v>0</v>
      </c>
      <c r="J24" s="389" t="s">
        <v>131</v>
      </c>
      <c r="K24" s="388">
        <v>0</v>
      </c>
      <c r="L24" s="493" t="s">
        <v>52</v>
      </c>
      <c r="M24" s="23">
        <v>25</v>
      </c>
      <c r="N24" s="392" t="s">
        <v>122</v>
      </c>
      <c r="O24" s="393">
        <v>0</v>
      </c>
      <c r="P24" s="392" t="s">
        <v>63</v>
      </c>
      <c r="Q24" s="393">
        <v>50</v>
      </c>
      <c r="R24" s="426" t="s">
        <v>79</v>
      </c>
      <c r="S24" s="427">
        <v>25</v>
      </c>
      <c r="T24" s="429" t="s">
        <v>65</v>
      </c>
      <c r="U24" s="427">
        <v>0</v>
      </c>
      <c r="V24" s="429" t="s">
        <v>131</v>
      </c>
      <c r="W24" s="394">
        <v>0</v>
      </c>
      <c r="X24" s="429" t="s">
        <v>52</v>
      </c>
      <c r="Y24" s="427">
        <v>25</v>
      </c>
      <c r="Z24" s="45"/>
      <c r="AA24" s="44">
        <v>0</v>
      </c>
      <c r="AB24" s="45"/>
      <c r="AC24" s="44">
        <v>0</v>
      </c>
      <c r="AD24" s="396">
        <f t="shared" si="1"/>
        <v>125</v>
      </c>
      <c r="AE24" s="475" t="s">
        <v>53</v>
      </c>
      <c r="AF24" s="388">
        <v>0</v>
      </c>
      <c r="AG24" s="398" t="s">
        <v>339</v>
      </c>
      <c r="AH24" s="388">
        <v>0</v>
      </c>
      <c r="AI24" s="429" t="s">
        <v>349</v>
      </c>
      <c r="AJ24" s="394">
        <v>0</v>
      </c>
      <c r="AK24" s="429" t="s">
        <v>364</v>
      </c>
      <c r="AL24" s="427">
        <v>0</v>
      </c>
      <c r="AM24" s="390" t="s">
        <v>53</v>
      </c>
      <c r="AN24" s="427">
        <v>0</v>
      </c>
      <c r="AO24" s="461" t="s">
        <v>53</v>
      </c>
      <c r="AP24" s="44">
        <v>0</v>
      </c>
      <c r="AQ24" s="396">
        <f t="shared" si="2"/>
        <v>0</v>
      </c>
      <c r="AR24" s="400" t="s">
        <v>53</v>
      </c>
      <c r="AS24" s="223">
        <v>0</v>
      </c>
      <c r="AT24" s="400" t="s">
        <v>53</v>
      </c>
      <c r="AU24" s="223">
        <v>0</v>
      </c>
      <c r="AV24" s="43"/>
      <c r="AW24" s="223">
        <v>0</v>
      </c>
      <c r="AX24" s="437">
        <f t="shared" si="6"/>
        <v>0</v>
      </c>
      <c r="AY24" s="41"/>
      <c r="AZ24" s="44">
        <v>0</v>
      </c>
      <c r="BA24" s="89"/>
      <c r="BB24" s="44">
        <v>0</v>
      </c>
      <c r="BC24" s="419">
        <f t="shared" si="4"/>
        <v>125</v>
      </c>
    </row>
    <row r="25" spans="1:55" ht="15" customHeight="1" x14ac:dyDescent="0.2">
      <c r="A25" s="494">
        <f t="shared" si="0"/>
        <v>15</v>
      </c>
      <c r="B25" s="495">
        <v>2008</v>
      </c>
      <c r="C25" s="495"/>
      <c r="D25" s="496" t="s">
        <v>365</v>
      </c>
      <c r="E25" s="497" t="s">
        <v>366</v>
      </c>
      <c r="F25" s="495" t="s">
        <v>367</v>
      </c>
      <c r="G25" s="498" t="s">
        <v>368</v>
      </c>
      <c r="H25" s="499" t="s">
        <v>119</v>
      </c>
      <c r="I25" s="500">
        <v>75</v>
      </c>
      <c r="J25" s="499" t="s">
        <v>64</v>
      </c>
      <c r="K25" s="500">
        <v>0</v>
      </c>
      <c r="L25" s="501" t="s">
        <v>119</v>
      </c>
      <c r="M25" s="502">
        <v>25</v>
      </c>
      <c r="N25" s="503" t="s">
        <v>53</v>
      </c>
      <c r="O25" s="500">
        <v>0</v>
      </c>
      <c r="P25" s="499" t="s">
        <v>93</v>
      </c>
      <c r="Q25" s="500">
        <v>0</v>
      </c>
      <c r="R25" s="504" t="s">
        <v>65</v>
      </c>
      <c r="S25" s="505">
        <v>0</v>
      </c>
      <c r="T25" s="506" t="s">
        <v>53</v>
      </c>
      <c r="U25" s="505">
        <v>0</v>
      </c>
      <c r="V25" s="507" t="s">
        <v>106</v>
      </c>
      <c r="W25" s="508">
        <v>25</v>
      </c>
      <c r="X25" s="507" t="s">
        <v>191</v>
      </c>
      <c r="Y25" s="505">
        <v>0</v>
      </c>
      <c r="Z25" s="185"/>
      <c r="AA25" s="198">
        <v>0</v>
      </c>
      <c r="AB25" s="185"/>
      <c r="AC25" s="198">
        <v>0</v>
      </c>
      <c r="AD25" s="396">
        <f t="shared" si="1"/>
        <v>125</v>
      </c>
      <c r="AE25" s="509" t="s">
        <v>53</v>
      </c>
      <c r="AF25" s="510">
        <v>0</v>
      </c>
      <c r="AG25" s="511" t="s">
        <v>369</v>
      </c>
      <c r="AH25" s="512">
        <v>0</v>
      </c>
      <c r="AI25" s="507" t="s">
        <v>370</v>
      </c>
      <c r="AJ25" s="508">
        <v>0</v>
      </c>
      <c r="AK25" s="513" t="s">
        <v>193</v>
      </c>
      <c r="AL25" s="505">
        <v>0</v>
      </c>
      <c r="AM25" s="506" t="s">
        <v>53</v>
      </c>
      <c r="AN25" s="505">
        <v>0</v>
      </c>
      <c r="AO25" s="514" t="s">
        <v>53</v>
      </c>
      <c r="AP25" s="198">
        <v>0</v>
      </c>
      <c r="AQ25" s="515">
        <f t="shared" si="2"/>
        <v>0</v>
      </c>
      <c r="AR25" s="516" t="s">
        <v>53</v>
      </c>
      <c r="AS25" s="372">
        <v>0</v>
      </c>
      <c r="AT25" s="516" t="s">
        <v>53</v>
      </c>
      <c r="AU25" s="372">
        <v>0</v>
      </c>
      <c r="AV25" s="517"/>
      <c r="AW25" s="372">
        <v>0</v>
      </c>
      <c r="AX25" s="518">
        <v>0</v>
      </c>
      <c r="AY25" s="194"/>
      <c r="AZ25" s="198">
        <v>0</v>
      </c>
      <c r="BA25" s="519"/>
      <c r="BB25" s="198">
        <v>0</v>
      </c>
      <c r="BC25" s="518">
        <f t="shared" si="4"/>
        <v>125</v>
      </c>
    </row>
    <row r="26" spans="1:55" ht="12.75" customHeight="1" x14ac:dyDescent="0.2">
      <c r="A26" s="520"/>
      <c r="B26" s="521"/>
      <c r="C26" s="522"/>
      <c r="D26" s="523"/>
      <c r="E26" s="524"/>
      <c r="F26" s="525"/>
      <c r="G26" s="523"/>
      <c r="H26" s="520"/>
      <c r="I26" s="520"/>
      <c r="J26" s="520"/>
      <c r="K26" s="520"/>
      <c r="L26" s="520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  <c r="Y26" s="520"/>
      <c r="Z26" s="520"/>
      <c r="AA26" s="520"/>
      <c r="AB26" s="520"/>
      <c r="AC26" s="520"/>
      <c r="AD26" s="520"/>
      <c r="AE26" s="520"/>
      <c r="AF26" s="520"/>
      <c r="AG26" s="520"/>
      <c r="AH26" s="520"/>
      <c r="AI26" s="520"/>
      <c r="AJ26" s="520"/>
      <c r="AK26" s="520"/>
      <c r="AL26" s="520"/>
      <c r="AM26" s="520"/>
      <c r="AN26" s="520"/>
      <c r="AO26" s="526"/>
      <c r="AP26" s="520"/>
      <c r="AQ26" s="526"/>
      <c r="AR26" s="520"/>
      <c r="AS26" s="520"/>
      <c r="AT26" s="526"/>
      <c r="AU26" s="520"/>
      <c r="AV26" s="520"/>
      <c r="AW26" s="520"/>
      <c r="AX26" s="520"/>
      <c r="AY26" s="520"/>
      <c r="AZ26" s="520"/>
      <c r="BA26" s="520"/>
      <c r="BB26" s="520"/>
      <c r="BC26" s="526"/>
    </row>
    <row r="27" spans="1:55" ht="12.75" customHeight="1" x14ac:dyDescent="0.2">
      <c r="A27" s="520"/>
      <c r="B27" s="520"/>
      <c r="C27" s="520"/>
      <c r="D27" s="520"/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0"/>
      <c r="AD27" s="520"/>
      <c r="AE27" s="520"/>
      <c r="AF27" s="520"/>
      <c r="AG27" s="520"/>
      <c r="AH27" s="520"/>
      <c r="AI27" s="520"/>
      <c r="AJ27" s="520"/>
      <c r="AK27" s="520"/>
      <c r="AL27" s="520"/>
      <c r="AM27" s="520"/>
      <c r="AN27" s="520"/>
      <c r="AO27" s="520"/>
      <c r="AP27" s="520"/>
      <c r="AQ27" s="520"/>
      <c r="AR27" s="520"/>
      <c r="AS27" s="520"/>
      <c r="AT27" s="520"/>
      <c r="AU27" s="520"/>
      <c r="AV27" s="520"/>
      <c r="AW27" s="520"/>
      <c r="AX27" s="520"/>
      <c r="AY27" s="520"/>
      <c r="AZ27" s="520"/>
      <c r="BA27" s="520"/>
      <c r="BB27" s="520"/>
      <c r="BC27" s="520"/>
    </row>
    <row r="28" spans="1:55" ht="12.75" customHeight="1" x14ac:dyDescent="0.2">
      <c r="A28" s="520"/>
      <c r="B28" s="520"/>
      <c r="C28" s="520"/>
      <c r="D28" s="520"/>
      <c r="E28" s="520"/>
      <c r="F28" s="520"/>
      <c r="G28" s="520"/>
      <c r="H28" s="520"/>
      <c r="I28" s="520"/>
      <c r="J28" s="520"/>
      <c r="K28" s="520"/>
      <c r="L28" s="520"/>
      <c r="M28" s="520"/>
      <c r="N28" s="520"/>
      <c r="O28" s="520"/>
      <c r="P28" s="520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0"/>
      <c r="AD28" s="520"/>
      <c r="AE28" s="520"/>
      <c r="AF28" s="520"/>
      <c r="AG28" s="520"/>
      <c r="AH28" s="520"/>
      <c r="AI28" s="520"/>
      <c r="AJ28" s="520"/>
      <c r="AK28" s="520"/>
      <c r="AL28" s="520"/>
      <c r="AM28" s="520"/>
      <c r="AN28" s="520"/>
      <c r="AO28" s="520"/>
      <c r="AP28" s="520"/>
      <c r="AQ28" s="520"/>
      <c r="AR28" s="520"/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0"/>
    </row>
    <row r="29" spans="1:55" ht="12.75" customHeight="1" x14ac:dyDescent="0.2">
      <c r="A29" s="520"/>
      <c r="B29" s="520"/>
      <c r="C29" s="520"/>
      <c r="D29" s="520"/>
      <c r="E29" s="520"/>
      <c r="F29" s="520"/>
      <c r="G29" s="520"/>
      <c r="H29" s="520"/>
      <c r="I29" s="520"/>
      <c r="J29" s="520"/>
      <c r="K29" s="520"/>
      <c r="L29" s="520"/>
      <c r="M29" s="520"/>
      <c r="N29" s="520"/>
      <c r="O29" s="520"/>
      <c r="P29" s="520"/>
      <c r="Q29" s="520"/>
      <c r="R29" s="520"/>
      <c r="S29" s="520"/>
      <c r="T29" s="520"/>
      <c r="U29" s="520"/>
      <c r="V29" s="520"/>
      <c r="W29" s="520"/>
      <c r="X29" s="520"/>
      <c r="Y29" s="520"/>
      <c r="Z29" s="520"/>
      <c r="AA29" s="520"/>
      <c r="AB29" s="520"/>
      <c r="AC29" s="520"/>
      <c r="AD29" s="520"/>
      <c r="AE29" s="520"/>
      <c r="AF29" s="520"/>
      <c r="AG29" s="520"/>
      <c r="AH29" s="520"/>
      <c r="AI29" s="520"/>
      <c r="AJ29" s="520"/>
      <c r="AK29" s="520"/>
      <c r="AL29" s="520"/>
      <c r="AM29" s="520"/>
      <c r="AN29" s="520"/>
      <c r="AO29" s="520"/>
      <c r="AP29" s="520"/>
      <c r="AQ29" s="520"/>
      <c r="AR29" s="520"/>
      <c r="AS29" s="520"/>
      <c r="AT29" s="520"/>
      <c r="AU29" s="520"/>
      <c r="AV29" s="520"/>
      <c r="AW29" s="520"/>
      <c r="AX29" s="520"/>
      <c r="AY29" s="520"/>
      <c r="AZ29" s="520"/>
      <c r="BA29" s="520"/>
      <c r="BB29" s="520"/>
      <c r="BC29" s="520"/>
    </row>
    <row r="30" spans="1:55" ht="43.5" customHeight="1" x14ac:dyDescent="0.2">
      <c r="A30" s="1149"/>
      <c r="B30" s="1150"/>
      <c r="C30" s="1150"/>
      <c r="D30" s="1150"/>
      <c r="E30" s="1150"/>
      <c r="F30" s="1150"/>
      <c r="G30" s="1151"/>
      <c r="H30" s="520"/>
      <c r="I30" s="520"/>
      <c r="J30" s="520"/>
      <c r="K30" s="520"/>
      <c r="L30" s="520"/>
      <c r="M30" s="520"/>
      <c r="N30" s="520"/>
      <c r="O30" s="520"/>
      <c r="P30" s="520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0"/>
      <c r="AD30" s="520"/>
      <c r="AE30" s="520"/>
      <c r="AF30" s="520"/>
      <c r="AG30" s="520"/>
      <c r="AH30" s="520"/>
      <c r="AI30" s="520"/>
      <c r="AJ30" s="520"/>
      <c r="AK30" s="520"/>
      <c r="AL30" s="520"/>
      <c r="AM30" s="520"/>
      <c r="AN30" s="520"/>
      <c r="AO30" s="520"/>
      <c r="AP30" s="520"/>
      <c r="AQ30" s="520"/>
      <c r="AR30" s="520"/>
      <c r="AS30" s="520"/>
      <c r="AT30" s="520"/>
      <c r="AU30" s="520"/>
      <c r="AV30" s="520"/>
      <c r="AW30" s="520"/>
      <c r="AX30" s="520"/>
      <c r="AY30" s="520"/>
      <c r="AZ30" s="520"/>
      <c r="BA30" s="520"/>
      <c r="BB30" s="520"/>
      <c r="BC30" s="520"/>
    </row>
    <row r="31" spans="1:55" ht="12.75" customHeight="1" x14ac:dyDescent="0.2">
      <c r="A31" s="520"/>
      <c r="B31" s="520"/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520"/>
      <c r="AN31" s="520"/>
      <c r="AO31" s="520"/>
      <c r="AP31" s="520"/>
      <c r="AQ31" s="520"/>
      <c r="AR31" s="520"/>
      <c r="AS31" s="520"/>
      <c r="AT31" s="520"/>
      <c r="AU31" s="520"/>
      <c r="AV31" s="520"/>
      <c r="AW31" s="520"/>
      <c r="AX31" s="520"/>
      <c r="AY31" s="520"/>
      <c r="AZ31" s="520"/>
      <c r="BA31" s="520"/>
      <c r="BB31" s="520"/>
      <c r="BC31" s="520"/>
    </row>
    <row r="32" spans="1:55" ht="12.75" customHeight="1" x14ac:dyDescent="0.2">
      <c r="A32" s="520"/>
      <c r="B32" s="520"/>
      <c r="C32" s="520"/>
      <c r="D32" s="520"/>
      <c r="E32" s="520"/>
      <c r="F32" s="520"/>
      <c r="G32" s="520"/>
      <c r="H32" s="520"/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0"/>
      <c r="AD32" s="520"/>
      <c r="AE32" s="520"/>
      <c r="AF32" s="520"/>
      <c r="AG32" s="520"/>
      <c r="AH32" s="520"/>
      <c r="AI32" s="520"/>
      <c r="AJ32" s="520"/>
      <c r="AK32" s="520"/>
      <c r="AL32" s="520"/>
      <c r="AM32" s="520"/>
      <c r="AN32" s="520"/>
      <c r="AO32" s="520"/>
      <c r="AP32" s="520"/>
      <c r="AQ32" s="520"/>
      <c r="AR32" s="520"/>
      <c r="AS32" s="520"/>
      <c r="AT32" s="520"/>
      <c r="AU32" s="520"/>
      <c r="AV32" s="520"/>
      <c r="AW32" s="520"/>
      <c r="AX32" s="520"/>
      <c r="AY32" s="520"/>
      <c r="AZ32" s="520"/>
      <c r="BA32" s="520"/>
      <c r="BB32" s="520"/>
      <c r="BC32" s="520"/>
    </row>
    <row r="33" spans="1:55" ht="12.75" customHeight="1" x14ac:dyDescent="0.2">
      <c r="A33" s="520"/>
      <c r="B33" s="520"/>
      <c r="C33" s="520"/>
      <c r="D33" s="520"/>
      <c r="E33" s="520"/>
      <c r="F33" s="520"/>
      <c r="G33" s="520"/>
      <c r="H33" s="520"/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0"/>
      <c r="AD33" s="520"/>
      <c r="AE33" s="520"/>
      <c r="AF33" s="520"/>
      <c r="AG33" s="520"/>
      <c r="AH33" s="520"/>
      <c r="AI33" s="520"/>
      <c r="AJ33" s="520"/>
      <c r="AK33" s="520"/>
      <c r="AL33" s="520"/>
      <c r="AM33" s="520"/>
      <c r="AN33" s="520"/>
      <c r="AO33" s="520"/>
      <c r="AP33" s="520"/>
      <c r="AQ33" s="520"/>
      <c r="AR33" s="520"/>
      <c r="AS33" s="520"/>
      <c r="AT33" s="520"/>
      <c r="AU33" s="520"/>
      <c r="AV33" s="520"/>
      <c r="AW33" s="520"/>
      <c r="AX33" s="520"/>
      <c r="AY33" s="520"/>
      <c r="AZ33" s="520"/>
      <c r="BA33" s="520"/>
      <c r="BB33" s="520"/>
      <c r="BC33" s="520"/>
    </row>
    <row r="34" spans="1:55" ht="12.75" customHeight="1" x14ac:dyDescent="0.2">
      <c r="A34" s="520"/>
      <c r="B34" s="520"/>
      <c r="C34" s="520"/>
      <c r="D34" s="520"/>
      <c r="E34" s="520"/>
      <c r="F34" s="520"/>
      <c r="G34" s="520"/>
      <c r="H34" s="520"/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0"/>
      <c r="AD34" s="520"/>
      <c r="AE34" s="520"/>
      <c r="AF34" s="520"/>
      <c r="AG34" s="520"/>
      <c r="AH34" s="520"/>
      <c r="AI34" s="520"/>
      <c r="AJ34" s="520"/>
      <c r="AK34" s="520"/>
      <c r="AL34" s="520"/>
      <c r="AM34" s="520"/>
      <c r="AN34" s="520"/>
      <c r="AO34" s="520"/>
      <c r="AP34" s="520"/>
      <c r="AQ34" s="520"/>
      <c r="AR34" s="520"/>
      <c r="AS34" s="520"/>
      <c r="AT34" s="520"/>
      <c r="AU34" s="520"/>
      <c r="AV34" s="520"/>
      <c r="AW34" s="520"/>
      <c r="AX34" s="520"/>
      <c r="AY34" s="520"/>
      <c r="AZ34" s="520"/>
      <c r="BA34" s="520"/>
      <c r="BB34" s="520"/>
      <c r="BC34" s="520"/>
    </row>
    <row r="35" spans="1:55" ht="12.75" customHeight="1" x14ac:dyDescent="0.2">
      <c r="A35" s="520"/>
      <c r="B35" s="520"/>
      <c r="C35" s="520"/>
      <c r="D35" s="520"/>
      <c r="E35" s="520"/>
      <c r="F35" s="520"/>
      <c r="G35" s="520"/>
      <c r="H35" s="520"/>
      <c r="I35" s="520"/>
      <c r="J35" s="520"/>
      <c r="K35" s="520"/>
      <c r="L35" s="520"/>
      <c r="M35" s="520"/>
      <c r="N35" s="520"/>
      <c r="O35" s="520"/>
      <c r="P35" s="520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0"/>
      <c r="AD35" s="520"/>
      <c r="AE35" s="520"/>
      <c r="AF35" s="520"/>
      <c r="AG35" s="520"/>
      <c r="AH35" s="520"/>
      <c r="AI35" s="520"/>
      <c r="AJ35" s="520"/>
      <c r="AK35" s="520"/>
      <c r="AL35" s="520"/>
      <c r="AM35" s="520"/>
      <c r="AN35" s="520"/>
      <c r="AO35" s="520"/>
      <c r="AP35" s="520"/>
      <c r="AQ35" s="520"/>
      <c r="AR35" s="520"/>
      <c r="AS35" s="520"/>
      <c r="AT35" s="520"/>
      <c r="AU35" s="520"/>
      <c r="AV35" s="520"/>
      <c r="AW35" s="520"/>
      <c r="AX35" s="520"/>
      <c r="AY35" s="520"/>
      <c r="AZ35" s="520"/>
      <c r="BA35" s="520"/>
      <c r="BB35" s="520"/>
      <c r="BC35" s="520"/>
    </row>
    <row r="36" spans="1:55" ht="12.75" customHeight="1" x14ac:dyDescent="0.2">
      <c r="A36" s="520"/>
      <c r="B36" s="520"/>
      <c r="C36" s="520"/>
      <c r="D36" s="520"/>
      <c r="E36" s="520"/>
      <c r="F36" s="520"/>
      <c r="G36" s="520"/>
      <c r="H36" s="520"/>
      <c r="I36" s="520"/>
      <c r="J36" s="520"/>
      <c r="K36" s="520"/>
      <c r="L36" s="520"/>
      <c r="M36" s="520"/>
      <c r="N36" s="520"/>
      <c r="O36" s="520"/>
      <c r="P36" s="520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0"/>
      <c r="AD36" s="520"/>
      <c r="AE36" s="520"/>
      <c r="AF36" s="520"/>
      <c r="AG36" s="520"/>
      <c r="AH36" s="520"/>
      <c r="AI36" s="520"/>
      <c r="AJ36" s="520"/>
      <c r="AK36" s="520"/>
      <c r="AL36" s="520"/>
      <c r="AM36" s="520"/>
      <c r="AN36" s="520"/>
      <c r="AO36" s="520"/>
      <c r="AP36" s="520"/>
      <c r="AQ36" s="520"/>
      <c r="AR36" s="520"/>
      <c r="AS36" s="520"/>
      <c r="AT36" s="520"/>
      <c r="AU36" s="520"/>
      <c r="AV36" s="520"/>
      <c r="AW36" s="520"/>
      <c r="AX36" s="520"/>
      <c r="AY36" s="520"/>
      <c r="AZ36" s="520"/>
      <c r="BA36" s="520"/>
      <c r="BB36" s="520"/>
      <c r="BC36" s="520"/>
    </row>
    <row r="37" spans="1:55" ht="12.75" customHeight="1" x14ac:dyDescent="0.2">
      <c r="A37" s="520"/>
      <c r="B37" s="520"/>
      <c r="C37" s="520"/>
      <c r="D37" s="520"/>
      <c r="E37" s="520"/>
      <c r="F37" s="520"/>
      <c r="G37" s="520"/>
      <c r="H37" s="520"/>
      <c r="I37" s="520"/>
      <c r="J37" s="520"/>
      <c r="K37" s="520"/>
      <c r="L37" s="520"/>
      <c r="M37" s="520"/>
      <c r="N37" s="520"/>
      <c r="O37" s="520"/>
      <c r="P37" s="520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0"/>
      <c r="AD37" s="520"/>
      <c r="AE37" s="520"/>
      <c r="AF37" s="520"/>
      <c r="AG37" s="520"/>
      <c r="AH37" s="520"/>
      <c r="AI37" s="520"/>
      <c r="AJ37" s="520"/>
      <c r="AK37" s="520"/>
      <c r="AL37" s="520"/>
      <c r="AM37" s="520"/>
      <c r="AN37" s="520"/>
      <c r="AO37" s="520"/>
      <c r="AP37" s="520"/>
      <c r="AQ37" s="520"/>
      <c r="AR37" s="520"/>
      <c r="AS37" s="520"/>
      <c r="AT37" s="520"/>
      <c r="AU37" s="520"/>
      <c r="AV37" s="520"/>
      <c r="AW37" s="520"/>
      <c r="AX37" s="520"/>
      <c r="AY37" s="520"/>
      <c r="AZ37" s="520"/>
      <c r="BA37" s="520"/>
      <c r="BB37" s="520"/>
      <c r="BC37" s="520"/>
    </row>
    <row r="38" spans="1:55" ht="12.75" customHeight="1" x14ac:dyDescent="0.2">
      <c r="A38" s="520"/>
      <c r="B38" s="520"/>
      <c r="C38" s="520"/>
      <c r="D38" s="520"/>
      <c r="E38" s="520"/>
      <c r="F38" s="520"/>
      <c r="G38" s="520"/>
      <c r="H38" s="520"/>
      <c r="I38" s="520"/>
      <c r="J38" s="520"/>
      <c r="K38" s="520"/>
      <c r="L38" s="520"/>
      <c r="M38" s="520"/>
      <c r="N38" s="520"/>
      <c r="O38" s="520"/>
      <c r="P38" s="520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0"/>
      <c r="AF38" s="520"/>
      <c r="AG38" s="520"/>
      <c r="AH38" s="520"/>
      <c r="AI38" s="520"/>
      <c r="AJ38" s="520"/>
      <c r="AK38" s="520"/>
      <c r="AL38" s="520"/>
      <c r="AM38" s="520"/>
      <c r="AN38" s="520"/>
      <c r="AO38" s="520"/>
      <c r="AP38" s="520"/>
      <c r="AQ38" s="520"/>
      <c r="AR38" s="520"/>
      <c r="AS38" s="520"/>
      <c r="AT38" s="520"/>
      <c r="AU38" s="520"/>
      <c r="AV38" s="520"/>
      <c r="AW38" s="520"/>
      <c r="AX38" s="520"/>
      <c r="AY38" s="520"/>
      <c r="AZ38" s="520"/>
      <c r="BA38" s="520"/>
      <c r="BB38" s="520"/>
      <c r="BC38" s="520"/>
    </row>
    <row r="39" spans="1:55" ht="12.75" customHeight="1" x14ac:dyDescent="0.2">
      <c r="A39" s="520"/>
      <c r="B39" s="520"/>
      <c r="C39" s="520"/>
      <c r="D39" s="520"/>
      <c r="E39" s="520"/>
      <c r="F39" s="520"/>
      <c r="G39" s="520"/>
      <c r="H39" s="520"/>
      <c r="I39" s="520"/>
      <c r="J39" s="520"/>
      <c r="K39" s="520"/>
      <c r="L39" s="520"/>
      <c r="M39" s="520"/>
      <c r="N39" s="520"/>
      <c r="O39" s="520"/>
      <c r="P39" s="520"/>
      <c r="Q39" s="520"/>
      <c r="R39" s="520"/>
      <c r="S39" s="520"/>
      <c r="T39" s="520"/>
      <c r="U39" s="520"/>
      <c r="V39" s="520"/>
      <c r="W39" s="520"/>
      <c r="X39" s="520"/>
      <c r="Y39" s="520"/>
      <c r="Z39" s="520"/>
      <c r="AA39" s="520"/>
      <c r="AB39" s="520"/>
      <c r="AC39" s="520"/>
      <c r="AD39" s="520"/>
      <c r="AE39" s="520"/>
      <c r="AF39" s="520"/>
      <c r="AG39" s="520"/>
      <c r="AH39" s="520"/>
      <c r="AI39" s="520"/>
      <c r="AJ39" s="520"/>
      <c r="AK39" s="520"/>
      <c r="AL39" s="520"/>
      <c r="AM39" s="520"/>
      <c r="AN39" s="520"/>
      <c r="AO39" s="520"/>
      <c r="AP39" s="520"/>
      <c r="AQ39" s="520"/>
      <c r="AR39" s="520"/>
      <c r="AS39" s="520"/>
      <c r="AT39" s="520"/>
      <c r="AU39" s="520"/>
      <c r="AV39" s="520"/>
      <c r="AW39" s="520"/>
      <c r="AX39" s="520"/>
      <c r="AY39" s="520"/>
      <c r="AZ39" s="520"/>
      <c r="BA39" s="520"/>
      <c r="BB39" s="520"/>
      <c r="BC39" s="520"/>
    </row>
    <row r="40" spans="1:55" ht="12.75" customHeight="1" x14ac:dyDescent="0.2">
      <c r="A40" s="520"/>
      <c r="B40" s="520"/>
      <c r="C40" s="520"/>
      <c r="D40" s="520"/>
      <c r="E40" s="520"/>
      <c r="F40" s="520"/>
      <c r="G40" s="520"/>
      <c r="H40" s="520"/>
      <c r="I40" s="520"/>
      <c r="J40" s="520"/>
      <c r="K40" s="520"/>
      <c r="L40" s="520"/>
      <c r="M40" s="520"/>
      <c r="N40" s="520"/>
      <c r="O40" s="520"/>
      <c r="P40" s="520"/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0"/>
      <c r="AD40" s="520"/>
      <c r="AE40" s="520"/>
      <c r="AF40" s="520"/>
      <c r="AG40" s="520"/>
      <c r="AH40" s="520"/>
      <c r="AI40" s="520"/>
      <c r="AJ40" s="520"/>
      <c r="AK40" s="520"/>
      <c r="AL40" s="520"/>
      <c r="AM40" s="520"/>
      <c r="AN40" s="520"/>
      <c r="AO40" s="520"/>
      <c r="AP40" s="520"/>
      <c r="AQ40" s="520"/>
      <c r="AR40" s="520"/>
      <c r="AS40" s="520"/>
      <c r="AT40" s="520"/>
      <c r="AU40" s="520"/>
      <c r="AV40" s="520"/>
      <c r="AW40" s="520"/>
      <c r="AX40" s="520"/>
      <c r="AY40" s="520"/>
      <c r="AZ40" s="520"/>
      <c r="BA40" s="520"/>
      <c r="BB40" s="520"/>
      <c r="BC40" s="520"/>
    </row>
    <row r="41" spans="1:55" ht="12.75" customHeight="1" x14ac:dyDescent="0.2">
      <c r="A41" s="520"/>
      <c r="B41" s="520"/>
      <c r="C41" s="520"/>
      <c r="D41" s="520"/>
      <c r="E41" s="520"/>
      <c r="F41" s="520"/>
      <c r="G41" s="520"/>
      <c r="H41" s="520"/>
      <c r="I41" s="520"/>
      <c r="J41" s="520"/>
      <c r="K41" s="520"/>
      <c r="L41" s="520"/>
      <c r="M41" s="520"/>
      <c r="N41" s="520"/>
      <c r="O41" s="520"/>
      <c r="P41" s="520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0"/>
      <c r="AD41" s="520"/>
      <c r="AE41" s="520"/>
      <c r="AF41" s="520"/>
      <c r="AG41" s="520"/>
      <c r="AH41" s="520"/>
      <c r="AI41" s="520"/>
      <c r="AJ41" s="520"/>
      <c r="AK41" s="520"/>
      <c r="AL41" s="520"/>
      <c r="AM41" s="520"/>
      <c r="AN41" s="520"/>
      <c r="AO41" s="520"/>
      <c r="AP41" s="520"/>
      <c r="AQ41" s="520"/>
      <c r="AR41" s="520"/>
      <c r="AS41" s="520"/>
      <c r="AT41" s="520"/>
      <c r="AU41" s="520"/>
      <c r="AV41" s="520"/>
      <c r="AW41" s="520"/>
      <c r="AX41" s="520"/>
      <c r="AY41" s="520"/>
      <c r="AZ41" s="520"/>
      <c r="BA41" s="520"/>
      <c r="BB41" s="520"/>
      <c r="BC41" s="520"/>
    </row>
    <row r="42" spans="1:55" ht="12.75" customHeight="1" x14ac:dyDescent="0.2">
      <c r="A42" s="520"/>
      <c r="B42" s="520"/>
      <c r="C42" s="520"/>
      <c r="D42" s="520"/>
      <c r="E42" s="520"/>
      <c r="F42" s="520"/>
      <c r="G42" s="520"/>
      <c r="H42" s="520"/>
      <c r="I42" s="520"/>
      <c r="J42" s="520"/>
      <c r="K42" s="520"/>
      <c r="L42" s="520"/>
      <c r="M42" s="520"/>
      <c r="N42" s="520"/>
      <c r="O42" s="520"/>
      <c r="P42" s="520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0"/>
      <c r="AD42" s="520"/>
      <c r="AE42" s="520"/>
      <c r="AF42" s="520"/>
      <c r="AG42" s="520"/>
      <c r="AH42" s="520"/>
      <c r="AI42" s="520"/>
      <c r="AJ42" s="520"/>
      <c r="AK42" s="520"/>
      <c r="AL42" s="520"/>
      <c r="AM42" s="520"/>
      <c r="AN42" s="520"/>
      <c r="AO42" s="520"/>
      <c r="AP42" s="520"/>
      <c r="AQ42" s="520"/>
      <c r="AR42" s="520"/>
      <c r="AS42" s="520"/>
      <c r="AT42" s="520"/>
      <c r="AU42" s="520"/>
      <c r="AV42" s="520"/>
      <c r="AW42" s="520"/>
      <c r="AX42" s="520"/>
      <c r="AY42" s="520"/>
      <c r="AZ42" s="520"/>
      <c r="BA42" s="520"/>
      <c r="BB42" s="520"/>
      <c r="BC42" s="520"/>
    </row>
    <row r="43" spans="1:55" ht="12.75" customHeight="1" x14ac:dyDescent="0.2">
      <c r="A43" s="520"/>
      <c r="B43" s="520"/>
      <c r="C43" s="520"/>
      <c r="D43" s="520"/>
      <c r="E43" s="520"/>
      <c r="F43" s="520"/>
      <c r="G43" s="520"/>
      <c r="H43" s="520"/>
      <c r="I43" s="520"/>
      <c r="J43" s="520"/>
      <c r="K43" s="520"/>
      <c r="L43" s="520"/>
      <c r="M43" s="520"/>
      <c r="N43" s="520"/>
      <c r="O43" s="520"/>
      <c r="P43" s="520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0"/>
      <c r="AD43" s="520"/>
      <c r="AE43" s="520"/>
      <c r="AF43" s="520"/>
      <c r="AG43" s="520"/>
      <c r="AH43" s="520"/>
      <c r="AI43" s="520"/>
      <c r="AJ43" s="520"/>
      <c r="AK43" s="520"/>
      <c r="AL43" s="520"/>
      <c r="AM43" s="520"/>
      <c r="AN43" s="520"/>
      <c r="AO43" s="520"/>
      <c r="AP43" s="520"/>
      <c r="AQ43" s="520"/>
      <c r="AR43" s="520"/>
      <c r="AS43" s="520"/>
      <c r="AT43" s="520"/>
      <c r="AU43" s="520"/>
      <c r="AV43" s="520"/>
      <c r="AW43" s="520"/>
      <c r="AX43" s="520"/>
      <c r="AY43" s="520"/>
      <c r="AZ43" s="520"/>
      <c r="BA43" s="520"/>
      <c r="BB43" s="520"/>
      <c r="BC43" s="520"/>
    </row>
    <row r="44" spans="1:55" ht="12.75" customHeight="1" x14ac:dyDescent="0.2">
      <c r="A44" s="520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M44" s="520"/>
      <c r="N44" s="520"/>
      <c r="O44" s="520"/>
      <c r="P44" s="520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0"/>
      <c r="AD44" s="520"/>
      <c r="AE44" s="520"/>
      <c r="AF44" s="520"/>
      <c r="AG44" s="520"/>
      <c r="AH44" s="520"/>
      <c r="AI44" s="520"/>
      <c r="AJ44" s="520"/>
      <c r="AK44" s="520"/>
      <c r="AL44" s="520"/>
      <c r="AM44" s="520"/>
      <c r="AN44" s="520"/>
      <c r="AO44" s="520"/>
      <c r="AP44" s="520"/>
      <c r="AQ44" s="520"/>
      <c r="AR44" s="520"/>
      <c r="AS44" s="520"/>
      <c r="AT44" s="520"/>
      <c r="AU44" s="520"/>
      <c r="AV44" s="520"/>
      <c r="AW44" s="520"/>
      <c r="AX44" s="520"/>
      <c r="AY44" s="520"/>
      <c r="AZ44" s="520"/>
      <c r="BA44" s="520"/>
      <c r="BB44" s="520"/>
      <c r="BC44" s="520"/>
    </row>
    <row r="45" spans="1:55" ht="12.75" customHeight="1" x14ac:dyDescent="0.2">
      <c r="A45" s="520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M45" s="520"/>
      <c r="N45" s="520"/>
      <c r="O45" s="520"/>
      <c r="P45" s="520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0"/>
      <c r="AD45" s="520"/>
      <c r="AE45" s="520"/>
      <c r="AF45" s="520"/>
      <c r="AG45" s="520"/>
      <c r="AH45" s="520"/>
      <c r="AI45" s="520"/>
      <c r="AJ45" s="520"/>
      <c r="AK45" s="520"/>
      <c r="AL45" s="520"/>
      <c r="AM45" s="520"/>
      <c r="AN45" s="520"/>
      <c r="AO45" s="520"/>
      <c r="AP45" s="520"/>
      <c r="AQ45" s="520"/>
      <c r="AR45" s="520"/>
      <c r="AS45" s="520"/>
      <c r="AT45" s="520"/>
      <c r="AU45" s="520"/>
      <c r="AV45" s="520"/>
      <c r="AW45" s="520"/>
      <c r="AX45" s="520"/>
      <c r="AY45" s="520"/>
      <c r="AZ45" s="520"/>
      <c r="BA45" s="520"/>
      <c r="BB45" s="520"/>
      <c r="BC45" s="520"/>
    </row>
    <row r="46" spans="1:55" ht="12.75" customHeight="1" x14ac:dyDescent="0.2">
      <c r="A46" s="520"/>
      <c r="B46" s="520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0"/>
      <c r="AD46" s="520"/>
      <c r="AE46" s="520"/>
      <c r="AF46" s="520"/>
      <c r="AG46" s="520"/>
      <c r="AH46" s="520"/>
      <c r="AI46" s="520"/>
      <c r="AJ46" s="520"/>
      <c r="AK46" s="520"/>
      <c r="AL46" s="520"/>
      <c r="AM46" s="520"/>
      <c r="AN46" s="520"/>
      <c r="AO46" s="520"/>
      <c r="AP46" s="520"/>
      <c r="AQ46" s="520"/>
      <c r="AR46" s="520"/>
      <c r="AS46" s="520"/>
      <c r="AT46" s="520"/>
      <c r="AU46" s="520"/>
      <c r="AV46" s="520"/>
      <c r="AW46" s="520"/>
      <c r="AX46" s="520"/>
      <c r="AY46" s="520"/>
      <c r="AZ46" s="520"/>
      <c r="BA46" s="520"/>
      <c r="BB46" s="520"/>
      <c r="BC46" s="520"/>
    </row>
    <row r="47" spans="1:55" ht="12.75" customHeight="1" x14ac:dyDescent="0.2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0"/>
      <c r="AD47" s="520"/>
      <c r="AE47" s="520"/>
      <c r="AF47" s="520"/>
      <c r="AG47" s="520"/>
      <c r="AH47" s="520"/>
      <c r="AI47" s="520"/>
      <c r="AJ47" s="520"/>
      <c r="AK47" s="520"/>
      <c r="AL47" s="520"/>
      <c r="AM47" s="520"/>
      <c r="AN47" s="520"/>
      <c r="AO47" s="520"/>
      <c r="AP47" s="520"/>
      <c r="AQ47" s="520"/>
      <c r="AR47" s="520"/>
      <c r="AS47" s="520"/>
      <c r="AT47" s="520"/>
      <c r="AU47" s="520"/>
      <c r="AV47" s="520"/>
      <c r="AW47" s="520"/>
      <c r="AX47" s="520"/>
      <c r="AY47" s="520"/>
      <c r="AZ47" s="520"/>
      <c r="BA47" s="520"/>
      <c r="BB47" s="520"/>
      <c r="BC47" s="520"/>
    </row>
    <row r="48" spans="1:55" ht="12.75" customHeight="1" x14ac:dyDescent="0.2">
      <c r="A48" s="520"/>
      <c r="B48" s="520"/>
      <c r="C48" s="520"/>
      <c r="D48" s="520"/>
      <c r="E48" s="520"/>
      <c r="F48" s="520"/>
      <c r="G48" s="520"/>
      <c r="H48" s="520"/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0"/>
      <c r="AD48" s="520"/>
      <c r="AE48" s="520"/>
      <c r="AF48" s="520"/>
      <c r="AG48" s="520"/>
      <c r="AH48" s="520"/>
      <c r="AI48" s="520"/>
      <c r="AJ48" s="520"/>
      <c r="AK48" s="520"/>
      <c r="AL48" s="520"/>
      <c r="AM48" s="520"/>
      <c r="AN48" s="520"/>
      <c r="AO48" s="520"/>
      <c r="AP48" s="520"/>
      <c r="AQ48" s="520"/>
      <c r="AR48" s="520"/>
      <c r="AS48" s="520"/>
      <c r="AT48" s="520"/>
      <c r="AU48" s="520"/>
      <c r="AV48" s="520"/>
      <c r="AW48" s="520"/>
      <c r="AX48" s="520"/>
      <c r="AY48" s="520"/>
      <c r="AZ48" s="520"/>
      <c r="BA48" s="520"/>
      <c r="BB48" s="520"/>
      <c r="BC48" s="520"/>
    </row>
    <row r="49" spans="1:55" ht="12.75" customHeight="1" x14ac:dyDescent="0.2">
      <c r="A49" s="520"/>
      <c r="B49" s="520"/>
      <c r="C49" s="520"/>
      <c r="D49" s="520"/>
      <c r="E49" s="520"/>
      <c r="F49" s="520"/>
      <c r="G49" s="520"/>
      <c r="H49" s="520"/>
      <c r="I49" s="520"/>
      <c r="J49" s="520"/>
      <c r="K49" s="520"/>
      <c r="L49" s="520"/>
      <c r="M49" s="520"/>
      <c r="N49" s="520"/>
      <c r="O49" s="520"/>
      <c r="P49" s="520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0"/>
      <c r="AD49" s="520"/>
      <c r="AE49" s="520"/>
      <c r="AF49" s="520"/>
      <c r="AG49" s="520"/>
      <c r="AH49" s="520"/>
      <c r="AI49" s="520"/>
      <c r="AJ49" s="520"/>
      <c r="AK49" s="520"/>
      <c r="AL49" s="520"/>
      <c r="AM49" s="520"/>
      <c r="AN49" s="520"/>
      <c r="AO49" s="520"/>
      <c r="AP49" s="520"/>
      <c r="AQ49" s="520"/>
      <c r="AR49" s="520"/>
      <c r="AS49" s="520"/>
      <c r="AT49" s="520"/>
      <c r="AU49" s="520"/>
      <c r="AV49" s="520"/>
      <c r="AW49" s="520"/>
      <c r="AX49" s="520"/>
      <c r="AY49" s="520"/>
      <c r="AZ49" s="520"/>
      <c r="BA49" s="520"/>
      <c r="BB49" s="520"/>
      <c r="BC49" s="520"/>
    </row>
    <row r="50" spans="1:55" ht="12.75" customHeight="1" x14ac:dyDescent="0.2">
      <c r="A50" s="520"/>
      <c r="B50" s="520"/>
      <c r="C50" s="520"/>
      <c r="D50" s="520"/>
      <c r="E50" s="520"/>
      <c r="F50" s="520"/>
      <c r="G50" s="520"/>
      <c r="H50" s="520"/>
      <c r="I50" s="520"/>
      <c r="J50" s="520"/>
      <c r="K50" s="520"/>
      <c r="L50" s="520"/>
      <c r="M50" s="520"/>
      <c r="N50" s="520"/>
      <c r="O50" s="520"/>
      <c r="P50" s="520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0"/>
      <c r="AD50" s="520"/>
      <c r="AE50" s="520"/>
      <c r="AF50" s="520"/>
      <c r="AG50" s="520"/>
      <c r="AH50" s="520"/>
      <c r="AI50" s="520"/>
      <c r="AJ50" s="520"/>
      <c r="AK50" s="520"/>
      <c r="AL50" s="520"/>
      <c r="AM50" s="520"/>
      <c r="AN50" s="520"/>
      <c r="AO50" s="520"/>
      <c r="AP50" s="520"/>
      <c r="AQ50" s="520"/>
      <c r="AR50" s="520"/>
      <c r="AS50" s="520"/>
      <c r="AT50" s="520"/>
      <c r="AU50" s="520"/>
      <c r="AV50" s="520"/>
      <c r="AW50" s="520"/>
      <c r="AX50" s="520"/>
      <c r="AY50" s="520"/>
      <c r="AZ50" s="520"/>
      <c r="BA50" s="520"/>
      <c r="BB50" s="520"/>
      <c r="BC50" s="520"/>
    </row>
    <row r="51" spans="1:55" ht="12.75" customHeight="1" x14ac:dyDescent="0.2">
      <c r="A51" s="520"/>
      <c r="B51" s="202"/>
      <c r="C51" s="202"/>
      <c r="D51" s="520"/>
      <c r="E51" s="520"/>
      <c r="F51" s="520"/>
      <c r="G51" s="520"/>
      <c r="H51" s="520"/>
      <c r="I51" s="520"/>
      <c r="J51" s="520"/>
      <c r="K51" s="520"/>
      <c r="L51" s="520"/>
      <c r="M51" s="520"/>
      <c r="N51" s="520"/>
      <c r="O51" s="520"/>
      <c r="P51" s="520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0"/>
      <c r="AD51" s="520"/>
      <c r="AE51" s="520"/>
      <c r="AF51" s="520"/>
      <c r="AG51" s="520"/>
      <c r="AH51" s="520"/>
      <c r="AI51" s="520"/>
      <c r="AJ51" s="520"/>
      <c r="AK51" s="520"/>
      <c r="AL51" s="520"/>
      <c r="AM51" s="520"/>
      <c r="AN51" s="520"/>
      <c r="AO51" s="520"/>
      <c r="AP51" s="520"/>
      <c r="AQ51" s="520"/>
      <c r="AR51" s="520"/>
      <c r="AS51" s="520"/>
      <c r="AT51" s="520"/>
      <c r="AU51" s="520"/>
      <c r="AV51" s="520"/>
      <c r="AW51" s="520"/>
      <c r="AX51" s="520"/>
      <c r="AY51" s="520"/>
      <c r="AZ51" s="520"/>
      <c r="BA51" s="520"/>
      <c r="BB51" s="520"/>
      <c r="BC51" s="520"/>
    </row>
    <row r="52" spans="1:55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</row>
    <row r="53" spans="1:55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</row>
    <row r="54" spans="1:55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</row>
    <row r="55" spans="1:55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</row>
    <row r="56" spans="1:55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</row>
    <row r="57" spans="1:55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</row>
    <row r="58" spans="1:55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</row>
    <row r="59" spans="1:55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</row>
    <row r="60" spans="1:55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</row>
    <row r="61" spans="1:55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</row>
    <row r="62" spans="1:55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</row>
    <row r="63" spans="1:55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</row>
    <row r="64" spans="1:55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</row>
    <row r="65" spans="1:55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</row>
    <row r="66" spans="1:55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</row>
    <row r="67" spans="1:55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</row>
    <row r="68" spans="1:55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</row>
    <row r="69" spans="1:55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</row>
    <row r="70" spans="1:55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</row>
    <row r="71" spans="1:55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</row>
    <row r="72" spans="1:55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</row>
    <row r="73" spans="1:55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</row>
    <row r="74" spans="1:55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</row>
    <row r="75" spans="1:55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</row>
    <row r="76" spans="1:55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</row>
    <row r="77" spans="1:55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</row>
    <row r="78" spans="1:55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</row>
    <row r="79" spans="1:55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</row>
    <row r="80" spans="1:55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</row>
    <row r="81" spans="1:55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</row>
    <row r="82" spans="1:55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</row>
    <row r="83" spans="1:55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</row>
    <row r="84" spans="1:55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</row>
    <row r="85" spans="1:55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</row>
    <row r="86" spans="1:55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</row>
    <row r="87" spans="1:55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</row>
    <row r="88" spans="1:55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</row>
    <row r="89" spans="1:55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</row>
    <row r="90" spans="1:55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</row>
    <row r="91" spans="1:55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</row>
    <row r="92" spans="1:55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</row>
    <row r="93" spans="1:55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</row>
    <row r="94" spans="1:55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</row>
    <row r="95" spans="1:55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</row>
    <row r="96" spans="1:55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</row>
    <row r="97" spans="1:55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</row>
    <row r="98" spans="1:55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</row>
    <row r="99" spans="1:55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</row>
    <row r="100" spans="1:55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</row>
    <row r="101" spans="1:55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</row>
    <row r="102" spans="1:55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</row>
    <row r="103" spans="1:55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</row>
    <row r="104" spans="1:55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</row>
    <row r="105" spans="1:55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</row>
    <row r="106" spans="1:55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</row>
    <row r="107" spans="1:55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</row>
    <row r="108" spans="1:55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</row>
    <row r="109" spans="1:55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</row>
    <row r="110" spans="1:55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</row>
    <row r="111" spans="1:55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</row>
    <row r="112" spans="1:55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</row>
    <row r="113" spans="1:55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</row>
    <row r="114" spans="1:55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</row>
    <row r="115" spans="1:55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</row>
    <row r="116" spans="1:55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</row>
    <row r="117" spans="1:55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</row>
    <row r="118" spans="1:55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</row>
    <row r="119" spans="1:55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</row>
    <row r="120" spans="1:55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</row>
    <row r="121" spans="1:55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</row>
    <row r="122" spans="1:55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</row>
    <row r="123" spans="1:55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</row>
    <row r="124" spans="1:55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</row>
    <row r="125" spans="1:55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</row>
    <row r="126" spans="1:55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</row>
    <row r="127" spans="1:55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</row>
    <row r="128" spans="1:55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</row>
    <row r="129" spans="1:55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</row>
    <row r="130" spans="1:55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</row>
    <row r="131" spans="1:55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</row>
    <row r="132" spans="1:55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</row>
    <row r="133" spans="1:55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</row>
    <row r="134" spans="1:55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</row>
    <row r="135" spans="1:55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</row>
    <row r="136" spans="1:55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</row>
    <row r="137" spans="1:55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</row>
    <row r="138" spans="1:55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</row>
    <row r="139" spans="1:55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</row>
    <row r="140" spans="1:55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</row>
    <row r="141" spans="1:55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</row>
    <row r="142" spans="1:55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</row>
    <row r="143" spans="1:55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</row>
    <row r="144" spans="1:55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</row>
    <row r="145" spans="1:55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</row>
    <row r="146" spans="1:55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</row>
    <row r="147" spans="1:55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</row>
    <row r="148" spans="1:55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</row>
    <row r="149" spans="1:55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</row>
    <row r="150" spans="1:55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</row>
    <row r="151" spans="1:55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</row>
    <row r="152" spans="1:55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</row>
    <row r="153" spans="1:55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</row>
    <row r="154" spans="1:55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</row>
    <row r="155" spans="1:55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</row>
    <row r="156" spans="1:55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</row>
    <row r="157" spans="1:55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</row>
    <row r="158" spans="1:55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</row>
    <row r="159" spans="1:55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</row>
    <row r="160" spans="1:55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</row>
    <row r="161" spans="1:55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</row>
    <row r="162" spans="1:55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</row>
    <row r="163" spans="1:55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</row>
    <row r="164" spans="1:55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</row>
    <row r="165" spans="1:55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</row>
    <row r="166" spans="1:55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</row>
    <row r="167" spans="1:55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</row>
    <row r="168" spans="1:55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</row>
    <row r="169" spans="1:55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</row>
    <row r="170" spans="1:55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</row>
    <row r="171" spans="1:55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</row>
    <row r="172" spans="1:55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</row>
    <row r="173" spans="1:55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</row>
    <row r="174" spans="1:55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</row>
    <row r="175" spans="1:55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</row>
    <row r="176" spans="1:55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</row>
    <row r="177" spans="1:55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</row>
    <row r="178" spans="1:55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</row>
    <row r="179" spans="1:55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</row>
    <row r="180" spans="1:55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</row>
    <row r="181" spans="1:55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</row>
    <row r="182" spans="1:55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</row>
    <row r="183" spans="1:55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</row>
    <row r="184" spans="1:55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</row>
    <row r="185" spans="1:55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</row>
    <row r="186" spans="1:55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</row>
    <row r="187" spans="1:55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</row>
    <row r="188" spans="1:55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</row>
    <row r="189" spans="1:55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</row>
    <row r="190" spans="1:55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</row>
    <row r="191" spans="1:55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</row>
    <row r="192" spans="1:55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</row>
    <row r="193" spans="1:55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</row>
    <row r="194" spans="1:55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</row>
    <row r="195" spans="1:55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</row>
    <row r="196" spans="1:55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</row>
    <row r="197" spans="1:55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</row>
    <row r="198" spans="1:55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</row>
    <row r="199" spans="1:55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</row>
    <row r="200" spans="1:55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</row>
    <row r="201" spans="1:55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</row>
    <row r="202" spans="1:55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</row>
    <row r="203" spans="1:55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</row>
    <row r="204" spans="1:55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</row>
    <row r="205" spans="1:55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</row>
    <row r="206" spans="1:55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</row>
    <row r="207" spans="1:55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</row>
    <row r="208" spans="1:55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</row>
    <row r="209" spans="1:55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</row>
    <row r="210" spans="1:55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</row>
    <row r="211" spans="1:55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</row>
    <row r="212" spans="1:55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</row>
    <row r="213" spans="1:55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</row>
    <row r="214" spans="1:55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</row>
    <row r="215" spans="1:55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</row>
    <row r="216" spans="1:55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</row>
    <row r="217" spans="1:55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</row>
    <row r="218" spans="1:55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</row>
    <row r="219" spans="1:55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</row>
    <row r="220" spans="1:55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</row>
    <row r="221" spans="1:55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</row>
    <row r="222" spans="1:55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</row>
    <row r="223" spans="1:55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</row>
    <row r="224" spans="1:55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</row>
    <row r="225" spans="1:55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</row>
    <row r="226" spans="1:55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</row>
    <row r="227" spans="1:55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</row>
    <row r="228" spans="1:55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</row>
    <row r="229" spans="1:55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</row>
    <row r="230" spans="1:55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</row>
    <row r="231" spans="1:55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</row>
    <row r="232" spans="1:55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</row>
    <row r="233" spans="1:55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</row>
    <row r="234" spans="1:55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</row>
    <row r="235" spans="1:55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</row>
    <row r="236" spans="1:55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</row>
    <row r="237" spans="1:55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</row>
    <row r="238" spans="1:55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</row>
    <row r="239" spans="1:55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</row>
    <row r="240" spans="1:55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</row>
    <row r="241" spans="1:55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</row>
    <row r="242" spans="1:55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</row>
    <row r="243" spans="1:55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</row>
    <row r="244" spans="1:55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</row>
    <row r="245" spans="1:55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</row>
    <row r="246" spans="1:55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</row>
    <row r="247" spans="1:55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</row>
    <row r="248" spans="1:55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</row>
    <row r="249" spans="1:55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</row>
    <row r="250" spans="1:55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</row>
    <row r="251" spans="1:55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</row>
    <row r="252" spans="1:55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</row>
    <row r="253" spans="1:55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</row>
    <row r="254" spans="1:55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</row>
    <row r="255" spans="1:55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</row>
    <row r="256" spans="1:55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</row>
    <row r="257" spans="1:55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</row>
    <row r="258" spans="1:55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</row>
    <row r="259" spans="1:55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</row>
    <row r="260" spans="1:55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</row>
    <row r="261" spans="1:55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</row>
    <row r="262" spans="1:55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</row>
    <row r="263" spans="1:55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</row>
    <row r="264" spans="1:55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</row>
    <row r="265" spans="1:55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</row>
    <row r="266" spans="1:55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</row>
    <row r="267" spans="1:55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</row>
    <row r="268" spans="1:55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</row>
    <row r="269" spans="1:55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</row>
    <row r="270" spans="1:55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</row>
    <row r="271" spans="1:55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</row>
    <row r="272" spans="1:55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</row>
    <row r="273" spans="1:55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</row>
    <row r="274" spans="1:55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</row>
    <row r="275" spans="1:55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</row>
    <row r="276" spans="1:55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</row>
    <row r="277" spans="1:55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</row>
    <row r="278" spans="1:55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</row>
    <row r="279" spans="1:55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</row>
    <row r="280" spans="1:55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</row>
    <row r="281" spans="1:55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</row>
    <row r="282" spans="1:55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</row>
    <row r="283" spans="1:55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</row>
    <row r="284" spans="1:55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</row>
    <row r="285" spans="1:55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</row>
    <row r="286" spans="1:55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</row>
    <row r="287" spans="1:55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</row>
    <row r="288" spans="1:55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</row>
    <row r="289" spans="1:55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</row>
    <row r="290" spans="1:55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</row>
    <row r="291" spans="1:55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</row>
    <row r="292" spans="1:55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</row>
    <row r="293" spans="1:55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</row>
    <row r="294" spans="1:55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</row>
    <row r="295" spans="1:55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</row>
    <row r="296" spans="1:55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</row>
    <row r="297" spans="1:55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</row>
    <row r="298" spans="1:55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</row>
    <row r="299" spans="1:55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</row>
    <row r="300" spans="1:55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</row>
    <row r="301" spans="1:55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</row>
    <row r="302" spans="1:55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</row>
    <row r="303" spans="1:55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</row>
    <row r="304" spans="1:55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</row>
    <row r="305" spans="1:55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</row>
    <row r="306" spans="1:55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</row>
    <row r="307" spans="1:55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</row>
    <row r="308" spans="1:55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</row>
    <row r="309" spans="1:55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</row>
    <row r="310" spans="1:55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</row>
    <row r="311" spans="1:55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</row>
    <row r="312" spans="1:55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</row>
    <row r="313" spans="1:55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</row>
    <row r="314" spans="1:55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</row>
    <row r="315" spans="1:55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</row>
    <row r="316" spans="1:55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</row>
    <row r="317" spans="1:55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</row>
    <row r="318" spans="1:55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</row>
    <row r="319" spans="1:55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</row>
    <row r="320" spans="1:55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</row>
    <row r="321" spans="1:55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</row>
    <row r="322" spans="1:55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</row>
    <row r="323" spans="1:55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</row>
    <row r="324" spans="1:55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</row>
    <row r="325" spans="1:55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</row>
    <row r="326" spans="1:55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</row>
    <row r="327" spans="1:55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</row>
    <row r="328" spans="1:55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</row>
    <row r="329" spans="1:55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</row>
    <row r="330" spans="1:55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</row>
    <row r="331" spans="1:55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</row>
    <row r="332" spans="1:55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</row>
    <row r="333" spans="1:55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</row>
    <row r="334" spans="1:55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</row>
    <row r="335" spans="1:55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</row>
    <row r="336" spans="1:55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</row>
    <row r="337" spans="1:55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</row>
    <row r="338" spans="1:55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</row>
    <row r="339" spans="1:55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</row>
    <row r="340" spans="1:55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</row>
    <row r="341" spans="1:55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</row>
    <row r="342" spans="1:55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</row>
    <row r="343" spans="1:55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</row>
    <row r="344" spans="1:55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</row>
    <row r="345" spans="1:55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</row>
    <row r="346" spans="1:55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</row>
    <row r="347" spans="1:55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</row>
    <row r="348" spans="1:55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</row>
    <row r="349" spans="1:55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</row>
    <row r="350" spans="1:55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</row>
    <row r="351" spans="1:55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</row>
    <row r="352" spans="1:55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</row>
    <row r="353" spans="1:55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</row>
    <row r="354" spans="1:55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</row>
    <row r="355" spans="1:55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</row>
    <row r="356" spans="1:55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</row>
    <row r="357" spans="1:55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</row>
    <row r="358" spans="1:55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</row>
    <row r="359" spans="1:55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</row>
    <row r="360" spans="1:55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</row>
    <row r="361" spans="1:55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</row>
    <row r="362" spans="1:55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</row>
    <row r="363" spans="1:55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</row>
    <row r="364" spans="1:55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</row>
    <row r="365" spans="1:55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</row>
    <row r="366" spans="1:55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</row>
    <row r="367" spans="1:55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</row>
    <row r="368" spans="1:55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</row>
    <row r="369" spans="1:55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</row>
    <row r="370" spans="1:55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</row>
    <row r="371" spans="1:55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</row>
    <row r="372" spans="1:55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</row>
    <row r="373" spans="1:55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</row>
    <row r="374" spans="1:55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</row>
    <row r="375" spans="1:55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</row>
    <row r="376" spans="1:55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</row>
    <row r="377" spans="1:55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</row>
    <row r="378" spans="1:55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</row>
    <row r="379" spans="1:55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</row>
    <row r="380" spans="1:55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</row>
    <row r="381" spans="1:55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</row>
    <row r="382" spans="1:55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</row>
    <row r="383" spans="1:55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</row>
    <row r="384" spans="1:55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</row>
    <row r="385" spans="1:55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</row>
    <row r="386" spans="1:55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</row>
    <row r="387" spans="1:55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</row>
    <row r="388" spans="1:55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</row>
    <row r="389" spans="1:55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</row>
    <row r="390" spans="1:55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</row>
    <row r="391" spans="1:55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</row>
    <row r="392" spans="1:55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</row>
    <row r="393" spans="1:55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</row>
    <row r="394" spans="1:55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</row>
    <row r="395" spans="1:55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</row>
    <row r="396" spans="1:55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</row>
    <row r="397" spans="1:55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</row>
    <row r="398" spans="1:55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</row>
    <row r="399" spans="1:55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</row>
    <row r="400" spans="1:55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</row>
    <row r="401" spans="1:55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</row>
    <row r="402" spans="1:55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</row>
    <row r="403" spans="1:55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</row>
    <row r="404" spans="1:55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</row>
    <row r="405" spans="1:55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</row>
    <row r="406" spans="1:55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</row>
    <row r="407" spans="1:55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</row>
    <row r="408" spans="1:55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</row>
    <row r="409" spans="1:55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</row>
    <row r="410" spans="1:55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</row>
    <row r="411" spans="1:55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</row>
    <row r="412" spans="1:55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</row>
    <row r="413" spans="1:55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</row>
    <row r="414" spans="1:55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</row>
    <row r="415" spans="1:55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</row>
    <row r="416" spans="1:55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</row>
    <row r="417" spans="1:55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</row>
    <row r="418" spans="1:55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</row>
    <row r="419" spans="1:55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</row>
    <row r="420" spans="1:55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</row>
    <row r="421" spans="1:55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</row>
    <row r="422" spans="1:55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</row>
    <row r="423" spans="1:55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</row>
    <row r="424" spans="1:55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</row>
    <row r="425" spans="1:55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</row>
    <row r="426" spans="1:55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</row>
    <row r="427" spans="1:55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</row>
    <row r="428" spans="1:55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</row>
    <row r="429" spans="1:55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</row>
    <row r="430" spans="1:55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</row>
    <row r="431" spans="1:55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</row>
    <row r="432" spans="1:55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</row>
    <row r="433" spans="1:55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</row>
    <row r="434" spans="1:55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</row>
    <row r="435" spans="1:55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</row>
    <row r="436" spans="1:55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</row>
    <row r="437" spans="1:55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</row>
    <row r="438" spans="1:55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</row>
    <row r="439" spans="1:55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</row>
    <row r="440" spans="1:55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</row>
    <row r="441" spans="1:55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</row>
    <row r="442" spans="1:55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</row>
    <row r="443" spans="1:55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</row>
    <row r="444" spans="1:55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</row>
    <row r="445" spans="1:55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</row>
    <row r="446" spans="1:55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</row>
    <row r="447" spans="1:55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</row>
    <row r="448" spans="1:55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</row>
    <row r="449" spans="1:55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</row>
    <row r="450" spans="1:55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</row>
    <row r="451" spans="1:55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</row>
    <row r="452" spans="1:55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</row>
    <row r="453" spans="1:55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</row>
    <row r="454" spans="1:55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</row>
    <row r="455" spans="1:55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</row>
    <row r="456" spans="1:55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</row>
    <row r="457" spans="1:55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</row>
    <row r="458" spans="1:55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</row>
    <row r="459" spans="1:55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</row>
    <row r="460" spans="1:55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</row>
    <row r="461" spans="1:55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</row>
    <row r="462" spans="1:55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</row>
    <row r="463" spans="1:55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</row>
    <row r="464" spans="1:55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</row>
    <row r="465" spans="1:55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</row>
    <row r="466" spans="1:55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</row>
    <row r="467" spans="1:55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</row>
    <row r="468" spans="1:55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</row>
    <row r="469" spans="1:55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</row>
    <row r="470" spans="1:55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</row>
    <row r="471" spans="1:55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</row>
    <row r="472" spans="1:55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</row>
    <row r="473" spans="1:55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</row>
    <row r="474" spans="1:55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</row>
    <row r="475" spans="1:55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</row>
    <row r="476" spans="1:55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</row>
    <row r="477" spans="1:55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</row>
    <row r="478" spans="1:55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</row>
    <row r="479" spans="1:55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</row>
    <row r="480" spans="1:55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</row>
    <row r="481" spans="1:55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</row>
    <row r="482" spans="1:55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</row>
    <row r="483" spans="1:55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</row>
    <row r="484" spans="1:55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</row>
    <row r="485" spans="1:55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</row>
    <row r="486" spans="1:55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</row>
    <row r="487" spans="1:55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</row>
    <row r="488" spans="1:55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</row>
    <row r="489" spans="1:55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</row>
    <row r="490" spans="1:55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</row>
    <row r="491" spans="1:55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</row>
    <row r="492" spans="1:55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</row>
    <row r="493" spans="1:55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</row>
    <row r="494" spans="1:55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</row>
    <row r="495" spans="1:55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</row>
    <row r="496" spans="1:55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</row>
    <row r="497" spans="1:55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</row>
    <row r="498" spans="1:55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</row>
    <row r="499" spans="1:55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</row>
    <row r="500" spans="1:55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</row>
    <row r="501" spans="1:55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</row>
    <row r="502" spans="1:55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</row>
    <row r="503" spans="1:55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</row>
    <row r="504" spans="1:55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</row>
    <row r="505" spans="1:55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</row>
    <row r="506" spans="1:55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</row>
    <row r="507" spans="1:55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</row>
    <row r="508" spans="1:55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</row>
    <row r="509" spans="1:55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</row>
    <row r="510" spans="1:55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</row>
    <row r="511" spans="1:55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</row>
    <row r="512" spans="1:55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</row>
    <row r="513" spans="1:55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</row>
    <row r="514" spans="1:55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</row>
    <row r="515" spans="1:55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</row>
    <row r="516" spans="1:55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</row>
    <row r="517" spans="1:55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</row>
    <row r="518" spans="1:55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</row>
    <row r="519" spans="1:55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</row>
    <row r="520" spans="1:55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</row>
    <row r="521" spans="1:55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</row>
    <row r="522" spans="1:55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</row>
    <row r="523" spans="1:55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</row>
    <row r="524" spans="1:55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</row>
    <row r="525" spans="1:55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</row>
    <row r="526" spans="1:55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</row>
    <row r="527" spans="1:55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</row>
    <row r="528" spans="1:55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</row>
    <row r="529" spans="1:55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</row>
    <row r="530" spans="1:55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</row>
    <row r="531" spans="1:55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</row>
    <row r="532" spans="1:55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</row>
    <row r="533" spans="1:55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</row>
    <row r="534" spans="1:55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</row>
    <row r="535" spans="1:55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</row>
    <row r="536" spans="1:55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</row>
    <row r="537" spans="1:55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</row>
    <row r="538" spans="1:55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</row>
    <row r="539" spans="1:55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</row>
    <row r="540" spans="1:55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</row>
    <row r="541" spans="1:55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</row>
    <row r="542" spans="1:55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</row>
    <row r="543" spans="1:55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</row>
    <row r="544" spans="1:55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</row>
    <row r="545" spans="1:55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</row>
    <row r="546" spans="1:55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</row>
    <row r="547" spans="1:55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</row>
    <row r="548" spans="1:55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</row>
    <row r="549" spans="1:55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</row>
    <row r="550" spans="1:55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</row>
    <row r="551" spans="1:55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</row>
    <row r="552" spans="1:55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</row>
    <row r="553" spans="1:55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</row>
    <row r="554" spans="1:55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</row>
    <row r="555" spans="1:55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</row>
    <row r="556" spans="1:55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</row>
    <row r="557" spans="1:55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</row>
    <row r="558" spans="1:55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</row>
    <row r="559" spans="1:55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</row>
    <row r="560" spans="1:55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</row>
    <row r="561" spans="1:55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</row>
    <row r="562" spans="1:55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</row>
    <row r="563" spans="1:55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</row>
    <row r="564" spans="1:55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</row>
    <row r="565" spans="1:55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</row>
    <row r="566" spans="1:55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</row>
    <row r="567" spans="1:55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</row>
    <row r="568" spans="1:55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</row>
    <row r="569" spans="1:55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</row>
    <row r="570" spans="1:55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</row>
    <row r="571" spans="1:55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</row>
    <row r="572" spans="1:55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</row>
    <row r="573" spans="1:55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</row>
    <row r="574" spans="1:55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</row>
    <row r="575" spans="1:55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</row>
    <row r="576" spans="1:55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</row>
    <row r="577" spans="1:55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</row>
    <row r="578" spans="1:55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</row>
    <row r="579" spans="1:55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</row>
    <row r="580" spans="1:55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</row>
    <row r="581" spans="1:55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</row>
    <row r="582" spans="1:55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</row>
    <row r="583" spans="1:55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</row>
    <row r="584" spans="1:55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</row>
    <row r="585" spans="1:55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</row>
    <row r="586" spans="1:55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</row>
    <row r="587" spans="1:55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</row>
    <row r="588" spans="1:55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</row>
    <row r="589" spans="1:55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</row>
    <row r="590" spans="1:55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</row>
    <row r="591" spans="1:55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</row>
    <row r="592" spans="1:55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</row>
    <row r="593" spans="1:55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</row>
    <row r="594" spans="1:55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</row>
    <row r="595" spans="1:55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</row>
    <row r="596" spans="1:55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</row>
    <row r="597" spans="1:55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</row>
    <row r="598" spans="1:55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</row>
    <row r="599" spans="1:55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</row>
    <row r="600" spans="1:55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</row>
    <row r="601" spans="1:55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</row>
    <row r="602" spans="1:55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</row>
    <row r="603" spans="1:55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</row>
    <row r="604" spans="1:55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</row>
    <row r="605" spans="1:55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</row>
    <row r="606" spans="1:55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</row>
    <row r="607" spans="1:55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</row>
    <row r="608" spans="1:55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</row>
    <row r="609" spans="1:55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</row>
    <row r="610" spans="1:55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</row>
    <row r="611" spans="1:55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</row>
    <row r="612" spans="1:55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</row>
    <row r="613" spans="1:55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</row>
    <row r="614" spans="1:55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</row>
    <row r="615" spans="1:55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</row>
    <row r="616" spans="1:55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</row>
    <row r="617" spans="1:55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</row>
    <row r="618" spans="1:55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</row>
    <row r="619" spans="1:55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</row>
    <row r="620" spans="1:55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</row>
    <row r="621" spans="1:55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</row>
    <row r="622" spans="1:55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</row>
    <row r="623" spans="1:55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</row>
    <row r="624" spans="1:55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</row>
    <row r="625" spans="1:55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</row>
    <row r="626" spans="1:55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</row>
    <row r="627" spans="1:55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</row>
    <row r="628" spans="1:55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</row>
    <row r="629" spans="1:55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</row>
    <row r="630" spans="1:55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</row>
    <row r="631" spans="1:55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</row>
    <row r="632" spans="1:55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</row>
    <row r="633" spans="1:55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</row>
    <row r="634" spans="1:55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</row>
    <row r="635" spans="1:55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</row>
    <row r="636" spans="1:55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</row>
    <row r="637" spans="1:55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</row>
    <row r="638" spans="1:55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</row>
    <row r="639" spans="1:55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</row>
    <row r="640" spans="1:55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</row>
    <row r="641" spans="1:55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</row>
    <row r="642" spans="1:55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</row>
    <row r="643" spans="1:55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</row>
    <row r="644" spans="1:55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</row>
    <row r="645" spans="1:55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</row>
    <row r="646" spans="1:55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</row>
    <row r="647" spans="1:55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</row>
    <row r="648" spans="1:55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</row>
    <row r="649" spans="1:55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</row>
    <row r="650" spans="1:55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</row>
    <row r="651" spans="1:55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</row>
    <row r="652" spans="1:55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</row>
    <row r="653" spans="1:55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</row>
    <row r="654" spans="1:55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</row>
    <row r="655" spans="1:55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</row>
    <row r="656" spans="1:55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</row>
    <row r="657" spans="1:55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</row>
    <row r="658" spans="1:55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</row>
    <row r="659" spans="1:55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</row>
    <row r="660" spans="1:55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</row>
    <row r="661" spans="1:55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</row>
    <row r="662" spans="1:55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</row>
    <row r="663" spans="1:55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</row>
    <row r="664" spans="1:55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</row>
    <row r="665" spans="1:55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</row>
    <row r="666" spans="1:55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</row>
    <row r="667" spans="1:55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</row>
    <row r="668" spans="1:55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</row>
    <row r="669" spans="1:55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</row>
    <row r="670" spans="1:55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</row>
    <row r="671" spans="1:55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</row>
    <row r="672" spans="1:55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</row>
    <row r="673" spans="1:55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</row>
    <row r="674" spans="1:55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</row>
    <row r="675" spans="1:55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</row>
    <row r="676" spans="1:55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</row>
    <row r="677" spans="1:55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</row>
    <row r="678" spans="1:55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</row>
    <row r="679" spans="1:55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</row>
    <row r="680" spans="1:55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</row>
    <row r="681" spans="1:55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</row>
    <row r="682" spans="1:55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</row>
    <row r="683" spans="1:55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</row>
    <row r="684" spans="1:55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</row>
    <row r="685" spans="1:55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</row>
    <row r="686" spans="1:55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</row>
    <row r="687" spans="1:55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</row>
    <row r="688" spans="1:55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</row>
    <row r="689" spans="1:55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</row>
    <row r="690" spans="1:55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</row>
    <row r="691" spans="1:55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</row>
    <row r="692" spans="1:55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</row>
    <row r="693" spans="1:55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</row>
    <row r="694" spans="1:55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</row>
    <row r="695" spans="1:55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</row>
    <row r="696" spans="1:55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</row>
    <row r="697" spans="1:55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</row>
    <row r="698" spans="1:55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</row>
    <row r="699" spans="1:55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</row>
    <row r="700" spans="1:55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</row>
    <row r="701" spans="1:55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</row>
    <row r="702" spans="1:55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</row>
    <row r="703" spans="1:55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</row>
    <row r="704" spans="1:55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</row>
    <row r="705" spans="1:55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</row>
    <row r="706" spans="1:55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</row>
    <row r="707" spans="1:55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</row>
    <row r="708" spans="1:55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</row>
    <row r="709" spans="1:55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</row>
    <row r="710" spans="1:55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</row>
    <row r="711" spans="1:55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</row>
    <row r="712" spans="1:55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</row>
    <row r="713" spans="1:55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</row>
    <row r="714" spans="1:55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</row>
    <row r="715" spans="1:55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</row>
    <row r="716" spans="1:55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</row>
    <row r="717" spans="1:55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</row>
    <row r="718" spans="1:55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</row>
    <row r="719" spans="1:55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</row>
    <row r="720" spans="1:55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</row>
    <row r="721" spans="1:55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</row>
    <row r="722" spans="1:55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</row>
    <row r="723" spans="1:55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</row>
    <row r="724" spans="1:55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</row>
    <row r="725" spans="1:55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</row>
    <row r="726" spans="1:55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</row>
    <row r="727" spans="1:55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</row>
    <row r="728" spans="1:55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</row>
    <row r="729" spans="1:55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</row>
    <row r="730" spans="1:55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</row>
    <row r="731" spans="1:55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</row>
    <row r="732" spans="1:55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</row>
    <row r="733" spans="1:55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</row>
    <row r="734" spans="1:55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</row>
    <row r="735" spans="1:55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</row>
    <row r="736" spans="1:55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</row>
    <row r="737" spans="1:55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</row>
    <row r="738" spans="1:55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</row>
    <row r="739" spans="1:55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</row>
    <row r="740" spans="1:55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</row>
    <row r="741" spans="1:55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</row>
    <row r="742" spans="1:55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</row>
    <row r="743" spans="1:55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</row>
    <row r="744" spans="1:55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</row>
    <row r="745" spans="1:55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</row>
    <row r="746" spans="1:55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</row>
    <row r="747" spans="1:55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</row>
    <row r="748" spans="1:55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</row>
    <row r="749" spans="1:55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</row>
    <row r="750" spans="1:55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</row>
    <row r="751" spans="1:55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</row>
    <row r="752" spans="1:55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</row>
    <row r="753" spans="1:55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</row>
    <row r="754" spans="1:55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</row>
    <row r="755" spans="1:55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</row>
    <row r="756" spans="1:55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</row>
    <row r="757" spans="1:55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</row>
    <row r="758" spans="1:55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</row>
    <row r="759" spans="1:55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</row>
    <row r="760" spans="1:55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</row>
    <row r="761" spans="1:55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</row>
    <row r="762" spans="1:55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</row>
    <row r="763" spans="1:55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</row>
    <row r="764" spans="1:55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</row>
    <row r="765" spans="1:55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</row>
    <row r="766" spans="1:55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</row>
    <row r="767" spans="1:55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</row>
    <row r="768" spans="1:55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</row>
    <row r="769" spans="1:55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</row>
    <row r="770" spans="1:55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</row>
    <row r="771" spans="1:55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</row>
    <row r="772" spans="1:55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</row>
    <row r="773" spans="1:55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</row>
    <row r="774" spans="1:55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</row>
    <row r="775" spans="1:55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</row>
    <row r="776" spans="1:55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</row>
    <row r="777" spans="1:55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</row>
    <row r="778" spans="1:55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</row>
    <row r="779" spans="1:55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</row>
    <row r="780" spans="1:55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</row>
    <row r="781" spans="1:55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</row>
    <row r="782" spans="1:55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</row>
    <row r="783" spans="1:55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</row>
    <row r="784" spans="1:55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</row>
    <row r="785" spans="1:55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</row>
    <row r="786" spans="1:55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</row>
    <row r="787" spans="1:55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</row>
    <row r="788" spans="1:55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</row>
    <row r="789" spans="1:55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</row>
    <row r="790" spans="1:55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</row>
    <row r="791" spans="1:55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</row>
    <row r="792" spans="1:55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</row>
    <row r="793" spans="1:55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</row>
    <row r="794" spans="1:55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</row>
    <row r="795" spans="1:55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</row>
    <row r="796" spans="1:55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</row>
    <row r="797" spans="1:55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</row>
    <row r="798" spans="1:55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</row>
    <row r="799" spans="1:55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</row>
    <row r="800" spans="1:55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</row>
    <row r="801" spans="1:55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</row>
    <row r="802" spans="1:55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</row>
    <row r="803" spans="1:55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</row>
    <row r="804" spans="1:55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</row>
    <row r="805" spans="1:55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</row>
    <row r="806" spans="1:55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</row>
    <row r="807" spans="1:55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</row>
    <row r="808" spans="1:55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</row>
    <row r="809" spans="1:55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</row>
    <row r="810" spans="1:55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</row>
    <row r="811" spans="1:55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</row>
    <row r="812" spans="1:55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</row>
    <row r="813" spans="1:55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</row>
    <row r="814" spans="1:55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</row>
    <row r="815" spans="1:55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</row>
    <row r="816" spans="1:55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</row>
    <row r="817" spans="1:55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</row>
    <row r="818" spans="1:55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</row>
    <row r="819" spans="1:55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</row>
    <row r="820" spans="1:55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</row>
    <row r="821" spans="1:55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</row>
    <row r="822" spans="1:55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</row>
    <row r="823" spans="1:55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</row>
    <row r="824" spans="1:55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</row>
    <row r="825" spans="1:55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</row>
    <row r="826" spans="1:55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</row>
    <row r="827" spans="1:55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</row>
    <row r="828" spans="1:55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</row>
    <row r="829" spans="1:55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</row>
    <row r="830" spans="1:55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</row>
    <row r="831" spans="1:55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</row>
    <row r="832" spans="1:55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</row>
    <row r="833" spans="1:55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</row>
    <row r="834" spans="1:55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</row>
    <row r="835" spans="1:55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</row>
    <row r="836" spans="1:55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</row>
    <row r="837" spans="1:55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</row>
    <row r="838" spans="1:55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</row>
    <row r="839" spans="1:55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</row>
    <row r="840" spans="1:55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</row>
    <row r="841" spans="1:55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</row>
    <row r="842" spans="1:55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</row>
    <row r="843" spans="1:55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</row>
    <row r="844" spans="1:55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</row>
    <row r="845" spans="1:55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</row>
    <row r="846" spans="1:55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</row>
    <row r="847" spans="1:55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</row>
    <row r="848" spans="1:55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</row>
    <row r="849" spans="1:55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</row>
    <row r="850" spans="1:55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</row>
    <row r="851" spans="1:55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</row>
    <row r="852" spans="1:55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</row>
    <row r="853" spans="1:55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</row>
    <row r="854" spans="1:55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</row>
    <row r="855" spans="1:55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</row>
    <row r="856" spans="1:55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</row>
    <row r="857" spans="1:55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</row>
    <row r="858" spans="1:55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</row>
    <row r="859" spans="1:55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</row>
    <row r="860" spans="1:55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</row>
    <row r="861" spans="1:55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</row>
    <row r="862" spans="1:55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</row>
    <row r="863" spans="1:55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</row>
    <row r="864" spans="1:55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</row>
    <row r="865" spans="1:55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</row>
    <row r="866" spans="1:55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</row>
    <row r="867" spans="1:55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</row>
    <row r="868" spans="1:55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</row>
    <row r="869" spans="1:55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</row>
    <row r="870" spans="1:55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</row>
    <row r="871" spans="1:55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</row>
    <row r="872" spans="1:55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</row>
    <row r="873" spans="1:55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</row>
    <row r="874" spans="1:55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</row>
    <row r="875" spans="1:55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</row>
    <row r="876" spans="1:55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</row>
    <row r="877" spans="1:55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</row>
    <row r="878" spans="1:55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</row>
    <row r="879" spans="1:55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</row>
    <row r="880" spans="1:55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</row>
    <row r="881" spans="1:55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</row>
    <row r="882" spans="1:55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</row>
    <row r="883" spans="1:55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</row>
    <row r="884" spans="1:55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</row>
    <row r="885" spans="1:55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</row>
    <row r="886" spans="1:55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</row>
    <row r="887" spans="1:55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</row>
    <row r="888" spans="1:55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</row>
    <row r="889" spans="1:55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</row>
    <row r="890" spans="1:55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</row>
    <row r="891" spans="1:55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</row>
    <row r="892" spans="1:55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</row>
    <row r="893" spans="1:55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</row>
    <row r="894" spans="1:55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</row>
    <row r="895" spans="1:55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</row>
    <row r="896" spans="1:55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</row>
    <row r="897" spans="1:55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</row>
    <row r="898" spans="1:55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</row>
    <row r="899" spans="1:55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</row>
    <row r="900" spans="1:55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</row>
    <row r="901" spans="1:55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</row>
    <row r="902" spans="1:55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</row>
    <row r="903" spans="1:55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</row>
    <row r="904" spans="1:55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</row>
    <row r="905" spans="1:55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</row>
    <row r="906" spans="1:55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</row>
    <row r="907" spans="1:55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</row>
    <row r="908" spans="1:55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</row>
    <row r="909" spans="1:55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</row>
    <row r="910" spans="1:55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</row>
    <row r="911" spans="1:55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</row>
    <row r="912" spans="1:55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</row>
    <row r="913" spans="1:55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</row>
    <row r="914" spans="1:55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</row>
    <row r="915" spans="1:55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</row>
    <row r="916" spans="1:55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</row>
    <row r="917" spans="1:55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</row>
    <row r="918" spans="1:55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</row>
    <row r="919" spans="1:55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</row>
    <row r="920" spans="1:55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</row>
    <row r="921" spans="1:55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</row>
    <row r="922" spans="1:55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</row>
    <row r="923" spans="1:55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</row>
    <row r="924" spans="1:55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</row>
    <row r="925" spans="1:55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</row>
    <row r="926" spans="1:55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</row>
    <row r="927" spans="1:55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</row>
    <row r="928" spans="1:55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</row>
    <row r="929" spans="1:55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</row>
    <row r="930" spans="1:55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</row>
    <row r="931" spans="1:55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</row>
    <row r="932" spans="1:55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</row>
    <row r="933" spans="1:55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</row>
    <row r="934" spans="1:55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</row>
    <row r="935" spans="1:55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</row>
    <row r="936" spans="1:55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</row>
    <row r="937" spans="1:55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</row>
    <row r="938" spans="1:55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</row>
    <row r="939" spans="1:55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</row>
    <row r="940" spans="1:55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</row>
    <row r="941" spans="1:55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</row>
    <row r="942" spans="1:55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</row>
    <row r="943" spans="1:55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</row>
    <row r="944" spans="1:55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</row>
    <row r="945" spans="1:55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</row>
    <row r="946" spans="1:55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</row>
    <row r="947" spans="1:55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</row>
    <row r="948" spans="1:55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</row>
    <row r="949" spans="1:55" ht="12.75" customHeight="1" x14ac:dyDescent="0.2">
      <c r="A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</row>
  </sheetData>
  <autoFilter ref="A9:BC25" xr:uid="{00000000-0009-0000-0000-000002000000}">
    <sortState xmlns:xlrd2="http://schemas.microsoft.com/office/spreadsheetml/2017/richdata2" ref="A10:BC25">
      <sortCondition ref="A9:A25"/>
      <sortCondition ref="E9:E25"/>
      <sortCondition descending="1" ref="BC9:BC25"/>
      <sortCondition ref="B9:B25"/>
    </sortState>
  </autoFilter>
  <mergeCells count="37">
    <mergeCell ref="BC1:BC8"/>
    <mergeCell ref="AX3:AX8"/>
    <mergeCell ref="C2:G2"/>
    <mergeCell ref="C3:G4"/>
    <mergeCell ref="A30:G30"/>
    <mergeCell ref="H3:I8"/>
    <mergeCell ref="J3:K8"/>
    <mergeCell ref="L3:M8"/>
    <mergeCell ref="N3:O8"/>
    <mergeCell ref="P3:Q8"/>
    <mergeCell ref="R3:S8"/>
    <mergeCell ref="T3:U8"/>
    <mergeCell ref="V3:W8"/>
    <mergeCell ref="X3:Y8"/>
    <mergeCell ref="Z3:AA8"/>
    <mergeCell ref="AB3:AC8"/>
    <mergeCell ref="A2:B6"/>
    <mergeCell ref="C5:G6"/>
    <mergeCell ref="A7:G8"/>
    <mergeCell ref="AY5:AZ8"/>
    <mergeCell ref="BA5:BB8"/>
    <mergeCell ref="H1:AD2"/>
    <mergeCell ref="AE1:AQ2"/>
    <mergeCell ref="AR1:AX2"/>
    <mergeCell ref="AY1:AZ4"/>
    <mergeCell ref="BA1:BB4"/>
    <mergeCell ref="AD3:AD8"/>
    <mergeCell ref="AO3:AP8"/>
    <mergeCell ref="AQ3:AQ8"/>
    <mergeCell ref="AR3:AS8"/>
    <mergeCell ref="AT3:AU8"/>
    <mergeCell ref="AV3:AW8"/>
    <mergeCell ref="AE3:AF8"/>
    <mergeCell ref="AG3:AH8"/>
    <mergeCell ref="AI3:AJ8"/>
    <mergeCell ref="AK3:AL8"/>
    <mergeCell ref="AM3:AN8"/>
  </mergeCells>
  <conditionalFormatting sqref="C13:C15 C17:C19 C22:C23 C25">
    <cfRule type="expression" dxfId="76" priority="1">
      <formula>COUNTIF(C13:C924,C13)&gt;1</formula>
    </cfRule>
  </conditionalFormatting>
  <conditionalFormatting sqref="C13:C21">
    <cfRule type="expression" dxfId="75" priority="2">
      <formula>COUNTIF(C13:C926,C13)&gt;1</formula>
    </cfRule>
  </conditionalFormatting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BC948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49" width="11.796875" customWidth="1"/>
    <col min="50" max="50" width="8.796875" customWidth="1"/>
    <col min="51" max="54" width="10.796875" customWidth="1"/>
    <col min="55" max="55" width="18" customWidth="1"/>
  </cols>
  <sheetData>
    <row r="1" spans="1:55" ht="18.75" customHeight="1" x14ac:dyDescent="0.2">
      <c r="A1" s="1"/>
      <c r="B1" s="2"/>
      <c r="C1" s="3"/>
      <c r="D1" s="3"/>
      <c r="E1" s="3"/>
      <c r="F1" s="3"/>
      <c r="G1" s="4"/>
      <c r="H1" s="5"/>
      <c r="I1" s="5"/>
      <c r="J1" s="1105" t="s">
        <v>1</v>
      </c>
      <c r="K1" s="1106"/>
      <c r="L1" s="1106"/>
      <c r="M1" s="1106"/>
      <c r="N1" s="1106"/>
      <c r="O1" s="1106"/>
      <c r="P1" s="1106"/>
      <c r="Q1" s="1106"/>
      <c r="R1" s="1106"/>
      <c r="S1" s="1106"/>
      <c r="T1" s="1106"/>
      <c r="U1" s="1106"/>
      <c r="V1" s="1106"/>
      <c r="W1" s="1106"/>
      <c r="X1" s="1106"/>
      <c r="Y1" s="1106"/>
      <c r="Z1" s="1106"/>
      <c r="AA1" s="1106"/>
      <c r="AB1" s="1106"/>
      <c r="AC1" s="1106"/>
      <c r="AD1" s="1107"/>
      <c r="AE1" s="1105" t="s">
        <v>266</v>
      </c>
      <c r="AF1" s="1106"/>
      <c r="AG1" s="1106"/>
      <c r="AH1" s="1106"/>
      <c r="AI1" s="1106"/>
      <c r="AJ1" s="1106"/>
      <c r="AK1" s="1106"/>
      <c r="AL1" s="1106"/>
      <c r="AM1" s="1106"/>
      <c r="AN1" s="1106"/>
      <c r="AO1" s="1106"/>
      <c r="AP1" s="1106"/>
      <c r="AQ1" s="1107"/>
      <c r="AR1" s="1105" t="s">
        <v>371</v>
      </c>
      <c r="AS1" s="1106"/>
      <c r="AT1" s="1106"/>
      <c r="AU1" s="1106"/>
      <c r="AV1" s="1106"/>
      <c r="AW1" s="1106"/>
      <c r="AX1" s="1107"/>
      <c r="AY1" s="1105" t="s">
        <v>4</v>
      </c>
      <c r="AZ1" s="1130"/>
      <c r="BA1" s="1105" t="s">
        <v>268</v>
      </c>
      <c r="BB1" s="1107"/>
      <c r="BC1" s="1144" t="s">
        <v>6</v>
      </c>
    </row>
    <row r="2" spans="1:55" ht="39.75" customHeight="1" x14ac:dyDescent="0.25">
      <c r="A2" s="1121"/>
      <c r="B2" s="1115"/>
      <c r="C2" s="1081" t="s">
        <v>372</v>
      </c>
      <c r="D2" s="1082"/>
      <c r="E2" s="1082"/>
      <c r="F2" s="1082"/>
      <c r="G2" s="1083"/>
      <c r="H2" s="6"/>
      <c r="I2" s="6"/>
      <c r="J2" s="1108"/>
      <c r="K2" s="1109"/>
      <c r="L2" s="1109"/>
      <c r="M2" s="1109"/>
      <c r="N2" s="1109"/>
      <c r="O2" s="1109"/>
      <c r="P2" s="1109"/>
      <c r="Q2" s="1109"/>
      <c r="R2" s="1109"/>
      <c r="S2" s="1109"/>
      <c r="T2" s="1109"/>
      <c r="U2" s="1109"/>
      <c r="V2" s="1109"/>
      <c r="W2" s="1109"/>
      <c r="X2" s="1109"/>
      <c r="Y2" s="1109"/>
      <c r="Z2" s="1109"/>
      <c r="AA2" s="1109"/>
      <c r="AB2" s="1109"/>
      <c r="AC2" s="1109"/>
      <c r="AD2" s="1110"/>
      <c r="AE2" s="1111"/>
      <c r="AF2" s="1112"/>
      <c r="AG2" s="1112"/>
      <c r="AH2" s="1112"/>
      <c r="AI2" s="1112"/>
      <c r="AJ2" s="1112"/>
      <c r="AK2" s="1112"/>
      <c r="AL2" s="1112"/>
      <c r="AM2" s="1112"/>
      <c r="AN2" s="1112"/>
      <c r="AO2" s="1112"/>
      <c r="AP2" s="1112"/>
      <c r="AQ2" s="1113"/>
      <c r="AR2" s="1111"/>
      <c r="AS2" s="1112"/>
      <c r="AT2" s="1112"/>
      <c r="AU2" s="1112"/>
      <c r="AV2" s="1112"/>
      <c r="AW2" s="1112"/>
      <c r="AX2" s="1113"/>
      <c r="AY2" s="1114"/>
      <c r="AZ2" s="1131"/>
      <c r="BA2" s="1114"/>
      <c r="BB2" s="1115"/>
      <c r="BC2" s="1145"/>
    </row>
    <row r="3" spans="1:55" ht="30.75" customHeight="1" x14ac:dyDescent="0.2">
      <c r="A3" s="1097"/>
      <c r="B3" s="1115"/>
      <c r="C3" s="1084" t="s">
        <v>8</v>
      </c>
      <c r="D3" s="1085"/>
      <c r="E3" s="1085"/>
      <c r="F3" s="1085"/>
      <c r="G3" s="1138"/>
      <c r="H3" s="1139" t="s">
        <v>373</v>
      </c>
      <c r="I3" s="1091"/>
      <c r="J3" s="1139" t="s">
        <v>374</v>
      </c>
      <c r="K3" s="1091"/>
      <c r="L3" s="1139" t="s">
        <v>375</v>
      </c>
      <c r="M3" s="1091"/>
      <c r="N3" s="1140" t="s">
        <v>376</v>
      </c>
      <c r="O3" s="1091"/>
      <c r="P3" s="1140" t="s">
        <v>377</v>
      </c>
      <c r="Q3" s="1091"/>
      <c r="R3" s="1140" t="s">
        <v>378</v>
      </c>
      <c r="S3" s="1091"/>
      <c r="T3" s="1140" t="s">
        <v>379</v>
      </c>
      <c r="U3" s="1091"/>
      <c r="V3" s="1140" t="s">
        <v>380</v>
      </c>
      <c r="W3" s="1091"/>
      <c r="X3" s="1140" t="s">
        <v>381</v>
      </c>
      <c r="Y3" s="1091"/>
      <c r="Z3" s="1140" t="s">
        <v>173</v>
      </c>
      <c r="AA3" s="1091"/>
      <c r="AB3" s="1140" t="s">
        <v>172</v>
      </c>
      <c r="AC3" s="1091"/>
      <c r="AD3" s="1100"/>
      <c r="AE3" s="1096" t="s">
        <v>382</v>
      </c>
      <c r="AF3" s="1091"/>
      <c r="AG3" s="1096" t="s">
        <v>383</v>
      </c>
      <c r="AH3" s="1091"/>
      <c r="AI3" s="1096" t="s">
        <v>384</v>
      </c>
      <c r="AJ3" s="1091"/>
      <c r="AK3" s="1096" t="s">
        <v>385</v>
      </c>
      <c r="AL3" s="1091"/>
      <c r="AM3" s="1154" t="s">
        <v>386</v>
      </c>
      <c r="AN3" s="1138"/>
      <c r="AO3" s="1154" t="s">
        <v>387</v>
      </c>
      <c r="AP3" s="1138"/>
      <c r="AQ3" s="1100"/>
      <c r="AR3" s="1096" t="s">
        <v>388</v>
      </c>
      <c r="AS3" s="1091"/>
      <c r="AT3" s="1096" t="s">
        <v>389</v>
      </c>
      <c r="AU3" s="1091"/>
      <c r="AV3" s="1096" t="s">
        <v>390</v>
      </c>
      <c r="AW3" s="1091"/>
      <c r="AX3" s="1155"/>
      <c r="AY3" s="1114"/>
      <c r="AZ3" s="1131"/>
      <c r="BA3" s="1114"/>
      <c r="BB3" s="1115"/>
      <c r="BC3" s="1145"/>
    </row>
    <row r="4" spans="1:55" ht="15.75" customHeight="1" x14ac:dyDescent="0.2">
      <c r="A4" s="1097"/>
      <c r="B4" s="1115"/>
      <c r="C4" s="1087"/>
      <c r="D4" s="1088"/>
      <c r="E4" s="1088"/>
      <c r="F4" s="1088"/>
      <c r="G4" s="1099"/>
      <c r="H4" s="1097"/>
      <c r="I4" s="1093"/>
      <c r="J4" s="1097"/>
      <c r="K4" s="1093"/>
      <c r="L4" s="1097"/>
      <c r="M4" s="1093"/>
      <c r="N4" s="1097"/>
      <c r="O4" s="1093"/>
      <c r="P4" s="1097"/>
      <c r="Q4" s="1093"/>
      <c r="R4" s="1097"/>
      <c r="S4" s="1093"/>
      <c r="T4" s="1097"/>
      <c r="U4" s="1093"/>
      <c r="V4" s="1097"/>
      <c r="W4" s="1093"/>
      <c r="X4" s="1097"/>
      <c r="Y4" s="1093"/>
      <c r="Z4" s="1097"/>
      <c r="AA4" s="1093"/>
      <c r="AB4" s="1097"/>
      <c r="AC4" s="1093"/>
      <c r="AD4" s="1101"/>
      <c r="AE4" s="1097"/>
      <c r="AF4" s="1093"/>
      <c r="AG4" s="1097"/>
      <c r="AH4" s="1093"/>
      <c r="AI4" s="1097"/>
      <c r="AJ4" s="1093"/>
      <c r="AK4" s="1097"/>
      <c r="AL4" s="1093"/>
      <c r="AM4" s="1097"/>
      <c r="AN4" s="1093"/>
      <c r="AO4" s="1097"/>
      <c r="AP4" s="1093"/>
      <c r="AQ4" s="1101"/>
      <c r="AR4" s="1097"/>
      <c r="AS4" s="1093"/>
      <c r="AT4" s="1097"/>
      <c r="AU4" s="1093"/>
      <c r="AV4" s="1097"/>
      <c r="AW4" s="1093"/>
      <c r="AX4" s="1128"/>
      <c r="AY4" s="1116"/>
      <c r="AZ4" s="1132"/>
      <c r="BA4" s="1116"/>
      <c r="BB4" s="1117"/>
      <c r="BC4" s="1145"/>
    </row>
    <row r="5" spans="1:55" ht="18.75" customHeight="1" x14ac:dyDescent="0.2">
      <c r="A5" s="1097"/>
      <c r="B5" s="1115"/>
      <c r="C5" s="1103" t="s">
        <v>391</v>
      </c>
      <c r="D5" s="1085"/>
      <c r="E5" s="1085"/>
      <c r="F5" s="1085"/>
      <c r="G5" s="1138"/>
      <c r="H5" s="1097"/>
      <c r="I5" s="1093"/>
      <c r="J5" s="1097"/>
      <c r="K5" s="1093"/>
      <c r="L5" s="1097"/>
      <c r="M5" s="1093"/>
      <c r="N5" s="1097"/>
      <c r="O5" s="1093"/>
      <c r="P5" s="1097"/>
      <c r="Q5" s="1093"/>
      <c r="R5" s="1097"/>
      <c r="S5" s="1093"/>
      <c r="T5" s="1097"/>
      <c r="U5" s="1093"/>
      <c r="V5" s="1097"/>
      <c r="W5" s="1093"/>
      <c r="X5" s="1097"/>
      <c r="Y5" s="1093"/>
      <c r="Z5" s="1097"/>
      <c r="AA5" s="1093"/>
      <c r="AB5" s="1097"/>
      <c r="AC5" s="1093"/>
      <c r="AD5" s="1101"/>
      <c r="AE5" s="1097"/>
      <c r="AF5" s="1093"/>
      <c r="AG5" s="1097"/>
      <c r="AH5" s="1093"/>
      <c r="AI5" s="1097"/>
      <c r="AJ5" s="1093"/>
      <c r="AK5" s="1097"/>
      <c r="AL5" s="1093"/>
      <c r="AM5" s="1097"/>
      <c r="AN5" s="1093"/>
      <c r="AO5" s="1097"/>
      <c r="AP5" s="1093"/>
      <c r="AQ5" s="1101"/>
      <c r="AR5" s="1097"/>
      <c r="AS5" s="1093"/>
      <c r="AT5" s="1097"/>
      <c r="AU5" s="1093"/>
      <c r="AV5" s="1097"/>
      <c r="AW5" s="1093"/>
      <c r="AX5" s="1128"/>
      <c r="AY5" s="1133" t="s">
        <v>31</v>
      </c>
      <c r="AZ5" s="1134"/>
      <c r="BA5" s="1122" t="s">
        <v>392</v>
      </c>
      <c r="BB5" s="1123"/>
      <c r="BC5" s="1145"/>
    </row>
    <row r="6" spans="1:55" ht="15.75" customHeight="1" x14ac:dyDescent="0.2">
      <c r="A6" s="1097"/>
      <c r="B6" s="1115"/>
      <c r="C6" s="1087"/>
      <c r="D6" s="1088"/>
      <c r="E6" s="1088"/>
      <c r="F6" s="1088"/>
      <c r="G6" s="1099"/>
      <c r="H6" s="1097"/>
      <c r="I6" s="1093"/>
      <c r="J6" s="1097"/>
      <c r="K6" s="1093"/>
      <c r="L6" s="1097"/>
      <c r="M6" s="1093"/>
      <c r="N6" s="1097"/>
      <c r="O6" s="1093"/>
      <c r="P6" s="1097"/>
      <c r="Q6" s="1093"/>
      <c r="R6" s="1097"/>
      <c r="S6" s="1093"/>
      <c r="T6" s="1097"/>
      <c r="U6" s="1093"/>
      <c r="V6" s="1097"/>
      <c r="W6" s="1093"/>
      <c r="X6" s="1097"/>
      <c r="Y6" s="1093"/>
      <c r="Z6" s="1097"/>
      <c r="AA6" s="1093"/>
      <c r="AB6" s="1097"/>
      <c r="AC6" s="1093"/>
      <c r="AD6" s="1101"/>
      <c r="AE6" s="1097"/>
      <c r="AF6" s="1093"/>
      <c r="AG6" s="1097"/>
      <c r="AH6" s="1093"/>
      <c r="AI6" s="1097"/>
      <c r="AJ6" s="1093"/>
      <c r="AK6" s="1097"/>
      <c r="AL6" s="1093"/>
      <c r="AM6" s="1097"/>
      <c r="AN6" s="1093"/>
      <c r="AO6" s="1097"/>
      <c r="AP6" s="1093"/>
      <c r="AQ6" s="1101"/>
      <c r="AR6" s="1097"/>
      <c r="AS6" s="1093"/>
      <c r="AT6" s="1097"/>
      <c r="AU6" s="1093"/>
      <c r="AV6" s="1097"/>
      <c r="AW6" s="1093"/>
      <c r="AX6" s="1128"/>
      <c r="AY6" s="1135"/>
      <c r="AZ6" s="1131"/>
      <c r="BA6" s="1114"/>
      <c r="BB6" s="1115"/>
      <c r="BC6" s="1145"/>
    </row>
    <row r="7" spans="1:55" ht="18.75" customHeight="1" x14ac:dyDescent="0.2">
      <c r="A7" s="1104" t="s">
        <v>185</v>
      </c>
      <c r="B7" s="1085"/>
      <c r="C7" s="1085"/>
      <c r="D7" s="1085"/>
      <c r="E7" s="1085"/>
      <c r="F7" s="1085"/>
      <c r="G7" s="1138"/>
      <c r="H7" s="1097"/>
      <c r="I7" s="1093"/>
      <c r="J7" s="1097"/>
      <c r="K7" s="1093"/>
      <c r="L7" s="1097"/>
      <c r="M7" s="1093"/>
      <c r="N7" s="1097"/>
      <c r="O7" s="1093"/>
      <c r="P7" s="1097"/>
      <c r="Q7" s="1093"/>
      <c r="R7" s="1097"/>
      <c r="S7" s="1093"/>
      <c r="T7" s="1097"/>
      <c r="U7" s="1093"/>
      <c r="V7" s="1097"/>
      <c r="W7" s="1093"/>
      <c r="X7" s="1097"/>
      <c r="Y7" s="1093"/>
      <c r="Z7" s="1097"/>
      <c r="AA7" s="1093"/>
      <c r="AB7" s="1097"/>
      <c r="AC7" s="1093"/>
      <c r="AD7" s="1101"/>
      <c r="AE7" s="1097"/>
      <c r="AF7" s="1093"/>
      <c r="AG7" s="1097"/>
      <c r="AH7" s="1093"/>
      <c r="AI7" s="1097"/>
      <c r="AJ7" s="1093"/>
      <c r="AK7" s="1097"/>
      <c r="AL7" s="1093"/>
      <c r="AM7" s="1097"/>
      <c r="AN7" s="1093"/>
      <c r="AO7" s="1097"/>
      <c r="AP7" s="1093"/>
      <c r="AQ7" s="1101"/>
      <c r="AR7" s="1097"/>
      <c r="AS7" s="1093"/>
      <c r="AT7" s="1097"/>
      <c r="AU7" s="1093"/>
      <c r="AV7" s="1097"/>
      <c r="AW7" s="1093"/>
      <c r="AX7" s="1128"/>
      <c r="AY7" s="1135"/>
      <c r="AZ7" s="1131"/>
      <c r="BA7" s="1114"/>
      <c r="BB7" s="1115"/>
      <c r="BC7" s="1145"/>
    </row>
    <row r="8" spans="1:55" ht="18.75" customHeight="1" x14ac:dyDescent="0.2">
      <c r="A8" s="1125"/>
      <c r="B8" s="1112"/>
      <c r="C8" s="1112"/>
      <c r="D8" s="1112"/>
      <c r="E8" s="1112"/>
      <c r="F8" s="1112"/>
      <c r="G8" s="1095"/>
      <c r="H8" s="1125"/>
      <c r="I8" s="1095"/>
      <c r="J8" s="1125"/>
      <c r="K8" s="1095"/>
      <c r="L8" s="1125"/>
      <c r="M8" s="1095"/>
      <c r="N8" s="1125"/>
      <c r="O8" s="1095"/>
      <c r="P8" s="1125"/>
      <c r="Q8" s="1095"/>
      <c r="R8" s="1125"/>
      <c r="S8" s="1095"/>
      <c r="T8" s="1125"/>
      <c r="U8" s="1095"/>
      <c r="V8" s="1125"/>
      <c r="W8" s="1095"/>
      <c r="X8" s="1125"/>
      <c r="Y8" s="1095"/>
      <c r="Z8" s="1125"/>
      <c r="AA8" s="1095"/>
      <c r="AB8" s="1125"/>
      <c r="AC8" s="1095"/>
      <c r="AD8" s="1141"/>
      <c r="AE8" s="1125"/>
      <c r="AF8" s="1095"/>
      <c r="AG8" s="1125"/>
      <c r="AH8" s="1095"/>
      <c r="AI8" s="1125"/>
      <c r="AJ8" s="1095"/>
      <c r="AK8" s="1125"/>
      <c r="AL8" s="1095"/>
      <c r="AM8" s="1098"/>
      <c r="AN8" s="1099"/>
      <c r="AO8" s="1098"/>
      <c r="AP8" s="1099"/>
      <c r="AQ8" s="1141"/>
      <c r="AR8" s="1125"/>
      <c r="AS8" s="1095"/>
      <c r="AT8" s="1125"/>
      <c r="AU8" s="1095"/>
      <c r="AV8" s="1125"/>
      <c r="AW8" s="1095"/>
      <c r="AX8" s="1147"/>
      <c r="AY8" s="1136"/>
      <c r="AZ8" s="1137"/>
      <c r="BA8" s="1087"/>
      <c r="BB8" s="1124"/>
      <c r="BC8" s="1146"/>
    </row>
    <row r="9" spans="1:55" ht="30.75" customHeight="1" x14ac:dyDescent="0.2">
      <c r="A9" s="8" t="s">
        <v>34</v>
      </c>
      <c r="B9" s="8" t="s">
        <v>35</v>
      </c>
      <c r="C9" s="8" t="s">
        <v>393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378" t="s">
        <v>41</v>
      </c>
      <c r="U9" s="378" t="s">
        <v>42</v>
      </c>
      <c r="V9" s="378" t="s">
        <v>41</v>
      </c>
      <c r="W9" s="378" t="s">
        <v>42</v>
      </c>
      <c r="X9" s="378" t="s">
        <v>41</v>
      </c>
      <c r="Y9" s="378" t="s">
        <v>42</v>
      </c>
      <c r="Z9" s="378" t="s">
        <v>41</v>
      </c>
      <c r="AA9" s="378" t="s">
        <v>42</v>
      </c>
      <c r="AB9" s="378" t="s">
        <v>41</v>
      </c>
      <c r="AC9" s="378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8" t="s">
        <v>41</v>
      </c>
      <c r="AJ9" s="8" t="s">
        <v>42</v>
      </c>
      <c r="AK9" s="8" t="s">
        <v>41</v>
      </c>
      <c r="AL9" s="8" t="s">
        <v>42</v>
      </c>
      <c r="AM9" s="8" t="s">
        <v>41</v>
      </c>
      <c r="AN9" s="8"/>
      <c r="AO9" s="8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9" t="s">
        <v>41</v>
      </c>
      <c r="AU9" s="8" t="s">
        <v>42</v>
      </c>
      <c r="AV9" s="9" t="s">
        <v>41</v>
      </c>
      <c r="AW9" s="8" t="s">
        <v>42</v>
      </c>
      <c r="AX9" s="8" t="s">
        <v>43</v>
      </c>
      <c r="AY9" s="8" t="s">
        <v>41</v>
      </c>
      <c r="AZ9" s="8" t="s">
        <v>42</v>
      </c>
      <c r="BA9" s="8" t="s">
        <v>41</v>
      </c>
      <c r="BB9" s="9" t="s">
        <v>42</v>
      </c>
      <c r="BC9" s="210" t="s">
        <v>43</v>
      </c>
    </row>
    <row r="10" spans="1:55" ht="15" customHeight="1" x14ac:dyDescent="0.2">
      <c r="A10" s="527">
        <f t="shared" ref="A10:A22" si="0">RANK(BC10, $BC$10:$BC$23)</f>
        <v>1</v>
      </c>
      <c r="B10" s="528">
        <v>2010</v>
      </c>
      <c r="C10" s="529" t="s">
        <v>394</v>
      </c>
      <c r="D10" s="530" t="s">
        <v>395</v>
      </c>
      <c r="E10" s="531" t="s">
        <v>396</v>
      </c>
      <c r="F10" s="528" t="s">
        <v>76</v>
      </c>
      <c r="G10" s="532" t="s">
        <v>77</v>
      </c>
      <c r="H10" s="533" t="s">
        <v>79</v>
      </c>
      <c r="I10" s="534">
        <v>75</v>
      </c>
      <c r="J10" s="535" t="s">
        <v>54</v>
      </c>
      <c r="K10" s="534">
        <v>200</v>
      </c>
      <c r="L10" s="536" t="s">
        <v>50</v>
      </c>
      <c r="M10" s="537">
        <v>300</v>
      </c>
      <c r="N10" s="278" t="s">
        <v>54</v>
      </c>
      <c r="O10" s="221">
        <v>300</v>
      </c>
      <c r="P10" s="278" t="s">
        <v>121</v>
      </c>
      <c r="Q10" s="221">
        <v>50</v>
      </c>
      <c r="R10" s="538" t="s">
        <v>54</v>
      </c>
      <c r="S10" s="417">
        <v>100</v>
      </c>
      <c r="T10" s="539" t="s">
        <v>121</v>
      </c>
      <c r="U10" s="417">
        <v>75</v>
      </c>
      <c r="V10" s="539" t="s">
        <v>50</v>
      </c>
      <c r="W10" s="417">
        <v>300</v>
      </c>
      <c r="X10" s="539" t="s">
        <v>54</v>
      </c>
      <c r="Y10" s="417">
        <v>200</v>
      </c>
      <c r="Z10" s="540"/>
      <c r="AA10" s="417">
        <v>0</v>
      </c>
      <c r="AB10" s="540"/>
      <c r="AC10" s="417">
        <v>0</v>
      </c>
      <c r="AD10" s="541">
        <f t="shared" ref="AD10:AD14" si="1">LARGE(I10:AC10, 1)+LARGE(I10:AC10, 2)+LARGE(I10:AC10, 3)+LARGE(I10:AC10, 4)+LARGE(I10:AC10, 5)+LARGE(I10:AC10, 6)+LARGE(I10:AC10, 7)+LARGE(I10:AC10, 8)+LARGE(I10:AC10, 9)</f>
        <v>1600</v>
      </c>
      <c r="AE10" s="542" t="s">
        <v>52</v>
      </c>
      <c r="AF10" s="543">
        <v>500</v>
      </c>
      <c r="AG10" s="250" t="s">
        <v>50</v>
      </c>
      <c r="AH10" s="544">
        <v>2000</v>
      </c>
      <c r="AI10" s="538" t="s">
        <v>51</v>
      </c>
      <c r="AJ10" s="417">
        <v>1500</v>
      </c>
      <c r="AK10" s="538" t="s">
        <v>54</v>
      </c>
      <c r="AL10" s="417">
        <v>500</v>
      </c>
      <c r="AM10" s="545" t="s">
        <v>78</v>
      </c>
      <c r="AN10" s="417">
        <v>50</v>
      </c>
      <c r="AO10" s="545" t="s">
        <v>121</v>
      </c>
      <c r="AP10" s="417">
        <v>500</v>
      </c>
      <c r="AQ10" s="546">
        <f t="shared" ref="AQ10:AQ23" si="2">LARGE(AF10:AP10,1)+LARGE(AF10:AP10,2)+LARGE(AF10:AP10,3)+LARGE(AF10:AP10,4)+LARGE(AF10:AP10,5)</f>
        <v>5000</v>
      </c>
      <c r="AR10" s="547" t="s">
        <v>53</v>
      </c>
      <c r="AS10" s="417">
        <v>0</v>
      </c>
      <c r="AT10" s="545" t="s">
        <v>66</v>
      </c>
      <c r="AU10" s="417">
        <v>0</v>
      </c>
      <c r="AV10" s="540"/>
      <c r="AW10" s="417">
        <v>0</v>
      </c>
      <c r="AX10" s="541">
        <f t="shared" ref="AX10:AX23" si="3">LARGE(AS10:AW10,1)</f>
        <v>0</v>
      </c>
      <c r="AY10" s="548"/>
      <c r="AZ10" s="417">
        <v>0</v>
      </c>
      <c r="BA10" s="540"/>
      <c r="BB10" s="417">
        <v>0</v>
      </c>
      <c r="BC10" s="549">
        <f t="shared" ref="BC10:BC23" si="4">SUM(BB10+AZ10+AX10+AV10+AQ10+AD10)</f>
        <v>6600</v>
      </c>
    </row>
    <row r="11" spans="1:55" ht="15" customHeight="1" x14ac:dyDescent="0.2">
      <c r="A11" s="550">
        <f t="shared" si="0"/>
        <v>2</v>
      </c>
      <c r="B11" s="551">
        <v>2009</v>
      </c>
      <c r="C11" s="529" t="s">
        <v>397</v>
      </c>
      <c r="D11" s="530" t="s">
        <v>398</v>
      </c>
      <c r="E11" s="531" t="s">
        <v>399</v>
      </c>
      <c r="F11" s="551" t="s">
        <v>400</v>
      </c>
      <c r="G11" s="552" t="s">
        <v>77</v>
      </c>
      <c r="H11" s="533" t="s">
        <v>54</v>
      </c>
      <c r="I11" s="534">
        <v>300</v>
      </c>
      <c r="J11" s="535" t="s">
        <v>107</v>
      </c>
      <c r="K11" s="544">
        <v>0</v>
      </c>
      <c r="L11" s="553" t="s">
        <v>401</v>
      </c>
      <c r="M11" s="554">
        <v>50</v>
      </c>
      <c r="N11" s="278" t="s">
        <v>94</v>
      </c>
      <c r="O11" s="555">
        <v>150</v>
      </c>
      <c r="P11" s="278" t="s">
        <v>55</v>
      </c>
      <c r="Q11" s="221">
        <v>100</v>
      </c>
      <c r="R11" s="279" t="s">
        <v>50</v>
      </c>
      <c r="S11" s="44">
        <v>300</v>
      </c>
      <c r="T11" s="56" t="s">
        <v>190</v>
      </c>
      <c r="U11" s="44">
        <v>75</v>
      </c>
      <c r="V11" s="556" t="s">
        <v>62</v>
      </c>
      <c r="W11" s="44">
        <v>50</v>
      </c>
      <c r="X11" s="56" t="s">
        <v>54</v>
      </c>
      <c r="Y11" s="44">
        <v>200</v>
      </c>
      <c r="Z11" s="57"/>
      <c r="AA11" s="44">
        <v>0</v>
      </c>
      <c r="AB11" s="57"/>
      <c r="AC11" s="44">
        <v>0</v>
      </c>
      <c r="AD11" s="162">
        <f t="shared" si="1"/>
        <v>1225</v>
      </c>
      <c r="AE11" s="557" t="s">
        <v>229</v>
      </c>
      <c r="AF11" s="544">
        <v>0</v>
      </c>
      <c r="AG11" s="558" t="s">
        <v>86</v>
      </c>
      <c r="AH11" s="534">
        <v>0</v>
      </c>
      <c r="AI11" s="279" t="s">
        <v>402</v>
      </c>
      <c r="AJ11" s="44">
        <v>50</v>
      </c>
      <c r="AK11" s="285" t="s">
        <v>50</v>
      </c>
      <c r="AL11" s="44">
        <v>1000</v>
      </c>
      <c r="AM11" s="285" t="s">
        <v>191</v>
      </c>
      <c r="AN11" s="44">
        <v>50</v>
      </c>
      <c r="AO11" s="236" t="s">
        <v>201</v>
      </c>
      <c r="AP11" s="44">
        <v>100</v>
      </c>
      <c r="AQ11" s="546">
        <f t="shared" si="2"/>
        <v>1200</v>
      </c>
      <c r="AR11" s="547" t="s">
        <v>53</v>
      </c>
      <c r="AS11" s="44">
        <v>0</v>
      </c>
      <c r="AT11" s="157" t="s">
        <v>403</v>
      </c>
      <c r="AU11" s="44">
        <v>0</v>
      </c>
      <c r="AV11" s="57"/>
      <c r="AW11" s="44">
        <v>0</v>
      </c>
      <c r="AX11" s="559">
        <f t="shared" si="3"/>
        <v>0</v>
      </c>
      <c r="AY11" s="41"/>
      <c r="AZ11" s="44">
        <v>0</v>
      </c>
      <c r="BA11" s="89"/>
      <c r="BB11" s="44">
        <v>0</v>
      </c>
      <c r="BC11" s="273">
        <f t="shared" si="4"/>
        <v>2425</v>
      </c>
    </row>
    <row r="12" spans="1:55" ht="15" customHeight="1" x14ac:dyDescent="0.2">
      <c r="A12" s="560">
        <f t="shared" si="0"/>
        <v>3</v>
      </c>
      <c r="B12" s="551">
        <v>2009</v>
      </c>
      <c r="C12" s="551" t="s">
        <v>404</v>
      </c>
      <c r="D12" s="561" t="s">
        <v>405</v>
      </c>
      <c r="E12" s="562" t="s">
        <v>304</v>
      </c>
      <c r="F12" s="551" t="s">
        <v>406</v>
      </c>
      <c r="G12" s="552" t="s">
        <v>77</v>
      </c>
      <c r="H12" s="533" t="s">
        <v>94</v>
      </c>
      <c r="I12" s="534">
        <v>150</v>
      </c>
      <c r="J12" s="535" t="s">
        <v>55</v>
      </c>
      <c r="K12" s="534">
        <v>100</v>
      </c>
      <c r="L12" s="563" t="s">
        <v>63</v>
      </c>
      <c r="M12" s="564">
        <v>25</v>
      </c>
      <c r="N12" s="278" t="s">
        <v>63</v>
      </c>
      <c r="O12" s="221">
        <v>75</v>
      </c>
      <c r="P12" s="547" t="s">
        <v>53</v>
      </c>
      <c r="Q12" s="221">
        <v>0</v>
      </c>
      <c r="R12" s="565" t="s">
        <v>55</v>
      </c>
      <c r="S12" s="395">
        <v>50</v>
      </c>
      <c r="T12" s="566" t="s">
        <v>62</v>
      </c>
      <c r="U12" s="395">
        <v>150</v>
      </c>
      <c r="V12" s="566" t="s">
        <v>54</v>
      </c>
      <c r="W12" s="395">
        <v>100</v>
      </c>
      <c r="X12" s="566" t="s">
        <v>78</v>
      </c>
      <c r="Y12" s="395">
        <v>0</v>
      </c>
      <c r="Z12" s="567"/>
      <c r="AA12" s="395">
        <v>0</v>
      </c>
      <c r="AB12" s="567"/>
      <c r="AC12" s="568">
        <v>0</v>
      </c>
      <c r="AD12" s="162">
        <f t="shared" si="1"/>
        <v>650</v>
      </c>
      <c r="AE12" s="542" t="s">
        <v>407</v>
      </c>
      <c r="AF12" s="569">
        <v>0</v>
      </c>
      <c r="AG12" s="570" t="s">
        <v>146</v>
      </c>
      <c r="AH12" s="544">
        <v>0</v>
      </c>
      <c r="AI12" s="291" t="s">
        <v>108</v>
      </c>
      <c r="AJ12" s="395">
        <v>100</v>
      </c>
      <c r="AK12" s="291" t="s">
        <v>51</v>
      </c>
      <c r="AL12" s="395">
        <v>750</v>
      </c>
      <c r="AM12" s="291" t="s">
        <v>70</v>
      </c>
      <c r="AN12" s="395">
        <v>25</v>
      </c>
      <c r="AO12" s="291" t="s">
        <v>408</v>
      </c>
      <c r="AP12" s="395">
        <v>0</v>
      </c>
      <c r="AQ12" s="571">
        <f t="shared" si="2"/>
        <v>875</v>
      </c>
      <c r="AR12" s="547" t="s">
        <v>53</v>
      </c>
      <c r="AS12" s="395">
        <v>0</v>
      </c>
      <c r="AT12" s="291" t="s">
        <v>361</v>
      </c>
      <c r="AU12" s="395">
        <v>0</v>
      </c>
      <c r="AV12" s="405"/>
      <c r="AW12" s="395">
        <v>0</v>
      </c>
      <c r="AX12" s="572">
        <f t="shared" si="3"/>
        <v>0</v>
      </c>
      <c r="AY12" s="449"/>
      <c r="AZ12" s="395">
        <v>0</v>
      </c>
      <c r="BA12" s="405"/>
      <c r="BB12" s="395">
        <v>0</v>
      </c>
      <c r="BC12" s="573">
        <f t="shared" si="4"/>
        <v>1525</v>
      </c>
    </row>
    <row r="13" spans="1:55" ht="15" customHeight="1" x14ac:dyDescent="0.2">
      <c r="A13" s="550">
        <f t="shared" si="0"/>
        <v>3</v>
      </c>
      <c r="B13" s="551">
        <v>2009</v>
      </c>
      <c r="C13" s="260" t="s">
        <v>409</v>
      </c>
      <c r="D13" s="561" t="s">
        <v>410</v>
      </c>
      <c r="E13" s="562" t="s">
        <v>411</v>
      </c>
      <c r="F13" s="260" t="s">
        <v>400</v>
      </c>
      <c r="G13" s="574" t="s">
        <v>77</v>
      </c>
      <c r="H13" s="575" t="s">
        <v>63</v>
      </c>
      <c r="I13" s="576">
        <v>75</v>
      </c>
      <c r="J13" s="577" t="s">
        <v>53</v>
      </c>
      <c r="K13" s="576">
        <v>0</v>
      </c>
      <c r="L13" s="279" t="s">
        <v>121</v>
      </c>
      <c r="M13" s="292">
        <v>25</v>
      </c>
      <c r="N13" s="278" t="s">
        <v>52</v>
      </c>
      <c r="O13" s="221">
        <v>75</v>
      </c>
      <c r="P13" s="278" t="s">
        <v>54</v>
      </c>
      <c r="Q13" s="246">
        <v>200</v>
      </c>
      <c r="R13" s="307" t="s">
        <v>54</v>
      </c>
      <c r="S13" s="44">
        <v>100</v>
      </c>
      <c r="T13" s="293" t="s">
        <v>198</v>
      </c>
      <c r="U13" s="44">
        <v>75</v>
      </c>
      <c r="V13" s="293" t="s">
        <v>198</v>
      </c>
      <c r="W13" s="44">
        <v>25</v>
      </c>
      <c r="X13" s="293" t="s">
        <v>412</v>
      </c>
      <c r="Y13" s="44">
        <v>50</v>
      </c>
      <c r="Z13" s="45"/>
      <c r="AA13" s="44">
        <v>0</v>
      </c>
      <c r="AB13" s="45"/>
      <c r="AC13" s="578">
        <v>0</v>
      </c>
      <c r="AD13" s="162">
        <f t="shared" si="1"/>
        <v>625</v>
      </c>
      <c r="AE13" s="579" t="s">
        <v>413</v>
      </c>
      <c r="AF13" s="233">
        <v>0</v>
      </c>
      <c r="AG13" s="580" t="s">
        <v>198</v>
      </c>
      <c r="AH13" s="576">
        <v>250</v>
      </c>
      <c r="AI13" s="290" t="s">
        <v>91</v>
      </c>
      <c r="AJ13" s="44">
        <v>50</v>
      </c>
      <c r="AK13" s="290" t="s">
        <v>54</v>
      </c>
      <c r="AL13" s="44">
        <v>500</v>
      </c>
      <c r="AM13" s="291" t="s">
        <v>79</v>
      </c>
      <c r="AN13" s="44">
        <v>100</v>
      </c>
      <c r="AO13" s="290" t="s">
        <v>414</v>
      </c>
      <c r="AP13" s="44">
        <v>0</v>
      </c>
      <c r="AQ13" s="571">
        <f t="shared" si="2"/>
        <v>900</v>
      </c>
      <c r="AR13" s="547" t="s">
        <v>53</v>
      </c>
      <c r="AS13" s="44">
        <v>0</v>
      </c>
      <c r="AT13" s="291" t="s">
        <v>311</v>
      </c>
      <c r="AU13" s="44">
        <v>0</v>
      </c>
      <c r="AV13" s="45"/>
      <c r="AW13" s="44">
        <v>0</v>
      </c>
      <c r="AX13" s="559">
        <f t="shared" si="3"/>
        <v>0</v>
      </c>
      <c r="AY13" s="43"/>
      <c r="AZ13" s="44">
        <v>0</v>
      </c>
      <c r="BA13" s="45"/>
      <c r="BB13" s="44">
        <v>0</v>
      </c>
      <c r="BC13" s="273">
        <f t="shared" si="4"/>
        <v>1525</v>
      </c>
    </row>
    <row r="14" spans="1:55" ht="15" customHeight="1" x14ac:dyDescent="0.2">
      <c r="A14" s="550">
        <f t="shared" si="0"/>
        <v>5</v>
      </c>
      <c r="B14" s="528">
        <v>2010</v>
      </c>
      <c r="C14" s="529" t="s">
        <v>415</v>
      </c>
      <c r="D14" s="530" t="s">
        <v>416</v>
      </c>
      <c r="E14" s="531" t="s">
        <v>238</v>
      </c>
      <c r="F14" s="528" t="s">
        <v>48</v>
      </c>
      <c r="G14" s="532" t="s">
        <v>49</v>
      </c>
      <c r="H14" s="533" t="s">
        <v>140</v>
      </c>
      <c r="I14" s="534">
        <v>0</v>
      </c>
      <c r="J14" s="535" t="s">
        <v>191</v>
      </c>
      <c r="K14" s="534">
        <v>0</v>
      </c>
      <c r="L14" s="279" t="s">
        <v>190</v>
      </c>
      <c r="M14" s="292">
        <v>25</v>
      </c>
      <c r="N14" s="278" t="s">
        <v>198</v>
      </c>
      <c r="O14" s="221">
        <v>75</v>
      </c>
      <c r="P14" s="278" t="s">
        <v>61</v>
      </c>
      <c r="Q14" s="221">
        <v>100</v>
      </c>
      <c r="R14" s="290" t="s">
        <v>190</v>
      </c>
      <c r="S14" s="44">
        <v>25</v>
      </c>
      <c r="T14" s="293" t="s">
        <v>131</v>
      </c>
      <c r="U14" s="44">
        <v>0</v>
      </c>
      <c r="V14" s="293" t="s">
        <v>190</v>
      </c>
      <c r="W14" s="44">
        <v>25</v>
      </c>
      <c r="X14" s="293" t="s">
        <v>191</v>
      </c>
      <c r="Y14" s="44">
        <v>0</v>
      </c>
      <c r="Z14" s="45"/>
      <c r="AA14" s="44">
        <v>0</v>
      </c>
      <c r="AB14" s="45"/>
      <c r="AC14" s="578">
        <v>0</v>
      </c>
      <c r="AD14" s="162">
        <f t="shared" si="1"/>
        <v>250</v>
      </c>
      <c r="AE14" s="581" t="s">
        <v>417</v>
      </c>
      <c r="AF14" s="544">
        <v>0</v>
      </c>
      <c r="AG14" s="582" t="s">
        <v>418</v>
      </c>
      <c r="AH14" s="543">
        <v>0</v>
      </c>
      <c r="AI14" s="290" t="s">
        <v>82</v>
      </c>
      <c r="AJ14" s="44">
        <v>50</v>
      </c>
      <c r="AK14" s="290" t="s">
        <v>361</v>
      </c>
      <c r="AL14" s="44">
        <v>0</v>
      </c>
      <c r="AM14" s="291" t="s">
        <v>419</v>
      </c>
      <c r="AN14" s="44">
        <v>500</v>
      </c>
      <c r="AO14" s="290" t="s">
        <v>192</v>
      </c>
      <c r="AP14" s="44">
        <v>0</v>
      </c>
      <c r="AQ14" s="571">
        <f t="shared" si="2"/>
        <v>550</v>
      </c>
      <c r="AR14" s="547" t="s">
        <v>53</v>
      </c>
      <c r="AS14" s="44">
        <v>0</v>
      </c>
      <c r="AT14" s="547" t="s">
        <v>53</v>
      </c>
      <c r="AU14" s="44">
        <v>0</v>
      </c>
      <c r="AV14" s="45"/>
      <c r="AW14" s="44">
        <v>0</v>
      </c>
      <c r="AX14" s="559">
        <f t="shared" si="3"/>
        <v>0</v>
      </c>
      <c r="AY14" s="43"/>
      <c r="AZ14" s="44">
        <v>0</v>
      </c>
      <c r="BA14" s="45"/>
      <c r="BB14" s="44">
        <v>0</v>
      </c>
      <c r="BC14" s="273">
        <f t="shared" si="4"/>
        <v>800</v>
      </c>
    </row>
    <row r="15" spans="1:55" ht="15" customHeight="1" x14ac:dyDescent="0.2">
      <c r="A15" s="583">
        <f t="shared" si="0"/>
        <v>6</v>
      </c>
      <c r="B15" s="584">
        <v>2008</v>
      </c>
      <c r="C15" s="585" t="s">
        <v>420</v>
      </c>
      <c r="D15" s="586" t="s">
        <v>421</v>
      </c>
      <c r="E15" s="587" t="s">
        <v>422</v>
      </c>
      <c r="F15" s="551" t="s">
        <v>423</v>
      </c>
      <c r="G15" s="552" t="s">
        <v>49</v>
      </c>
      <c r="H15" s="533" t="s">
        <v>81</v>
      </c>
      <c r="I15" s="534">
        <v>0</v>
      </c>
      <c r="J15" s="535" t="s">
        <v>81</v>
      </c>
      <c r="K15" s="534">
        <v>0</v>
      </c>
      <c r="L15" s="588" t="s">
        <v>52</v>
      </c>
      <c r="M15" s="589">
        <v>25</v>
      </c>
      <c r="N15" s="278" t="s">
        <v>107</v>
      </c>
      <c r="O15" s="221">
        <v>0</v>
      </c>
      <c r="P15" s="278" t="s">
        <v>402</v>
      </c>
      <c r="Q15" s="246">
        <v>0</v>
      </c>
      <c r="R15" s="590" t="s">
        <v>424</v>
      </c>
      <c r="S15" s="44">
        <v>0</v>
      </c>
      <c r="T15" s="591" t="s">
        <v>119</v>
      </c>
      <c r="U15" s="44">
        <v>75</v>
      </c>
      <c r="V15" s="592" t="s">
        <v>51</v>
      </c>
      <c r="W15" s="44">
        <v>200</v>
      </c>
      <c r="X15" s="591" t="s">
        <v>412</v>
      </c>
      <c r="Y15" s="44">
        <v>50</v>
      </c>
      <c r="Z15" s="592"/>
      <c r="AA15" s="44">
        <v>0</v>
      </c>
      <c r="AB15" s="592"/>
      <c r="AC15" s="578">
        <v>0</v>
      </c>
      <c r="AD15" s="162">
        <f>LARGE(I15:AC15, 1)+LARGE(I15:AC15, 2)+LARGE(I15:AC15, 3)+LARGE(I15:AC15, 4)+LARGE(I15:AC15, 5)</f>
        <v>350</v>
      </c>
      <c r="AE15" s="579" t="s">
        <v>357</v>
      </c>
      <c r="AF15" s="593">
        <v>0</v>
      </c>
      <c r="AG15" s="149" t="s">
        <v>332</v>
      </c>
      <c r="AH15" s="534">
        <v>0</v>
      </c>
      <c r="AI15" s="594" t="s">
        <v>83</v>
      </c>
      <c r="AJ15" s="44">
        <v>0</v>
      </c>
      <c r="AK15" s="402" t="s">
        <v>140</v>
      </c>
      <c r="AL15" s="44">
        <v>25</v>
      </c>
      <c r="AM15" s="402" t="s">
        <v>84</v>
      </c>
      <c r="AN15" s="44">
        <v>25</v>
      </c>
      <c r="AO15" s="443" t="s">
        <v>326</v>
      </c>
      <c r="AP15" s="44">
        <v>0</v>
      </c>
      <c r="AQ15" s="571">
        <f t="shared" si="2"/>
        <v>50</v>
      </c>
      <c r="AR15" s="547" t="s">
        <v>53</v>
      </c>
      <c r="AS15" s="44">
        <v>0</v>
      </c>
      <c r="AT15" s="595" t="s">
        <v>332</v>
      </c>
      <c r="AU15" s="44">
        <v>0</v>
      </c>
      <c r="AV15" s="592"/>
      <c r="AW15" s="44">
        <v>0</v>
      </c>
      <c r="AX15" s="559">
        <f t="shared" si="3"/>
        <v>0</v>
      </c>
      <c r="AY15" s="596"/>
      <c r="AZ15" s="44">
        <v>0</v>
      </c>
      <c r="BA15" s="597"/>
      <c r="BB15" s="44">
        <v>0</v>
      </c>
      <c r="BC15" s="273">
        <f t="shared" si="4"/>
        <v>400</v>
      </c>
    </row>
    <row r="16" spans="1:55" ht="15" customHeight="1" x14ac:dyDescent="0.2">
      <c r="A16" s="550">
        <f t="shared" si="0"/>
        <v>7</v>
      </c>
      <c r="B16" s="551">
        <v>2008</v>
      </c>
      <c r="C16" s="598" t="s">
        <v>425</v>
      </c>
      <c r="D16" s="599" t="s">
        <v>426</v>
      </c>
      <c r="E16" s="600" t="s">
        <v>427</v>
      </c>
      <c r="F16" s="528" t="s">
        <v>428</v>
      </c>
      <c r="G16" s="532" t="s">
        <v>429</v>
      </c>
      <c r="H16" s="547" t="s">
        <v>53</v>
      </c>
      <c r="I16" s="534">
        <v>0</v>
      </c>
      <c r="J16" s="547" t="s">
        <v>53</v>
      </c>
      <c r="K16" s="534">
        <v>0</v>
      </c>
      <c r="L16" s="547" t="s">
        <v>53</v>
      </c>
      <c r="M16" s="601">
        <v>0</v>
      </c>
      <c r="N16" s="278" t="s">
        <v>430</v>
      </c>
      <c r="O16" s="221">
        <v>0</v>
      </c>
      <c r="P16" s="278" t="s">
        <v>94</v>
      </c>
      <c r="Q16" s="221">
        <v>100</v>
      </c>
      <c r="R16" s="279" t="s">
        <v>63</v>
      </c>
      <c r="S16" s="44">
        <v>25</v>
      </c>
      <c r="T16" s="56" t="s">
        <v>52</v>
      </c>
      <c r="U16" s="44">
        <v>75</v>
      </c>
      <c r="V16" s="57" t="s">
        <v>106</v>
      </c>
      <c r="W16" s="44">
        <v>25</v>
      </c>
      <c r="X16" s="56" t="s">
        <v>106</v>
      </c>
      <c r="Y16" s="44">
        <v>50</v>
      </c>
      <c r="Z16" s="57"/>
      <c r="AA16" s="44">
        <v>0</v>
      </c>
      <c r="AB16" s="57"/>
      <c r="AC16" s="578">
        <v>0</v>
      </c>
      <c r="AD16" s="602">
        <f t="shared" ref="AD16:AD17" si="5">LARGE(I16:AC16, 1)+LARGE(I16:AC16, 2)+LARGE(I16:AC16, 3)+LARGE(I16:AC16, 4)+LARGE(I16:AC16, 5)+LARGE(I16:AC16, 6)+LARGE(I16:AC16, 7)+LARGE(I16:AC16, 8)+LARGE(I16:AC16, 9)</f>
        <v>275</v>
      </c>
      <c r="AE16" s="547" t="s">
        <v>53</v>
      </c>
      <c r="AF16" s="603">
        <v>0</v>
      </c>
      <c r="AG16" s="570" t="s">
        <v>431</v>
      </c>
      <c r="AH16" s="544">
        <v>0</v>
      </c>
      <c r="AI16" s="279" t="s">
        <v>432</v>
      </c>
      <c r="AJ16" s="44">
        <v>0</v>
      </c>
      <c r="AK16" s="285" t="s">
        <v>112</v>
      </c>
      <c r="AL16" s="44">
        <v>25</v>
      </c>
      <c r="AM16" s="547" t="s">
        <v>53</v>
      </c>
      <c r="AN16" s="44">
        <v>0</v>
      </c>
      <c r="AO16" s="604" t="s">
        <v>53</v>
      </c>
      <c r="AP16" s="44">
        <v>0</v>
      </c>
      <c r="AQ16" s="571">
        <f t="shared" si="2"/>
        <v>25</v>
      </c>
      <c r="AR16" s="547" t="s">
        <v>53</v>
      </c>
      <c r="AS16" s="44">
        <v>0</v>
      </c>
      <c r="AT16" s="157" t="s">
        <v>53</v>
      </c>
      <c r="AU16" s="44">
        <v>0</v>
      </c>
      <c r="AV16" s="57"/>
      <c r="AW16" s="44">
        <v>0</v>
      </c>
      <c r="AX16" s="559">
        <f t="shared" si="3"/>
        <v>0</v>
      </c>
      <c r="AY16" s="41"/>
      <c r="AZ16" s="44">
        <v>0</v>
      </c>
      <c r="BA16" s="89"/>
      <c r="BB16" s="44">
        <v>0</v>
      </c>
      <c r="BC16" s="273">
        <f t="shared" si="4"/>
        <v>300</v>
      </c>
    </row>
    <row r="17" spans="1:55" ht="15" customHeight="1" x14ac:dyDescent="0.2">
      <c r="A17" s="550">
        <f t="shared" si="0"/>
        <v>7</v>
      </c>
      <c r="B17" s="551">
        <v>2008</v>
      </c>
      <c r="C17" s="551" t="s">
        <v>433</v>
      </c>
      <c r="D17" s="561" t="s">
        <v>434</v>
      </c>
      <c r="E17" s="562" t="s">
        <v>130</v>
      </c>
      <c r="F17" s="551" t="s">
        <v>48</v>
      </c>
      <c r="G17" s="552" t="s">
        <v>49</v>
      </c>
      <c r="H17" s="533" t="s">
        <v>156</v>
      </c>
      <c r="I17" s="534">
        <v>0</v>
      </c>
      <c r="J17" s="535" t="s">
        <v>340</v>
      </c>
      <c r="K17" s="534">
        <v>0</v>
      </c>
      <c r="L17" s="605" t="s">
        <v>55</v>
      </c>
      <c r="M17" s="606">
        <v>50</v>
      </c>
      <c r="N17" s="278" t="s">
        <v>80</v>
      </c>
      <c r="O17" s="221">
        <v>0</v>
      </c>
      <c r="P17" s="278" t="s">
        <v>430</v>
      </c>
      <c r="Q17" s="221">
        <v>0</v>
      </c>
      <c r="R17" s="607" t="s">
        <v>92</v>
      </c>
      <c r="S17" s="44">
        <v>0</v>
      </c>
      <c r="T17" s="294" t="s">
        <v>107</v>
      </c>
      <c r="U17" s="44">
        <v>0</v>
      </c>
      <c r="V17" s="294" t="s">
        <v>108</v>
      </c>
      <c r="W17" s="44">
        <v>0</v>
      </c>
      <c r="X17" s="294" t="s">
        <v>100</v>
      </c>
      <c r="Y17" s="44">
        <v>0</v>
      </c>
      <c r="Z17" s="608"/>
      <c r="AA17" s="44">
        <v>0</v>
      </c>
      <c r="AB17" s="608"/>
      <c r="AC17" s="578">
        <v>0</v>
      </c>
      <c r="AD17" s="162">
        <f t="shared" si="5"/>
        <v>50</v>
      </c>
      <c r="AE17" s="579" t="s">
        <v>435</v>
      </c>
      <c r="AF17" s="603">
        <v>0</v>
      </c>
      <c r="AG17" s="570" t="s">
        <v>436</v>
      </c>
      <c r="AH17" s="544">
        <v>0</v>
      </c>
      <c r="AI17" s="400" t="s">
        <v>53</v>
      </c>
      <c r="AJ17" s="44">
        <v>0</v>
      </c>
      <c r="AK17" s="400" t="s">
        <v>53</v>
      </c>
      <c r="AL17" s="44">
        <v>0</v>
      </c>
      <c r="AM17" s="291" t="s">
        <v>94</v>
      </c>
      <c r="AN17" s="44">
        <v>250</v>
      </c>
      <c r="AO17" s="290" t="s">
        <v>437</v>
      </c>
      <c r="AP17" s="44">
        <v>0</v>
      </c>
      <c r="AQ17" s="571">
        <f t="shared" si="2"/>
        <v>250</v>
      </c>
      <c r="AR17" s="547" t="s">
        <v>53</v>
      </c>
      <c r="AS17" s="44">
        <v>0</v>
      </c>
      <c r="AT17" s="547" t="s">
        <v>53</v>
      </c>
      <c r="AU17" s="44">
        <v>0</v>
      </c>
      <c r="AV17" s="45"/>
      <c r="AW17" s="44">
        <v>0</v>
      </c>
      <c r="AX17" s="559">
        <f t="shared" si="3"/>
        <v>0</v>
      </c>
      <c r="AY17" s="43"/>
      <c r="AZ17" s="44">
        <v>0</v>
      </c>
      <c r="BA17" s="45"/>
      <c r="BB17" s="44">
        <v>0</v>
      </c>
      <c r="BC17" s="259">
        <f t="shared" si="4"/>
        <v>300</v>
      </c>
    </row>
    <row r="18" spans="1:55" ht="15" customHeight="1" x14ac:dyDescent="0.2">
      <c r="A18" s="583">
        <f t="shared" si="0"/>
        <v>9</v>
      </c>
      <c r="B18" s="609">
        <v>2008</v>
      </c>
      <c r="C18" s="610" t="s">
        <v>438</v>
      </c>
      <c r="D18" s="611" t="s">
        <v>439</v>
      </c>
      <c r="E18" s="612" t="s">
        <v>440</v>
      </c>
      <c r="F18" s="613" t="s">
        <v>400</v>
      </c>
      <c r="G18" s="614" t="s">
        <v>77</v>
      </c>
      <c r="H18" s="533" t="s">
        <v>441</v>
      </c>
      <c r="I18" s="534">
        <v>0</v>
      </c>
      <c r="J18" s="615" t="s">
        <v>122</v>
      </c>
      <c r="K18" s="534">
        <v>0</v>
      </c>
      <c r="L18" s="616" t="s">
        <v>191</v>
      </c>
      <c r="M18" s="617">
        <v>0</v>
      </c>
      <c r="N18" s="278" t="s">
        <v>441</v>
      </c>
      <c r="O18" s="221">
        <v>0</v>
      </c>
      <c r="P18" s="278" t="s">
        <v>246</v>
      </c>
      <c r="Q18" s="221">
        <v>0</v>
      </c>
      <c r="R18" s="618" t="s">
        <v>121</v>
      </c>
      <c r="S18" s="44">
        <v>25</v>
      </c>
      <c r="T18" s="293" t="s">
        <v>106</v>
      </c>
      <c r="U18" s="44">
        <v>75</v>
      </c>
      <c r="V18" s="293" t="s">
        <v>55</v>
      </c>
      <c r="W18" s="44">
        <v>50</v>
      </c>
      <c r="X18" s="293" t="s">
        <v>153</v>
      </c>
      <c r="Y18" s="44">
        <v>0</v>
      </c>
      <c r="Z18" s="619"/>
      <c r="AA18" s="44">
        <v>0</v>
      </c>
      <c r="AB18" s="619"/>
      <c r="AC18" s="44">
        <v>0</v>
      </c>
      <c r="AD18" s="162">
        <f>LARGE(I18:AC18, 1)+LARGE(I18:AC18, 2)+LARGE(I18:AC18, 3)+LARGE(I18:AC18, 4)+LARGE(I18:AC18, 5)</f>
        <v>150</v>
      </c>
      <c r="AE18" s="579" t="s">
        <v>442</v>
      </c>
      <c r="AF18" s="593">
        <v>0</v>
      </c>
      <c r="AG18" s="570" t="s">
        <v>443</v>
      </c>
      <c r="AH18" s="534">
        <v>0</v>
      </c>
      <c r="AI18" s="307" t="s">
        <v>441</v>
      </c>
      <c r="AJ18" s="44">
        <v>50</v>
      </c>
      <c r="AK18" s="307" t="s">
        <v>145</v>
      </c>
      <c r="AL18" s="44">
        <v>0</v>
      </c>
      <c r="AM18" s="620" t="s">
        <v>122</v>
      </c>
      <c r="AN18" s="44">
        <v>50</v>
      </c>
      <c r="AO18" s="620" t="s">
        <v>444</v>
      </c>
      <c r="AP18" s="44">
        <v>0</v>
      </c>
      <c r="AQ18" s="571">
        <f t="shared" si="2"/>
        <v>100</v>
      </c>
      <c r="AR18" s="547" t="s">
        <v>53</v>
      </c>
      <c r="AS18" s="44">
        <v>0</v>
      </c>
      <c r="AT18" s="620" t="s">
        <v>442</v>
      </c>
      <c r="AU18" s="44">
        <v>0</v>
      </c>
      <c r="AV18" s="621"/>
      <c r="AW18" s="44">
        <v>0</v>
      </c>
      <c r="AX18" s="559">
        <f t="shared" si="3"/>
        <v>0</v>
      </c>
      <c r="AY18" s="622"/>
      <c r="AZ18" s="44">
        <v>0</v>
      </c>
      <c r="BA18" s="621"/>
      <c r="BB18" s="44">
        <v>0</v>
      </c>
      <c r="BC18" s="623">
        <f t="shared" si="4"/>
        <v>250</v>
      </c>
    </row>
    <row r="19" spans="1:55" ht="15" customHeight="1" x14ac:dyDescent="0.2">
      <c r="A19" s="583">
        <f t="shared" si="0"/>
        <v>10</v>
      </c>
      <c r="B19" s="584">
        <v>2008</v>
      </c>
      <c r="C19" s="624" t="s">
        <v>445</v>
      </c>
      <c r="D19" s="625" t="s">
        <v>446</v>
      </c>
      <c r="E19" s="626" t="s">
        <v>447</v>
      </c>
      <c r="F19" s="624" t="s">
        <v>448</v>
      </c>
      <c r="G19" s="627" t="s">
        <v>49</v>
      </c>
      <c r="H19" s="533" t="s">
        <v>138</v>
      </c>
      <c r="I19" s="534">
        <v>0</v>
      </c>
      <c r="J19" s="615" t="s">
        <v>93</v>
      </c>
      <c r="K19" s="534">
        <v>0</v>
      </c>
      <c r="L19" s="628" t="s">
        <v>78</v>
      </c>
      <c r="M19" s="629">
        <v>0</v>
      </c>
      <c r="N19" s="278" t="s">
        <v>260</v>
      </c>
      <c r="O19" s="221">
        <v>0</v>
      </c>
      <c r="P19" s="278" t="s">
        <v>119</v>
      </c>
      <c r="Q19" s="221">
        <v>50</v>
      </c>
      <c r="R19" s="630" t="s">
        <v>52</v>
      </c>
      <c r="S19" s="44">
        <v>25</v>
      </c>
      <c r="T19" s="631" t="s">
        <v>53</v>
      </c>
      <c r="U19" s="44">
        <v>0</v>
      </c>
      <c r="V19" s="631" t="s">
        <v>53</v>
      </c>
      <c r="W19" s="44">
        <v>0</v>
      </c>
      <c r="X19" s="631" t="s">
        <v>53</v>
      </c>
      <c r="Y19" s="44">
        <v>0</v>
      </c>
      <c r="Z19" s="632"/>
      <c r="AA19" s="44">
        <v>0</v>
      </c>
      <c r="AB19" s="632"/>
      <c r="AC19" s="44">
        <v>0</v>
      </c>
      <c r="AD19" s="162">
        <f t="shared" ref="AD19:AD20" si="6">LARGE(I19:AC19, 1)+LARGE(I19:AC19, 2)+LARGE(I19:AC19, 3)+LARGE(I19:AC19, 4)+LARGE(I19:AC19, 5)+LARGE(I19:AC19, 6)+LARGE(I19:AC19, 7)+LARGE(I19:AC19, 8)+LARGE(I19:AC19, 9)</f>
        <v>75</v>
      </c>
      <c r="AE19" s="633" t="s">
        <v>449</v>
      </c>
      <c r="AF19" s="603">
        <v>0</v>
      </c>
      <c r="AG19" s="634" t="s">
        <v>450</v>
      </c>
      <c r="AH19" s="544">
        <v>0</v>
      </c>
      <c r="AI19" s="590" t="s">
        <v>451</v>
      </c>
      <c r="AJ19" s="44">
        <v>50</v>
      </c>
      <c r="AK19" s="635" t="s">
        <v>340</v>
      </c>
      <c r="AL19" s="44">
        <v>50</v>
      </c>
      <c r="AM19" s="636" t="s">
        <v>92</v>
      </c>
      <c r="AN19" s="44">
        <v>50</v>
      </c>
      <c r="AO19" s="635" t="s">
        <v>452</v>
      </c>
      <c r="AP19" s="44">
        <v>0</v>
      </c>
      <c r="AQ19" s="571">
        <f t="shared" si="2"/>
        <v>150</v>
      </c>
      <c r="AR19" s="547" t="s">
        <v>53</v>
      </c>
      <c r="AS19" s="44">
        <v>0</v>
      </c>
      <c r="AT19" s="595" t="s">
        <v>453</v>
      </c>
      <c r="AU19" s="44">
        <v>0</v>
      </c>
      <c r="AV19" s="637"/>
      <c r="AW19" s="44">
        <v>0</v>
      </c>
      <c r="AX19" s="559">
        <f t="shared" si="3"/>
        <v>0</v>
      </c>
      <c r="AY19" s="638"/>
      <c r="AZ19" s="44">
        <v>0</v>
      </c>
      <c r="BA19" s="639"/>
      <c r="BB19" s="44">
        <v>0</v>
      </c>
      <c r="BC19" s="273">
        <f t="shared" si="4"/>
        <v>225</v>
      </c>
    </row>
    <row r="20" spans="1:55" ht="15" customHeight="1" x14ac:dyDescent="0.2">
      <c r="A20" s="550">
        <f t="shared" si="0"/>
        <v>11</v>
      </c>
      <c r="B20" s="640">
        <v>2008</v>
      </c>
      <c r="C20" s="610" t="s">
        <v>454</v>
      </c>
      <c r="D20" s="611" t="s">
        <v>455</v>
      </c>
      <c r="E20" s="612" t="s">
        <v>456</v>
      </c>
      <c r="F20" s="613" t="s">
        <v>48</v>
      </c>
      <c r="G20" s="614" t="s">
        <v>49</v>
      </c>
      <c r="H20" s="641" t="s">
        <v>91</v>
      </c>
      <c r="I20" s="534">
        <v>0</v>
      </c>
      <c r="J20" s="615" t="s">
        <v>70</v>
      </c>
      <c r="K20" s="534">
        <v>0</v>
      </c>
      <c r="L20" s="279" t="s">
        <v>61</v>
      </c>
      <c r="M20" s="606">
        <v>50</v>
      </c>
      <c r="N20" s="642" t="s">
        <v>201</v>
      </c>
      <c r="O20" s="643">
        <v>0</v>
      </c>
      <c r="P20" s="644" t="s">
        <v>91</v>
      </c>
      <c r="Q20" s="643">
        <v>0</v>
      </c>
      <c r="R20" s="607" t="s">
        <v>140</v>
      </c>
      <c r="S20" s="44">
        <v>0</v>
      </c>
      <c r="T20" s="294" t="s">
        <v>91</v>
      </c>
      <c r="U20" s="44">
        <v>0</v>
      </c>
      <c r="V20" s="294" t="s">
        <v>94</v>
      </c>
      <c r="W20" s="44">
        <v>50</v>
      </c>
      <c r="X20" s="294" t="s">
        <v>190</v>
      </c>
      <c r="Y20" s="44">
        <v>50</v>
      </c>
      <c r="Z20" s="608"/>
      <c r="AA20" s="44">
        <v>0</v>
      </c>
      <c r="AB20" s="608"/>
      <c r="AC20" s="44">
        <v>0</v>
      </c>
      <c r="AD20" s="559">
        <f t="shared" si="6"/>
        <v>150</v>
      </c>
      <c r="AE20" s="645" t="s">
        <v>53</v>
      </c>
      <c r="AF20" s="603">
        <v>0</v>
      </c>
      <c r="AG20" s="645" t="s">
        <v>53</v>
      </c>
      <c r="AH20" s="534">
        <v>0</v>
      </c>
      <c r="AI20" s="290" t="s">
        <v>457</v>
      </c>
      <c r="AJ20" s="44">
        <v>0</v>
      </c>
      <c r="AK20" s="291" t="s">
        <v>458</v>
      </c>
      <c r="AL20" s="44">
        <v>0</v>
      </c>
      <c r="AM20" s="291" t="s">
        <v>459</v>
      </c>
      <c r="AN20" s="44">
        <v>25</v>
      </c>
      <c r="AO20" s="290" t="s">
        <v>460</v>
      </c>
      <c r="AP20" s="44">
        <v>0</v>
      </c>
      <c r="AQ20" s="546">
        <f t="shared" si="2"/>
        <v>25</v>
      </c>
      <c r="AR20" s="547" t="s">
        <v>53</v>
      </c>
      <c r="AS20" s="44">
        <v>0</v>
      </c>
      <c r="AT20" s="547" t="s">
        <v>53</v>
      </c>
      <c r="AU20" s="44">
        <v>0</v>
      </c>
      <c r="AV20" s="45"/>
      <c r="AW20" s="44">
        <v>0</v>
      </c>
      <c r="AX20" s="559">
        <f t="shared" si="3"/>
        <v>0</v>
      </c>
      <c r="AY20" s="43"/>
      <c r="AZ20" s="44">
        <v>0</v>
      </c>
      <c r="BA20" s="45"/>
      <c r="BB20" s="44">
        <v>0</v>
      </c>
      <c r="BC20" s="273">
        <f t="shared" si="4"/>
        <v>175</v>
      </c>
    </row>
    <row r="21" spans="1:55" ht="15" customHeight="1" x14ac:dyDescent="0.2">
      <c r="A21" s="550">
        <f t="shared" si="0"/>
        <v>12</v>
      </c>
      <c r="B21" s="551">
        <v>2010</v>
      </c>
      <c r="C21" s="646" t="s">
        <v>461</v>
      </c>
      <c r="D21" s="599" t="s">
        <v>462</v>
      </c>
      <c r="E21" s="647" t="s">
        <v>243</v>
      </c>
      <c r="F21" s="648" t="s">
        <v>76</v>
      </c>
      <c r="G21" s="649" t="s">
        <v>77</v>
      </c>
      <c r="H21" s="641" t="s">
        <v>300</v>
      </c>
      <c r="I21" s="650">
        <v>0</v>
      </c>
      <c r="J21" s="651" t="s">
        <v>94</v>
      </c>
      <c r="K21" s="650">
        <v>100</v>
      </c>
      <c r="L21" s="652" t="s">
        <v>53</v>
      </c>
      <c r="M21" s="653">
        <v>0</v>
      </c>
      <c r="N21" s="302" t="s">
        <v>319</v>
      </c>
      <c r="O21" s="221">
        <v>0</v>
      </c>
      <c r="P21" s="220" t="s">
        <v>201</v>
      </c>
      <c r="Q21" s="221">
        <v>0</v>
      </c>
      <c r="R21" s="654" t="s">
        <v>424</v>
      </c>
      <c r="S21" s="44">
        <v>0</v>
      </c>
      <c r="T21" s="566" t="s">
        <v>260</v>
      </c>
      <c r="U21" s="44">
        <v>0</v>
      </c>
      <c r="V21" s="566" t="s">
        <v>121</v>
      </c>
      <c r="W21" s="44">
        <v>25</v>
      </c>
      <c r="X21" s="566" t="s">
        <v>91</v>
      </c>
      <c r="Y21" s="44">
        <v>0</v>
      </c>
      <c r="Z21" s="358"/>
      <c r="AA21" s="44">
        <v>0</v>
      </c>
      <c r="AB21" s="358"/>
      <c r="AC21" s="44">
        <v>0</v>
      </c>
      <c r="AD21" s="559">
        <f t="shared" ref="AD21:AD23" si="7">LARGE(I21:AC21, 1)+LARGE(I21:AC21, 2)+LARGE(I21:AC21, 3)+LARGE(I21:AC21, 4)+LARGE(I21:AC21, 5)</f>
        <v>125</v>
      </c>
      <c r="AE21" s="655" t="s">
        <v>463</v>
      </c>
      <c r="AF21" s="544">
        <v>0</v>
      </c>
      <c r="AG21" s="570" t="s">
        <v>464</v>
      </c>
      <c r="AH21" s="544">
        <v>0</v>
      </c>
      <c r="AI21" s="290" t="s">
        <v>465</v>
      </c>
      <c r="AJ21" s="44">
        <v>0</v>
      </c>
      <c r="AK21" s="291" t="s">
        <v>154</v>
      </c>
      <c r="AL21" s="44">
        <v>0</v>
      </c>
      <c r="AM21" s="291" t="s">
        <v>98</v>
      </c>
      <c r="AN21" s="44">
        <v>0</v>
      </c>
      <c r="AO21" s="290" t="s">
        <v>466</v>
      </c>
      <c r="AP21" s="44">
        <v>0</v>
      </c>
      <c r="AQ21" s="546">
        <f t="shared" si="2"/>
        <v>0</v>
      </c>
      <c r="AR21" s="547" t="s">
        <v>53</v>
      </c>
      <c r="AS21" s="44">
        <v>0</v>
      </c>
      <c r="AT21" s="291" t="s">
        <v>467</v>
      </c>
      <c r="AU21" s="44">
        <v>0</v>
      </c>
      <c r="AV21" s="45"/>
      <c r="AW21" s="44">
        <v>0</v>
      </c>
      <c r="AX21" s="559">
        <f t="shared" si="3"/>
        <v>0</v>
      </c>
      <c r="AY21" s="62"/>
      <c r="AZ21" s="44">
        <v>0</v>
      </c>
      <c r="BA21" s="45"/>
      <c r="BB21" s="44">
        <v>0</v>
      </c>
      <c r="BC21" s="259">
        <f t="shared" si="4"/>
        <v>125</v>
      </c>
    </row>
    <row r="22" spans="1:55" ht="15" customHeight="1" x14ac:dyDescent="0.2">
      <c r="A22" s="560">
        <f t="shared" si="0"/>
        <v>13</v>
      </c>
      <c r="B22" s="260">
        <v>2009</v>
      </c>
      <c r="C22" s="260" t="s">
        <v>468</v>
      </c>
      <c r="D22" s="261" t="s">
        <v>469</v>
      </c>
      <c r="E22" s="262" t="s">
        <v>470</v>
      </c>
      <c r="F22" s="260" t="s">
        <v>471</v>
      </c>
      <c r="G22" s="656" t="s">
        <v>49</v>
      </c>
      <c r="H22" s="533" t="s">
        <v>246</v>
      </c>
      <c r="I22" s="534">
        <v>0</v>
      </c>
      <c r="J22" s="651" t="s">
        <v>201</v>
      </c>
      <c r="K22" s="534">
        <v>0</v>
      </c>
      <c r="L22" s="657" t="s">
        <v>87</v>
      </c>
      <c r="M22" s="653">
        <v>0</v>
      </c>
      <c r="N22" s="302" t="s">
        <v>144</v>
      </c>
      <c r="O22" s="221">
        <v>0</v>
      </c>
      <c r="P22" s="220" t="s">
        <v>191</v>
      </c>
      <c r="Q22" s="221">
        <v>0</v>
      </c>
      <c r="R22" s="247" t="s">
        <v>62</v>
      </c>
      <c r="S22" s="44">
        <v>50</v>
      </c>
      <c r="T22" s="294" t="s">
        <v>69</v>
      </c>
      <c r="U22" s="44">
        <v>0</v>
      </c>
      <c r="V22" s="294" t="s">
        <v>81</v>
      </c>
      <c r="W22" s="44">
        <v>0</v>
      </c>
      <c r="X22" s="294" t="s">
        <v>227</v>
      </c>
      <c r="Y22" s="44">
        <v>0</v>
      </c>
      <c r="Z22" s="608"/>
      <c r="AA22" s="44">
        <v>0</v>
      </c>
      <c r="AB22" s="608"/>
      <c r="AC22" s="44">
        <v>0</v>
      </c>
      <c r="AD22" s="559">
        <f t="shared" si="7"/>
        <v>50</v>
      </c>
      <c r="AE22" s="658" t="s">
        <v>53</v>
      </c>
      <c r="AF22" s="659">
        <v>0</v>
      </c>
      <c r="AG22" s="570" t="s">
        <v>472</v>
      </c>
      <c r="AH22" s="544">
        <v>0</v>
      </c>
      <c r="AI22" s="290" t="s">
        <v>473</v>
      </c>
      <c r="AJ22" s="44">
        <v>0</v>
      </c>
      <c r="AK22" s="291" t="s">
        <v>474</v>
      </c>
      <c r="AL22" s="44">
        <v>0</v>
      </c>
      <c r="AM22" s="547" t="s">
        <v>53</v>
      </c>
      <c r="AN22" s="44">
        <v>0</v>
      </c>
      <c r="AO22" s="290" t="s">
        <v>475</v>
      </c>
      <c r="AP22" s="44">
        <v>0</v>
      </c>
      <c r="AQ22" s="546">
        <f t="shared" si="2"/>
        <v>0</v>
      </c>
      <c r="AR22" s="547" t="s">
        <v>53</v>
      </c>
      <c r="AS22" s="44">
        <v>0</v>
      </c>
      <c r="AT22" s="547" t="s">
        <v>53</v>
      </c>
      <c r="AU22" s="44">
        <v>0</v>
      </c>
      <c r="AV22" s="45"/>
      <c r="AW22" s="44">
        <v>0</v>
      </c>
      <c r="AX22" s="660">
        <f t="shared" si="3"/>
        <v>0</v>
      </c>
      <c r="AY22" s="43"/>
      <c r="AZ22" s="44">
        <v>0</v>
      </c>
      <c r="BA22" s="45"/>
      <c r="BB22" s="44">
        <v>0</v>
      </c>
      <c r="BC22" s="661">
        <f t="shared" si="4"/>
        <v>50</v>
      </c>
    </row>
    <row r="23" spans="1:55" ht="15" customHeight="1" x14ac:dyDescent="0.2">
      <c r="A23" s="662"/>
      <c r="B23" s="663"/>
      <c r="C23" s="664"/>
      <c r="D23" s="665"/>
      <c r="E23" s="666"/>
      <c r="F23" s="663"/>
      <c r="G23" s="667"/>
      <c r="H23" s="668"/>
      <c r="I23" s="669">
        <v>0</v>
      </c>
      <c r="J23" s="670"/>
      <c r="K23" s="669">
        <v>0</v>
      </c>
      <c r="L23" s="671"/>
      <c r="M23" s="672">
        <v>0</v>
      </c>
      <c r="N23" s="673"/>
      <c r="O23" s="372">
        <v>0</v>
      </c>
      <c r="P23" s="674"/>
      <c r="Q23" s="372">
        <v>0</v>
      </c>
      <c r="R23" s="674"/>
      <c r="S23" s="675">
        <v>0</v>
      </c>
      <c r="T23" s="676"/>
      <c r="U23" s="675">
        <v>0</v>
      </c>
      <c r="V23" s="676"/>
      <c r="W23" s="675">
        <v>0</v>
      </c>
      <c r="X23" s="676"/>
      <c r="Y23" s="675">
        <v>0</v>
      </c>
      <c r="Z23" s="676"/>
      <c r="AA23" s="675">
        <v>0</v>
      </c>
      <c r="AB23" s="676"/>
      <c r="AC23" s="675">
        <v>0</v>
      </c>
      <c r="AD23" s="677">
        <f t="shared" si="7"/>
        <v>0</v>
      </c>
      <c r="AE23" s="674"/>
      <c r="AF23" s="678">
        <v>0</v>
      </c>
      <c r="AG23" s="674"/>
      <c r="AH23" s="675">
        <v>0</v>
      </c>
      <c r="AI23" s="679"/>
      <c r="AJ23" s="675">
        <v>0</v>
      </c>
      <c r="AK23" s="679"/>
      <c r="AL23" s="675">
        <v>0</v>
      </c>
      <c r="AM23" s="676"/>
      <c r="AN23" s="675">
        <v>0</v>
      </c>
      <c r="AO23" s="676"/>
      <c r="AP23" s="675">
        <v>0</v>
      </c>
      <c r="AQ23" s="546">
        <f t="shared" si="2"/>
        <v>0</v>
      </c>
      <c r="AR23" s="680"/>
      <c r="AS23" s="678">
        <v>0</v>
      </c>
      <c r="AT23" s="676"/>
      <c r="AU23" s="675">
        <v>0</v>
      </c>
      <c r="AV23" s="676"/>
      <c r="AW23" s="681">
        <v>0</v>
      </c>
      <c r="AX23" s="682">
        <f t="shared" si="3"/>
        <v>0</v>
      </c>
      <c r="AY23" s="680"/>
      <c r="AZ23" s="678">
        <v>0</v>
      </c>
      <c r="BA23" s="676"/>
      <c r="BB23" s="675">
        <v>0</v>
      </c>
      <c r="BC23" s="683">
        <f t="shared" si="4"/>
        <v>0</v>
      </c>
    </row>
    <row r="24" spans="1:55" ht="12.75" customHeight="1" x14ac:dyDescent="0.2">
      <c r="A24" s="526"/>
      <c r="B24" s="684"/>
      <c r="C24" s="684"/>
      <c r="D24" s="526"/>
      <c r="E24" s="526"/>
      <c r="F24" s="526"/>
      <c r="G24" s="526"/>
      <c r="H24" s="526"/>
      <c r="I24" s="526"/>
      <c r="J24" s="526"/>
      <c r="K24" s="526"/>
      <c r="L24" s="526"/>
      <c r="M24" s="526"/>
      <c r="N24" s="526"/>
      <c r="O24" s="526"/>
      <c r="P24" s="526"/>
      <c r="Q24" s="526"/>
      <c r="R24" s="526"/>
      <c r="S24" s="526"/>
      <c r="T24" s="526"/>
      <c r="U24" s="526"/>
      <c r="V24" s="526"/>
      <c r="W24" s="526"/>
      <c r="X24" s="526"/>
      <c r="Y24" s="526"/>
      <c r="Z24" s="526"/>
      <c r="AA24" s="526"/>
      <c r="AB24" s="526"/>
      <c r="AC24" s="526"/>
      <c r="AD24" s="526"/>
      <c r="AE24" s="526"/>
      <c r="AF24" s="526"/>
      <c r="AG24" s="526"/>
      <c r="AH24" s="526"/>
      <c r="AI24" s="526"/>
      <c r="AJ24" s="526"/>
      <c r="AK24" s="526"/>
      <c r="AL24" s="526"/>
      <c r="AM24" s="526"/>
      <c r="AN24" s="526"/>
      <c r="AO24" s="526"/>
      <c r="AP24" s="526"/>
      <c r="AQ24" s="526"/>
      <c r="AR24" s="526"/>
      <c r="AS24" s="526"/>
      <c r="AT24" s="526"/>
      <c r="AU24" s="526"/>
      <c r="AV24" s="526"/>
      <c r="AW24" s="526"/>
      <c r="AX24" s="526"/>
      <c r="AY24" s="526"/>
      <c r="AZ24" s="526"/>
      <c r="BA24" s="526"/>
      <c r="BB24" s="526"/>
      <c r="BC24" s="526"/>
    </row>
    <row r="25" spans="1:55" ht="12.75" customHeight="1" x14ac:dyDescent="0.2">
      <c r="A25" s="520"/>
      <c r="B25" s="520"/>
      <c r="C25" s="520"/>
      <c r="D25" s="520"/>
      <c r="E25" s="520"/>
      <c r="F25" s="520"/>
      <c r="G25" s="520"/>
      <c r="H25" s="520"/>
      <c r="I25" s="520"/>
      <c r="J25" s="520"/>
      <c r="K25" s="520"/>
      <c r="L25" s="520"/>
      <c r="M25" s="520"/>
      <c r="N25" s="520"/>
      <c r="O25" s="520"/>
      <c r="P25" s="520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0"/>
      <c r="AD25" s="520"/>
      <c r="AE25" s="520"/>
      <c r="AF25" s="520"/>
      <c r="AG25" s="520"/>
      <c r="AH25" s="520"/>
      <c r="AI25" s="520"/>
      <c r="AJ25" s="520"/>
      <c r="AK25" s="520"/>
      <c r="AL25" s="520"/>
      <c r="AM25" s="520"/>
      <c r="AN25" s="520"/>
      <c r="AO25" s="520"/>
      <c r="AP25" s="520"/>
      <c r="AQ25" s="520"/>
      <c r="AR25" s="520"/>
      <c r="AS25" s="520"/>
      <c r="AT25" s="520"/>
      <c r="AU25" s="520"/>
      <c r="AV25" s="520"/>
      <c r="AW25" s="520"/>
      <c r="AX25" s="520"/>
      <c r="AY25" s="520"/>
      <c r="AZ25" s="520"/>
      <c r="BA25" s="520"/>
      <c r="BB25" s="520"/>
      <c r="BC25" s="520"/>
    </row>
    <row r="26" spans="1:55" ht="12.75" customHeight="1" x14ac:dyDescent="0.2">
      <c r="A26" s="520"/>
      <c r="B26" s="520"/>
      <c r="C26" s="520"/>
      <c r="D26" s="520"/>
      <c r="E26" s="520"/>
      <c r="F26" s="526"/>
      <c r="G26" s="520"/>
      <c r="H26" s="520"/>
      <c r="I26" s="520"/>
      <c r="J26" s="520"/>
      <c r="K26" s="520"/>
      <c r="L26" s="520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  <c r="Y26" s="520"/>
      <c r="Z26" s="520"/>
      <c r="AA26" s="520"/>
      <c r="AB26" s="520"/>
      <c r="AC26" s="520"/>
      <c r="AD26" s="520"/>
      <c r="AE26" s="520"/>
      <c r="AF26" s="520"/>
      <c r="AG26" s="520"/>
      <c r="AH26" s="520"/>
      <c r="AI26" s="520"/>
      <c r="AJ26" s="520"/>
      <c r="AK26" s="520"/>
      <c r="AL26" s="520"/>
      <c r="AM26" s="520"/>
      <c r="AN26" s="520"/>
      <c r="AO26" s="520"/>
      <c r="AP26" s="520"/>
      <c r="AQ26" s="520"/>
      <c r="AR26" s="520"/>
      <c r="AS26" s="520"/>
      <c r="AT26" s="520"/>
      <c r="AU26" s="520"/>
      <c r="AV26" s="520"/>
      <c r="AW26" s="520"/>
      <c r="AX26" s="520"/>
      <c r="AY26" s="520"/>
      <c r="AZ26" s="520"/>
      <c r="BA26" s="520"/>
      <c r="BB26" s="520"/>
      <c r="BC26" s="520"/>
    </row>
    <row r="27" spans="1:55" ht="12.75" customHeight="1" x14ac:dyDescent="0.2">
      <c r="A27" s="520"/>
      <c r="B27" s="520"/>
      <c r="C27" s="520"/>
      <c r="D27" s="520"/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0"/>
      <c r="AD27" s="520"/>
      <c r="AE27" s="520"/>
      <c r="AF27" s="520"/>
      <c r="AG27" s="520"/>
      <c r="AH27" s="520"/>
      <c r="AI27" s="520"/>
      <c r="AJ27" s="520"/>
      <c r="AK27" s="520"/>
      <c r="AL27" s="520"/>
      <c r="AM27" s="520"/>
      <c r="AN27" s="520"/>
      <c r="AO27" s="520"/>
      <c r="AP27" s="520"/>
      <c r="AQ27" s="520"/>
      <c r="AR27" s="520"/>
      <c r="AS27" s="520"/>
      <c r="AT27" s="520"/>
      <c r="AU27" s="520"/>
      <c r="AV27" s="520"/>
      <c r="AW27" s="520"/>
      <c r="AX27" s="520"/>
      <c r="AY27" s="520"/>
      <c r="AZ27" s="520"/>
      <c r="BA27" s="520"/>
      <c r="BB27" s="520"/>
      <c r="BC27" s="520"/>
    </row>
    <row r="28" spans="1:55" ht="12.75" customHeight="1" x14ac:dyDescent="0.2">
      <c r="A28" s="520"/>
      <c r="B28" s="520"/>
      <c r="C28" s="520"/>
      <c r="D28" s="520"/>
      <c r="E28" s="520"/>
      <c r="F28" s="520"/>
      <c r="G28" s="520"/>
      <c r="H28" s="520"/>
      <c r="I28" s="520"/>
      <c r="J28" s="520"/>
      <c r="K28" s="520"/>
      <c r="L28" s="520"/>
      <c r="M28" s="520"/>
      <c r="N28" s="520"/>
      <c r="O28" s="520"/>
      <c r="P28" s="520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0"/>
      <c r="AD28" s="520"/>
      <c r="AE28" s="520"/>
      <c r="AF28" s="520"/>
      <c r="AG28" s="520"/>
      <c r="AH28" s="520"/>
      <c r="AI28" s="520"/>
      <c r="AJ28" s="520"/>
      <c r="AK28" s="520"/>
      <c r="AL28" s="520"/>
      <c r="AM28" s="520"/>
      <c r="AN28" s="520"/>
      <c r="AO28" s="520"/>
      <c r="AP28" s="520"/>
      <c r="AQ28" s="520"/>
      <c r="AR28" s="520"/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0"/>
    </row>
    <row r="29" spans="1:55" ht="12.75" customHeight="1" x14ac:dyDescent="0.2">
      <c r="A29" s="520"/>
      <c r="B29" s="520"/>
      <c r="C29" s="520"/>
      <c r="D29" s="520"/>
      <c r="E29" s="520"/>
      <c r="F29" s="520"/>
      <c r="G29" s="520"/>
      <c r="H29" s="520"/>
      <c r="I29" s="520"/>
      <c r="J29" s="520"/>
      <c r="K29" s="520"/>
      <c r="L29" s="520"/>
      <c r="M29" s="520"/>
      <c r="N29" s="520"/>
      <c r="O29" s="520"/>
      <c r="P29" s="520"/>
      <c r="Q29" s="520"/>
      <c r="R29" s="520"/>
      <c r="S29" s="520"/>
      <c r="T29" s="520"/>
      <c r="U29" s="520"/>
      <c r="V29" s="520"/>
      <c r="W29" s="520"/>
      <c r="X29" s="520"/>
      <c r="Y29" s="520"/>
      <c r="Z29" s="520"/>
      <c r="AA29" s="520"/>
      <c r="AB29" s="520"/>
      <c r="AC29" s="520"/>
      <c r="AD29" s="520"/>
      <c r="AE29" s="520"/>
      <c r="AF29" s="520"/>
      <c r="AG29" s="520"/>
      <c r="AH29" s="520"/>
      <c r="AI29" s="520"/>
      <c r="AJ29" s="520"/>
      <c r="AK29" s="520"/>
      <c r="AL29" s="520"/>
      <c r="AM29" s="520"/>
      <c r="AN29" s="520"/>
      <c r="AO29" s="520"/>
      <c r="AP29" s="520"/>
      <c r="AQ29" s="520"/>
      <c r="AR29" s="520"/>
      <c r="AS29" s="520"/>
      <c r="AT29" s="520"/>
      <c r="AU29" s="520"/>
      <c r="AV29" s="520"/>
      <c r="AW29" s="520"/>
      <c r="AX29" s="520"/>
      <c r="AY29" s="520"/>
      <c r="AZ29" s="520"/>
      <c r="BA29" s="520"/>
      <c r="BB29" s="520"/>
      <c r="BC29" s="520"/>
    </row>
    <row r="30" spans="1:55" ht="12.75" customHeight="1" x14ac:dyDescent="0.2">
      <c r="A30" s="520"/>
      <c r="B30" s="520"/>
      <c r="C30" s="520"/>
      <c r="D30" s="520"/>
      <c r="E30" s="520"/>
      <c r="F30" s="520"/>
      <c r="G30" s="520"/>
      <c r="H30" s="520"/>
      <c r="I30" s="520"/>
      <c r="J30" s="520"/>
      <c r="K30" s="520"/>
      <c r="L30" s="520"/>
      <c r="M30" s="520"/>
      <c r="N30" s="520"/>
      <c r="O30" s="520"/>
      <c r="P30" s="520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0"/>
      <c r="AD30" s="520"/>
      <c r="AE30" s="520"/>
      <c r="AF30" s="520"/>
      <c r="AG30" s="520"/>
      <c r="AH30" s="520"/>
      <c r="AI30" s="520"/>
      <c r="AJ30" s="520"/>
      <c r="AK30" s="520"/>
      <c r="AL30" s="520"/>
      <c r="AM30" s="520"/>
      <c r="AN30" s="520"/>
      <c r="AO30" s="520"/>
      <c r="AP30" s="520"/>
      <c r="AQ30" s="520"/>
      <c r="AR30" s="520"/>
      <c r="AS30" s="520"/>
      <c r="AT30" s="520"/>
      <c r="AU30" s="520"/>
      <c r="AV30" s="520"/>
      <c r="AW30" s="520"/>
      <c r="AX30" s="520"/>
      <c r="AY30" s="520"/>
      <c r="AZ30" s="520"/>
      <c r="BA30" s="520"/>
      <c r="BB30" s="520"/>
      <c r="BC30" s="520"/>
    </row>
    <row r="31" spans="1:55" ht="12.75" customHeight="1" x14ac:dyDescent="0.2">
      <c r="A31" s="520"/>
      <c r="B31" s="520"/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520"/>
      <c r="AN31" s="520"/>
      <c r="AO31" s="520"/>
      <c r="AP31" s="520"/>
      <c r="AQ31" s="520"/>
      <c r="AR31" s="520"/>
      <c r="AS31" s="520"/>
      <c r="AT31" s="520"/>
      <c r="AU31" s="520"/>
      <c r="AV31" s="520"/>
      <c r="AW31" s="520"/>
      <c r="AX31" s="520"/>
      <c r="AY31" s="520"/>
      <c r="AZ31" s="520"/>
      <c r="BA31" s="520"/>
      <c r="BB31" s="520"/>
      <c r="BC31" s="520"/>
    </row>
    <row r="32" spans="1:55" ht="12.75" customHeight="1" x14ac:dyDescent="0.2">
      <c r="A32" s="520"/>
      <c r="B32" s="520"/>
      <c r="C32" s="520"/>
      <c r="D32" s="520"/>
      <c r="E32" s="520"/>
      <c r="F32" s="520"/>
      <c r="G32" s="520"/>
      <c r="H32" s="520"/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0"/>
      <c r="AD32" s="520"/>
      <c r="AE32" s="520"/>
      <c r="AF32" s="520"/>
      <c r="AG32" s="520"/>
      <c r="AH32" s="520"/>
      <c r="AI32" s="520"/>
      <c r="AJ32" s="520"/>
      <c r="AK32" s="520"/>
      <c r="AL32" s="520"/>
      <c r="AM32" s="520"/>
      <c r="AN32" s="520"/>
      <c r="AO32" s="520"/>
      <c r="AP32" s="520"/>
      <c r="AQ32" s="520"/>
      <c r="AR32" s="520"/>
      <c r="AS32" s="520"/>
      <c r="AT32" s="520"/>
      <c r="AU32" s="520"/>
      <c r="AV32" s="520"/>
      <c r="AW32" s="520"/>
      <c r="AX32" s="520"/>
      <c r="AY32" s="520"/>
      <c r="AZ32" s="520"/>
      <c r="BA32" s="520"/>
      <c r="BB32" s="520"/>
      <c r="BC32" s="520"/>
    </row>
    <row r="33" spans="1:55" ht="12.75" customHeight="1" x14ac:dyDescent="0.2">
      <c r="A33" s="520"/>
      <c r="B33" s="520"/>
      <c r="C33" s="520"/>
      <c r="D33" s="520"/>
      <c r="E33" s="520"/>
      <c r="F33" s="520"/>
      <c r="G33" s="520"/>
      <c r="H33" s="520"/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0"/>
      <c r="AD33" s="520"/>
      <c r="AE33" s="520"/>
      <c r="AF33" s="520"/>
      <c r="AG33" s="520"/>
      <c r="AH33" s="520"/>
      <c r="AI33" s="520"/>
      <c r="AJ33" s="520"/>
      <c r="AK33" s="520"/>
      <c r="AL33" s="520"/>
      <c r="AM33" s="520"/>
      <c r="AN33" s="520"/>
      <c r="AO33" s="520"/>
      <c r="AP33" s="520"/>
      <c r="AQ33" s="520"/>
      <c r="AR33" s="520"/>
      <c r="AS33" s="520"/>
      <c r="AT33" s="520"/>
      <c r="AU33" s="520"/>
      <c r="AV33" s="520"/>
      <c r="AW33" s="520"/>
      <c r="AX33" s="520"/>
      <c r="AY33" s="520"/>
      <c r="AZ33" s="520"/>
      <c r="BA33" s="520"/>
      <c r="BB33" s="520"/>
      <c r="BC33" s="520"/>
    </row>
    <row r="34" spans="1:55" ht="12.75" customHeight="1" x14ac:dyDescent="0.2">
      <c r="A34" s="520"/>
      <c r="B34" s="520"/>
      <c r="C34" s="520"/>
      <c r="D34" s="520"/>
      <c r="E34" s="520"/>
      <c r="F34" s="520"/>
      <c r="G34" s="520"/>
      <c r="H34" s="520"/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0"/>
      <c r="AD34" s="520"/>
      <c r="AE34" s="520"/>
      <c r="AF34" s="520"/>
      <c r="AG34" s="520"/>
      <c r="AH34" s="520"/>
      <c r="AI34" s="520"/>
      <c r="AJ34" s="520"/>
      <c r="AK34" s="520"/>
      <c r="AL34" s="520"/>
      <c r="AM34" s="520"/>
      <c r="AN34" s="520"/>
      <c r="AO34" s="520"/>
      <c r="AP34" s="520"/>
      <c r="AQ34" s="520"/>
      <c r="AR34" s="520"/>
      <c r="AS34" s="520"/>
      <c r="AT34" s="520"/>
      <c r="AU34" s="520"/>
      <c r="AV34" s="520"/>
      <c r="AW34" s="520"/>
      <c r="AX34" s="520"/>
      <c r="AY34" s="520"/>
      <c r="AZ34" s="520"/>
      <c r="BA34" s="520"/>
      <c r="BB34" s="520"/>
      <c r="BC34" s="520"/>
    </row>
    <row r="35" spans="1:55" ht="12.75" customHeight="1" x14ac:dyDescent="0.2">
      <c r="A35" s="520"/>
      <c r="B35" s="520"/>
      <c r="C35" s="520"/>
      <c r="D35" s="520"/>
      <c r="E35" s="520"/>
      <c r="F35" s="520"/>
      <c r="G35" s="520"/>
      <c r="H35" s="520"/>
      <c r="I35" s="520"/>
      <c r="J35" s="520"/>
      <c r="K35" s="520"/>
      <c r="L35" s="520"/>
      <c r="M35" s="520"/>
      <c r="N35" s="520"/>
      <c r="O35" s="520"/>
      <c r="P35" s="520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0"/>
      <c r="AD35" s="520"/>
      <c r="AE35" s="520"/>
      <c r="AF35" s="520"/>
      <c r="AG35" s="520"/>
      <c r="AH35" s="520"/>
      <c r="AI35" s="520"/>
      <c r="AJ35" s="520"/>
      <c r="AK35" s="520"/>
      <c r="AL35" s="520"/>
      <c r="AM35" s="520"/>
      <c r="AN35" s="520"/>
      <c r="AO35" s="520"/>
      <c r="AP35" s="520"/>
      <c r="AQ35" s="520"/>
      <c r="AR35" s="520"/>
      <c r="AS35" s="520"/>
      <c r="AT35" s="520"/>
      <c r="AU35" s="520"/>
      <c r="AV35" s="520"/>
      <c r="AW35" s="520"/>
      <c r="AX35" s="520"/>
      <c r="AY35" s="520"/>
      <c r="AZ35" s="520"/>
      <c r="BA35" s="520"/>
      <c r="BB35" s="520"/>
      <c r="BC35" s="520"/>
    </row>
    <row r="36" spans="1:55" ht="12.75" customHeight="1" x14ac:dyDescent="0.2">
      <c r="A36" s="520"/>
      <c r="B36" s="520"/>
      <c r="C36" s="520"/>
      <c r="D36" s="520"/>
      <c r="E36" s="520"/>
      <c r="F36" s="520"/>
      <c r="G36" s="520"/>
      <c r="H36" s="520"/>
      <c r="I36" s="520"/>
      <c r="J36" s="520"/>
      <c r="K36" s="520"/>
      <c r="L36" s="520"/>
      <c r="M36" s="520"/>
      <c r="N36" s="520"/>
      <c r="O36" s="520"/>
      <c r="P36" s="520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0"/>
      <c r="AD36" s="520"/>
      <c r="AE36" s="520"/>
      <c r="AF36" s="520"/>
      <c r="AG36" s="520"/>
      <c r="AH36" s="520"/>
      <c r="AI36" s="520"/>
      <c r="AJ36" s="520"/>
      <c r="AK36" s="520"/>
      <c r="AL36" s="520"/>
      <c r="AM36" s="520"/>
      <c r="AN36" s="520"/>
      <c r="AO36" s="520"/>
      <c r="AP36" s="520"/>
      <c r="AQ36" s="520"/>
      <c r="AR36" s="520"/>
      <c r="AS36" s="520"/>
      <c r="AT36" s="520"/>
      <c r="AU36" s="520"/>
      <c r="AV36" s="520"/>
      <c r="AW36" s="520"/>
      <c r="AX36" s="520"/>
      <c r="AY36" s="520"/>
      <c r="AZ36" s="520"/>
      <c r="BA36" s="520"/>
      <c r="BB36" s="520"/>
      <c r="BC36" s="520"/>
    </row>
    <row r="37" spans="1:55" ht="12.75" customHeight="1" x14ac:dyDescent="0.2">
      <c r="A37" s="520"/>
      <c r="B37" s="520"/>
      <c r="C37" s="520"/>
      <c r="D37" s="520"/>
      <c r="E37" s="520"/>
      <c r="F37" s="520"/>
      <c r="G37" s="520"/>
      <c r="H37" s="520"/>
      <c r="I37" s="520"/>
      <c r="J37" s="520"/>
      <c r="K37" s="520"/>
      <c r="L37" s="520"/>
      <c r="M37" s="520"/>
      <c r="N37" s="520"/>
      <c r="O37" s="520"/>
      <c r="P37" s="520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0"/>
      <c r="AD37" s="520"/>
      <c r="AE37" s="520"/>
      <c r="AF37" s="520"/>
      <c r="AG37" s="520"/>
      <c r="AH37" s="520"/>
      <c r="AI37" s="520"/>
      <c r="AJ37" s="520"/>
      <c r="AK37" s="520"/>
      <c r="AL37" s="520"/>
      <c r="AM37" s="520"/>
      <c r="AN37" s="520"/>
      <c r="AO37" s="520"/>
      <c r="AP37" s="520"/>
      <c r="AQ37" s="520"/>
      <c r="AR37" s="520"/>
      <c r="AS37" s="520"/>
      <c r="AT37" s="520"/>
      <c r="AU37" s="520"/>
      <c r="AV37" s="520"/>
      <c r="AW37" s="520"/>
      <c r="AX37" s="520"/>
      <c r="AY37" s="520"/>
      <c r="AZ37" s="520"/>
      <c r="BA37" s="520"/>
      <c r="BB37" s="520"/>
      <c r="BC37" s="520"/>
    </row>
    <row r="38" spans="1:55" ht="12.75" customHeight="1" x14ac:dyDescent="0.2">
      <c r="A38" s="520"/>
      <c r="B38" s="520"/>
      <c r="C38" s="520"/>
      <c r="D38" s="520"/>
      <c r="E38" s="520"/>
      <c r="F38" s="520"/>
      <c r="G38" s="520"/>
      <c r="H38" s="520"/>
      <c r="I38" s="520"/>
      <c r="J38" s="520"/>
      <c r="K38" s="520"/>
      <c r="L38" s="520"/>
      <c r="M38" s="520"/>
      <c r="N38" s="520"/>
      <c r="O38" s="520"/>
      <c r="P38" s="520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0"/>
      <c r="AF38" s="520"/>
      <c r="AG38" s="520"/>
      <c r="AH38" s="520"/>
      <c r="AI38" s="520"/>
      <c r="AJ38" s="520"/>
      <c r="AK38" s="520"/>
      <c r="AL38" s="520"/>
      <c r="AM38" s="520"/>
      <c r="AN38" s="520"/>
      <c r="AO38" s="520"/>
      <c r="AP38" s="520"/>
      <c r="AQ38" s="520"/>
      <c r="AR38" s="520"/>
      <c r="AS38" s="520"/>
      <c r="AT38" s="520"/>
      <c r="AU38" s="520"/>
      <c r="AV38" s="520"/>
      <c r="AW38" s="520"/>
      <c r="AX38" s="520"/>
      <c r="AY38" s="520"/>
      <c r="AZ38" s="520"/>
      <c r="BA38" s="520"/>
      <c r="BB38" s="520"/>
      <c r="BC38" s="520"/>
    </row>
    <row r="39" spans="1:55" ht="12.75" customHeight="1" x14ac:dyDescent="0.2">
      <c r="A39" s="520"/>
      <c r="B39" s="520"/>
      <c r="C39" s="520"/>
      <c r="D39" s="520"/>
      <c r="E39" s="520"/>
      <c r="F39" s="520"/>
      <c r="G39" s="520"/>
      <c r="H39" s="520"/>
      <c r="I39" s="520"/>
      <c r="J39" s="520"/>
      <c r="K39" s="520"/>
      <c r="L39" s="520"/>
      <c r="M39" s="520"/>
      <c r="N39" s="520"/>
      <c r="O39" s="520"/>
      <c r="P39" s="520"/>
      <c r="Q39" s="520"/>
      <c r="R39" s="520"/>
      <c r="S39" s="520"/>
      <c r="T39" s="520"/>
      <c r="U39" s="520"/>
      <c r="V39" s="520"/>
      <c r="W39" s="520"/>
      <c r="X39" s="520"/>
      <c r="Y39" s="520"/>
      <c r="Z39" s="520"/>
      <c r="AA39" s="520"/>
      <c r="AB39" s="520"/>
      <c r="AC39" s="520"/>
      <c r="AD39" s="520"/>
      <c r="AE39" s="520"/>
      <c r="AF39" s="520"/>
      <c r="AG39" s="520"/>
      <c r="AH39" s="520"/>
      <c r="AI39" s="520"/>
      <c r="AJ39" s="520"/>
      <c r="AK39" s="520"/>
      <c r="AL39" s="520"/>
      <c r="AM39" s="520"/>
      <c r="AN39" s="520"/>
      <c r="AO39" s="520"/>
      <c r="AP39" s="520"/>
      <c r="AQ39" s="520"/>
      <c r="AR39" s="520"/>
      <c r="AS39" s="520"/>
      <c r="AT39" s="520"/>
      <c r="AU39" s="520"/>
      <c r="AV39" s="520"/>
      <c r="AW39" s="520"/>
      <c r="AX39" s="520"/>
      <c r="AY39" s="520"/>
      <c r="AZ39" s="520"/>
      <c r="BA39" s="520"/>
      <c r="BB39" s="520"/>
      <c r="BC39" s="520"/>
    </row>
    <row r="40" spans="1:55" ht="12.75" customHeight="1" x14ac:dyDescent="0.2">
      <c r="A40" s="520"/>
      <c r="B40" s="520"/>
      <c r="C40" s="520"/>
      <c r="D40" s="520"/>
      <c r="E40" s="520"/>
      <c r="F40" s="520"/>
      <c r="G40" s="520"/>
      <c r="H40" s="520"/>
      <c r="I40" s="520"/>
      <c r="J40" s="520"/>
      <c r="K40" s="520"/>
      <c r="L40" s="520"/>
      <c r="M40" s="520"/>
      <c r="N40" s="520"/>
      <c r="O40" s="520"/>
      <c r="P40" s="520"/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0"/>
      <c r="AD40" s="520"/>
      <c r="AE40" s="520"/>
      <c r="AF40" s="520"/>
      <c r="AG40" s="520"/>
      <c r="AH40" s="520"/>
      <c r="AI40" s="520"/>
      <c r="AJ40" s="520"/>
      <c r="AK40" s="520"/>
      <c r="AL40" s="520"/>
      <c r="AM40" s="520"/>
      <c r="AN40" s="520"/>
      <c r="AO40" s="520"/>
      <c r="AP40" s="520"/>
      <c r="AQ40" s="520"/>
      <c r="AR40" s="520"/>
      <c r="AS40" s="520"/>
      <c r="AT40" s="520"/>
      <c r="AU40" s="520"/>
      <c r="AV40" s="520"/>
      <c r="AW40" s="520"/>
      <c r="AX40" s="520"/>
      <c r="AY40" s="520"/>
      <c r="AZ40" s="520"/>
      <c r="BA40" s="520"/>
      <c r="BB40" s="520"/>
      <c r="BC40" s="520"/>
    </row>
    <row r="41" spans="1:55" ht="12.75" customHeight="1" x14ac:dyDescent="0.2">
      <c r="A41" s="520"/>
      <c r="B41" s="520"/>
      <c r="C41" s="520"/>
      <c r="D41" s="520"/>
      <c r="E41" s="520"/>
      <c r="F41" s="520"/>
      <c r="G41" s="520"/>
      <c r="H41" s="520"/>
      <c r="I41" s="520"/>
      <c r="J41" s="520"/>
      <c r="K41" s="520"/>
      <c r="L41" s="520"/>
      <c r="M41" s="520"/>
      <c r="N41" s="520"/>
      <c r="O41" s="520"/>
      <c r="P41" s="520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0"/>
      <c r="AD41" s="520"/>
      <c r="AE41" s="520"/>
      <c r="AF41" s="520"/>
      <c r="AG41" s="520"/>
      <c r="AH41" s="520"/>
      <c r="AI41" s="520"/>
      <c r="AJ41" s="520"/>
      <c r="AK41" s="520"/>
      <c r="AL41" s="520"/>
      <c r="AM41" s="520"/>
      <c r="AN41" s="520"/>
      <c r="AO41" s="520"/>
      <c r="AP41" s="520"/>
      <c r="AQ41" s="520"/>
      <c r="AR41" s="520"/>
      <c r="AS41" s="520"/>
      <c r="AT41" s="520"/>
      <c r="AU41" s="520"/>
      <c r="AV41" s="520"/>
      <c r="AW41" s="520"/>
      <c r="AX41" s="520"/>
      <c r="AY41" s="520"/>
      <c r="AZ41" s="520"/>
      <c r="BA41" s="520"/>
      <c r="BB41" s="520"/>
      <c r="BC41" s="520"/>
    </row>
    <row r="42" spans="1:55" ht="12.75" customHeight="1" x14ac:dyDescent="0.2">
      <c r="A42" s="520"/>
      <c r="B42" s="520"/>
      <c r="C42" s="520"/>
      <c r="D42" s="520"/>
      <c r="E42" s="520"/>
      <c r="F42" s="520"/>
      <c r="G42" s="520"/>
      <c r="H42" s="520"/>
      <c r="I42" s="520"/>
      <c r="J42" s="520"/>
      <c r="K42" s="520"/>
      <c r="L42" s="520"/>
      <c r="M42" s="520"/>
      <c r="N42" s="520"/>
      <c r="O42" s="520"/>
      <c r="P42" s="520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0"/>
      <c r="AD42" s="520"/>
      <c r="AE42" s="520"/>
      <c r="AF42" s="520"/>
      <c r="AG42" s="520"/>
      <c r="AH42" s="520"/>
      <c r="AI42" s="520"/>
      <c r="AJ42" s="520"/>
      <c r="AK42" s="520"/>
      <c r="AL42" s="520"/>
      <c r="AM42" s="520"/>
      <c r="AN42" s="520"/>
      <c r="AO42" s="520"/>
      <c r="AP42" s="520"/>
      <c r="AQ42" s="520"/>
      <c r="AR42" s="520"/>
      <c r="AS42" s="520"/>
      <c r="AT42" s="520"/>
      <c r="AU42" s="520"/>
      <c r="AV42" s="520"/>
      <c r="AW42" s="520"/>
      <c r="AX42" s="520"/>
      <c r="AY42" s="520"/>
      <c r="AZ42" s="520"/>
      <c r="BA42" s="520"/>
      <c r="BB42" s="520"/>
      <c r="BC42" s="520"/>
    </row>
    <row r="43" spans="1:55" ht="12.75" customHeight="1" x14ac:dyDescent="0.2">
      <c r="A43" s="520"/>
      <c r="B43" s="520"/>
      <c r="C43" s="520"/>
      <c r="D43" s="520"/>
      <c r="E43" s="520"/>
      <c r="F43" s="520"/>
      <c r="G43" s="520"/>
      <c r="H43" s="520"/>
      <c r="I43" s="520"/>
      <c r="J43" s="520"/>
      <c r="K43" s="520"/>
      <c r="L43" s="520"/>
      <c r="M43" s="520"/>
      <c r="N43" s="520"/>
      <c r="O43" s="520"/>
      <c r="P43" s="520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0"/>
      <c r="AD43" s="520"/>
      <c r="AE43" s="520"/>
      <c r="AF43" s="520"/>
      <c r="AG43" s="520"/>
      <c r="AH43" s="520"/>
      <c r="AI43" s="520"/>
      <c r="AJ43" s="520"/>
      <c r="AK43" s="520"/>
      <c r="AL43" s="520"/>
      <c r="AM43" s="520"/>
      <c r="AN43" s="520"/>
      <c r="AO43" s="520"/>
      <c r="AP43" s="520"/>
      <c r="AQ43" s="520"/>
      <c r="AR43" s="520"/>
      <c r="AS43" s="520"/>
      <c r="AT43" s="520"/>
      <c r="AU43" s="520"/>
      <c r="AV43" s="520"/>
      <c r="AW43" s="520"/>
      <c r="AX43" s="520"/>
      <c r="AY43" s="520"/>
      <c r="AZ43" s="520"/>
      <c r="BA43" s="520"/>
      <c r="BB43" s="520"/>
      <c r="BC43" s="520"/>
    </row>
    <row r="44" spans="1:55" ht="12.75" customHeight="1" x14ac:dyDescent="0.2">
      <c r="A44" s="520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M44" s="520"/>
      <c r="N44" s="520"/>
      <c r="O44" s="520"/>
      <c r="P44" s="520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0"/>
      <c r="AD44" s="520"/>
      <c r="AE44" s="520"/>
      <c r="AF44" s="520"/>
      <c r="AG44" s="520"/>
      <c r="AH44" s="520"/>
      <c r="AI44" s="520"/>
      <c r="AJ44" s="520"/>
      <c r="AK44" s="520"/>
      <c r="AL44" s="520"/>
      <c r="AM44" s="520"/>
      <c r="AN44" s="520"/>
      <c r="AO44" s="520"/>
      <c r="AP44" s="520"/>
      <c r="AQ44" s="520"/>
      <c r="AR44" s="520"/>
      <c r="AS44" s="520"/>
      <c r="AT44" s="520"/>
      <c r="AU44" s="520"/>
      <c r="AV44" s="520"/>
      <c r="AW44" s="520"/>
      <c r="AX44" s="520"/>
      <c r="AY44" s="520"/>
      <c r="AZ44" s="520"/>
      <c r="BA44" s="520"/>
      <c r="BB44" s="520"/>
      <c r="BC44" s="520"/>
    </row>
    <row r="45" spans="1:55" ht="12.75" customHeight="1" x14ac:dyDescent="0.2">
      <c r="A45" s="520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M45" s="520"/>
      <c r="N45" s="520"/>
      <c r="O45" s="520"/>
      <c r="P45" s="520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0"/>
      <c r="AD45" s="520"/>
      <c r="AE45" s="520"/>
      <c r="AF45" s="520"/>
      <c r="AG45" s="520"/>
      <c r="AH45" s="520"/>
      <c r="AI45" s="520"/>
      <c r="AJ45" s="520"/>
      <c r="AK45" s="520"/>
      <c r="AL45" s="520"/>
      <c r="AM45" s="520"/>
      <c r="AN45" s="520"/>
      <c r="AO45" s="520"/>
      <c r="AP45" s="520"/>
      <c r="AQ45" s="520"/>
      <c r="AR45" s="520"/>
      <c r="AS45" s="520"/>
      <c r="AT45" s="520"/>
      <c r="AU45" s="520"/>
      <c r="AV45" s="520"/>
      <c r="AW45" s="520"/>
      <c r="AX45" s="520"/>
      <c r="AY45" s="520"/>
      <c r="AZ45" s="520"/>
      <c r="BA45" s="520"/>
      <c r="BB45" s="520"/>
      <c r="BC45" s="520"/>
    </row>
    <row r="46" spans="1:55" ht="12.75" customHeight="1" x14ac:dyDescent="0.2">
      <c r="A46" s="520"/>
      <c r="B46" s="520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0"/>
      <c r="AD46" s="520"/>
      <c r="AE46" s="520"/>
      <c r="AF46" s="520"/>
      <c r="AG46" s="520"/>
      <c r="AH46" s="520"/>
      <c r="AI46" s="520"/>
      <c r="AJ46" s="520"/>
      <c r="AK46" s="520"/>
      <c r="AL46" s="520"/>
      <c r="AM46" s="520"/>
      <c r="AN46" s="520"/>
      <c r="AO46" s="520"/>
      <c r="AP46" s="520"/>
      <c r="AQ46" s="520"/>
      <c r="AR46" s="520"/>
      <c r="AS46" s="520"/>
      <c r="AT46" s="520"/>
      <c r="AU46" s="520"/>
      <c r="AV46" s="520"/>
      <c r="AW46" s="520"/>
      <c r="AX46" s="520"/>
      <c r="AY46" s="520"/>
      <c r="AZ46" s="520"/>
      <c r="BA46" s="520"/>
      <c r="BB46" s="520"/>
      <c r="BC46" s="520"/>
    </row>
    <row r="47" spans="1:55" ht="12.75" customHeight="1" x14ac:dyDescent="0.2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0"/>
      <c r="AD47" s="520"/>
      <c r="AE47" s="520"/>
      <c r="AF47" s="520"/>
      <c r="AG47" s="520"/>
      <c r="AH47" s="520"/>
      <c r="AI47" s="520"/>
      <c r="AJ47" s="520"/>
      <c r="AK47" s="520"/>
      <c r="AL47" s="520"/>
      <c r="AM47" s="520"/>
      <c r="AN47" s="520"/>
      <c r="AO47" s="520"/>
      <c r="AP47" s="520"/>
      <c r="AQ47" s="520"/>
      <c r="AR47" s="520"/>
      <c r="AS47" s="520"/>
      <c r="AT47" s="520"/>
      <c r="AU47" s="520"/>
      <c r="AV47" s="520"/>
      <c r="AW47" s="520"/>
      <c r="AX47" s="520"/>
      <c r="AY47" s="520"/>
      <c r="AZ47" s="520"/>
      <c r="BA47" s="520"/>
      <c r="BB47" s="520"/>
      <c r="BC47" s="520"/>
    </row>
    <row r="48" spans="1:55" ht="12.75" customHeight="1" x14ac:dyDescent="0.2">
      <c r="A48" s="520"/>
      <c r="B48" s="520"/>
      <c r="C48" s="520"/>
      <c r="D48" s="520"/>
      <c r="E48" s="520"/>
      <c r="F48" s="520"/>
      <c r="G48" s="520"/>
      <c r="H48" s="520"/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0"/>
      <c r="AD48" s="520"/>
      <c r="AE48" s="520"/>
      <c r="AF48" s="520"/>
      <c r="AG48" s="520"/>
      <c r="AH48" s="520"/>
      <c r="AI48" s="520"/>
      <c r="AJ48" s="520"/>
      <c r="AK48" s="520"/>
      <c r="AL48" s="520"/>
      <c r="AM48" s="520"/>
      <c r="AN48" s="520"/>
      <c r="AO48" s="520"/>
      <c r="AP48" s="520"/>
      <c r="AQ48" s="520"/>
      <c r="AR48" s="520"/>
      <c r="AS48" s="520"/>
      <c r="AT48" s="520"/>
      <c r="AU48" s="520"/>
      <c r="AV48" s="520"/>
      <c r="AW48" s="520"/>
      <c r="AX48" s="520"/>
      <c r="AY48" s="520"/>
      <c r="AZ48" s="520"/>
      <c r="BA48" s="520"/>
      <c r="BB48" s="520"/>
      <c r="BC48" s="520"/>
    </row>
    <row r="49" spans="1:55" ht="12.75" customHeight="1" x14ac:dyDescent="0.2">
      <c r="A49" s="520"/>
      <c r="B49" s="520"/>
      <c r="C49" s="520"/>
      <c r="D49" s="520"/>
      <c r="E49" s="520"/>
      <c r="F49" s="520"/>
      <c r="G49" s="520"/>
      <c r="H49" s="520"/>
      <c r="I49" s="520"/>
      <c r="J49" s="520"/>
      <c r="K49" s="520"/>
      <c r="L49" s="520"/>
      <c r="M49" s="520"/>
      <c r="N49" s="520"/>
      <c r="O49" s="520"/>
      <c r="P49" s="520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0"/>
      <c r="AD49" s="520"/>
      <c r="AE49" s="520"/>
      <c r="AF49" s="520"/>
      <c r="AG49" s="520"/>
      <c r="AH49" s="520"/>
      <c r="AI49" s="520"/>
      <c r="AJ49" s="520"/>
      <c r="AK49" s="520"/>
      <c r="AL49" s="520"/>
      <c r="AM49" s="520"/>
      <c r="AN49" s="520"/>
      <c r="AO49" s="520"/>
      <c r="AP49" s="520"/>
      <c r="AQ49" s="520"/>
      <c r="AR49" s="520"/>
      <c r="AS49" s="520"/>
      <c r="AT49" s="520"/>
      <c r="AU49" s="520"/>
      <c r="AV49" s="520"/>
      <c r="AW49" s="520"/>
      <c r="AX49" s="520"/>
      <c r="AY49" s="520"/>
      <c r="AZ49" s="520"/>
      <c r="BA49" s="520"/>
      <c r="BB49" s="520"/>
      <c r="BC49" s="520"/>
    </row>
    <row r="50" spans="1:55" ht="12.75" customHeight="1" x14ac:dyDescent="0.2">
      <c r="A50" s="520"/>
      <c r="B50" s="520"/>
      <c r="C50" s="520"/>
      <c r="D50" s="520"/>
      <c r="E50" s="520"/>
      <c r="F50" s="520"/>
      <c r="G50" s="520"/>
      <c r="H50" s="520"/>
      <c r="I50" s="520"/>
      <c r="J50" s="520"/>
      <c r="K50" s="520"/>
      <c r="L50" s="520"/>
      <c r="M50" s="520"/>
      <c r="N50" s="520"/>
      <c r="O50" s="520"/>
      <c r="P50" s="520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0"/>
      <c r="AD50" s="520"/>
      <c r="AE50" s="520"/>
      <c r="AF50" s="520"/>
      <c r="AG50" s="520"/>
      <c r="AH50" s="520"/>
      <c r="AI50" s="520"/>
      <c r="AJ50" s="520"/>
      <c r="AK50" s="520"/>
      <c r="AL50" s="520"/>
      <c r="AM50" s="520"/>
      <c r="AN50" s="520"/>
      <c r="AO50" s="520"/>
      <c r="AP50" s="520"/>
      <c r="AQ50" s="520"/>
      <c r="AR50" s="520"/>
      <c r="AS50" s="520"/>
      <c r="AT50" s="520"/>
      <c r="AU50" s="520"/>
      <c r="AV50" s="520"/>
      <c r="AW50" s="520"/>
      <c r="AX50" s="520"/>
      <c r="AY50" s="520"/>
      <c r="AZ50" s="520"/>
      <c r="BA50" s="520"/>
      <c r="BB50" s="520"/>
      <c r="BC50" s="520"/>
    </row>
    <row r="51" spans="1:55" ht="12.75" customHeight="1" x14ac:dyDescent="0.2">
      <c r="A51" s="520"/>
      <c r="B51" s="520"/>
      <c r="C51" s="520"/>
      <c r="D51" s="520"/>
      <c r="E51" s="520"/>
      <c r="F51" s="520"/>
      <c r="G51" s="520"/>
      <c r="H51" s="520"/>
      <c r="I51" s="520"/>
      <c r="J51" s="520"/>
      <c r="K51" s="520"/>
      <c r="L51" s="520"/>
      <c r="M51" s="520"/>
      <c r="N51" s="520"/>
      <c r="O51" s="520"/>
      <c r="P51" s="520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0"/>
      <c r="AD51" s="520"/>
      <c r="AE51" s="520"/>
      <c r="AF51" s="520"/>
      <c r="AG51" s="520"/>
      <c r="AH51" s="520"/>
      <c r="AI51" s="520"/>
      <c r="AJ51" s="520"/>
      <c r="AK51" s="520"/>
      <c r="AL51" s="520"/>
      <c r="AM51" s="520"/>
      <c r="AN51" s="520"/>
      <c r="AO51" s="520"/>
      <c r="AP51" s="520"/>
      <c r="AQ51" s="520"/>
      <c r="AR51" s="520"/>
      <c r="AS51" s="520"/>
      <c r="AT51" s="520"/>
      <c r="AU51" s="520"/>
      <c r="AV51" s="520"/>
      <c r="AW51" s="520"/>
      <c r="AX51" s="520"/>
      <c r="AY51" s="520"/>
      <c r="AZ51" s="520"/>
      <c r="BA51" s="520"/>
      <c r="BB51" s="520"/>
      <c r="BC51" s="520"/>
    </row>
    <row r="52" spans="1:55" ht="12.75" customHeight="1" x14ac:dyDescent="0.2">
      <c r="A52" s="520"/>
      <c r="B52" s="520"/>
      <c r="C52" s="520"/>
      <c r="D52" s="520"/>
      <c r="E52" s="520"/>
      <c r="F52" s="520"/>
      <c r="G52" s="520"/>
      <c r="H52" s="520"/>
      <c r="I52" s="520"/>
      <c r="J52" s="520"/>
      <c r="K52" s="520"/>
      <c r="L52" s="520"/>
      <c r="M52" s="520"/>
      <c r="N52" s="520"/>
      <c r="O52" s="520"/>
      <c r="P52" s="520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0"/>
      <c r="AL52" s="520"/>
      <c r="AM52" s="520"/>
      <c r="AN52" s="520"/>
      <c r="AO52" s="520"/>
      <c r="AP52" s="520"/>
      <c r="AQ52" s="520"/>
      <c r="AR52" s="520"/>
      <c r="AS52" s="520"/>
      <c r="AT52" s="520"/>
      <c r="AU52" s="520"/>
      <c r="AV52" s="520"/>
      <c r="AW52" s="520"/>
      <c r="AX52" s="520"/>
      <c r="AY52" s="520"/>
      <c r="AZ52" s="520"/>
      <c r="BA52" s="520"/>
      <c r="BB52" s="520"/>
      <c r="BC52" s="520"/>
    </row>
    <row r="53" spans="1:55" ht="12.75" customHeight="1" x14ac:dyDescent="0.2">
      <c r="A53" s="520"/>
      <c r="B53" s="520"/>
      <c r="C53" s="520"/>
      <c r="D53" s="520"/>
      <c r="E53" s="520"/>
      <c r="F53" s="520"/>
      <c r="G53" s="520"/>
      <c r="H53" s="520"/>
      <c r="I53" s="520"/>
      <c r="J53" s="520"/>
      <c r="K53" s="520"/>
      <c r="L53" s="520"/>
      <c r="M53" s="520"/>
      <c r="N53" s="520"/>
      <c r="O53" s="520"/>
      <c r="P53" s="520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0"/>
      <c r="AD53" s="520"/>
      <c r="AE53" s="520"/>
      <c r="AF53" s="520"/>
      <c r="AG53" s="520"/>
      <c r="AH53" s="520"/>
      <c r="AI53" s="520"/>
      <c r="AJ53" s="520"/>
      <c r="AK53" s="520"/>
      <c r="AL53" s="520"/>
      <c r="AM53" s="520"/>
      <c r="AN53" s="520"/>
      <c r="AO53" s="520"/>
      <c r="AP53" s="520"/>
      <c r="AQ53" s="520"/>
      <c r="AR53" s="520"/>
      <c r="AS53" s="520"/>
      <c r="AT53" s="520"/>
      <c r="AU53" s="520"/>
      <c r="AV53" s="520"/>
      <c r="AW53" s="520"/>
      <c r="AX53" s="520"/>
      <c r="AY53" s="520"/>
      <c r="AZ53" s="520"/>
      <c r="BA53" s="520"/>
      <c r="BB53" s="520"/>
      <c r="BC53" s="520"/>
    </row>
    <row r="54" spans="1:55" ht="12.75" customHeight="1" x14ac:dyDescent="0.2">
      <c r="A54" s="520"/>
      <c r="B54" s="520"/>
      <c r="C54" s="520"/>
      <c r="D54" s="520"/>
      <c r="E54" s="520"/>
      <c r="F54" s="520"/>
      <c r="G54" s="520"/>
      <c r="H54" s="520"/>
      <c r="I54" s="520"/>
      <c r="J54" s="520"/>
      <c r="K54" s="520"/>
      <c r="L54" s="520"/>
      <c r="M54" s="520"/>
      <c r="N54" s="520"/>
      <c r="O54" s="520"/>
      <c r="P54" s="520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0"/>
      <c r="AD54" s="520"/>
      <c r="AE54" s="520"/>
      <c r="AF54" s="520"/>
      <c r="AG54" s="520"/>
      <c r="AH54" s="520"/>
      <c r="AI54" s="520"/>
      <c r="AJ54" s="520"/>
      <c r="AK54" s="520"/>
      <c r="AL54" s="520"/>
      <c r="AM54" s="520"/>
      <c r="AN54" s="520"/>
      <c r="AO54" s="520"/>
      <c r="AP54" s="520"/>
      <c r="AQ54" s="520"/>
      <c r="AR54" s="520"/>
      <c r="AS54" s="520"/>
      <c r="AT54" s="520"/>
      <c r="AU54" s="520"/>
      <c r="AV54" s="520"/>
      <c r="AW54" s="520"/>
      <c r="AX54" s="520"/>
      <c r="AY54" s="520"/>
      <c r="AZ54" s="520"/>
      <c r="BA54" s="520"/>
      <c r="BB54" s="520"/>
      <c r="BC54" s="520"/>
    </row>
    <row r="55" spans="1:55" ht="12.75" customHeight="1" x14ac:dyDescent="0.2">
      <c r="A55" s="520"/>
      <c r="B55" s="520"/>
      <c r="C55" s="520"/>
      <c r="D55" s="520"/>
      <c r="E55" s="520"/>
      <c r="F55" s="520"/>
      <c r="G55" s="520"/>
      <c r="H55" s="520"/>
      <c r="I55" s="520"/>
      <c r="J55" s="520"/>
      <c r="K55" s="520"/>
      <c r="L55" s="520"/>
      <c r="M55" s="520"/>
      <c r="N55" s="520"/>
      <c r="O55" s="520"/>
      <c r="P55" s="520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0"/>
      <c r="AD55" s="520"/>
      <c r="AE55" s="520"/>
      <c r="AF55" s="520"/>
      <c r="AG55" s="520"/>
      <c r="AH55" s="520"/>
      <c r="AI55" s="520"/>
      <c r="AJ55" s="520"/>
      <c r="AK55" s="520"/>
      <c r="AL55" s="520"/>
      <c r="AM55" s="520"/>
      <c r="AN55" s="520"/>
      <c r="AO55" s="520"/>
      <c r="AP55" s="520"/>
      <c r="AQ55" s="520"/>
      <c r="AR55" s="520"/>
      <c r="AS55" s="520"/>
      <c r="AT55" s="520"/>
      <c r="AU55" s="520"/>
      <c r="AV55" s="520"/>
      <c r="AW55" s="520"/>
      <c r="AX55" s="520"/>
      <c r="AY55" s="520"/>
      <c r="AZ55" s="520"/>
      <c r="BA55" s="520"/>
      <c r="BB55" s="520"/>
      <c r="BC55" s="520"/>
    </row>
    <row r="56" spans="1:55" ht="12.75" customHeight="1" x14ac:dyDescent="0.2">
      <c r="A56" s="520"/>
      <c r="B56" s="520"/>
      <c r="C56" s="520"/>
      <c r="D56" s="520"/>
      <c r="E56" s="520"/>
      <c r="F56" s="520"/>
      <c r="G56" s="520"/>
      <c r="H56" s="520"/>
      <c r="I56" s="520"/>
      <c r="J56" s="520"/>
      <c r="K56" s="520"/>
      <c r="L56" s="520"/>
      <c r="M56" s="520"/>
      <c r="N56" s="520"/>
      <c r="O56" s="520"/>
      <c r="P56" s="520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0"/>
      <c r="AD56" s="520"/>
      <c r="AE56" s="520"/>
      <c r="AF56" s="520"/>
      <c r="AG56" s="520"/>
      <c r="AH56" s="520"/>
      <c r="AI56" s="520"/>
      <c r="AJ56" s="520"/>
      <c r="AK56" s="520"/>
      <c r="AL56" s="520"/>
      <c r="AM56" s="520"/>
      <c r="AN56" s="520"/>
      <c r="AO56" s="520"/>
      <c r="AP56" s="520"/>
      <c r="AQ56" s="520"/>
      <c r="AR56" s="520"/>
      <c r="AS56" s="520"/>
      <c r="AT56" s="520"/>
      <c r="AU56" s="520"/>
      <c r="AV56" s="520"/>
      <c r="AW56" s="520"/>
      <c r="AX56" s="520"/>
      <c r="AY56" s="520"/>
      <c r="AZ56" s="520"/>
      <c r="BA56" s="520"/>
      <c r="BB56" s="520"/>
      <c r="BC56" s="520"/>
    </row>
    <row r="57" spans="1:55" ht="12.75" customHeight="1" x14ac:dyDescent="0.2">
      <c r="A57" s="520"/>
      <c r="B57" s="520"/>
      <c r="C57" s="520"/>
      <c r="D57" s="520"/>
      <c r="E57" s="520"/>
      <c r="F57" s="520"/>
      <c r="G57" s="520"/>
      <c r="H57" s="520"/>
      <c r="I57" s="520"/>
      <c r="J57" s="520"/>
      <c r="K57" s="520"/>
      <c r="L57" s="520"/>
      <c r="M57" s="520"/>
      <c r="N57" s="520"/>
      <c r="O57" s="520"/>
      <c r="P57" s="520"/>
      <c r="Q57" s="520"/>
      <c r="R57" s="520"/>
      <c r="S57" s="520"/>
      <c r="T57" s="520"/>
      <c r="U57" s="520"/>
      <c r="V57" s="520"/>
      <c r="W57" s="520"/>
      <c r="X57" s="520"/>
      <c r="Y57" s="520"/>
      <c r="Z57" s="520"/>
      <c r="AA57" s="520"/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520"/>
      <c r="AO57" s="520"/>
      <c r="AP57" s="520"/>
      <c r="AQ57" s="520"/>
      <c r="AR57" s="520"/>
      <c r="AS57" s="520"/>
      <c r="AT57" s="520"/>
      <c r="AU57" s="520"/>
      <c r="AV57" s="520"/>
      <c r="AW57" s="520"/>
      <c r="AX57" s="520"/>
      <c r="AY57" s="520"/>
      <c r="AZ57" s="520"/>
      <c r="BA57" s="520"/>
      <c r="BB57" s="520"/>
      <c r="BC57" s="520"/>
    </row>
    <row r="58" spans="1:55" ht="12.75" customHeight="1" x14ac:dyDescent="0.2">
      <c r="A58" s="520"/>
      <c r="B58" s="520"/>
      <c r="C58" s="520"/>
      <c r="D58" s="520"/>
      <c r="E58" s="520"/>
      <c r="F58" s="520"/>
      <c r="G58" s="520"/>
      <c r="H58" s="520"/>
      <c r="I58" s="520"/>
      <c r="J58" s="520"/>
      <c r="K58" s="520"/>
      <c r="L58" s="520"/>
      <c r="M58" s="520"/>
      <c r="N58" s="520"/>
      <c r="O58" s="520"/>
      <c r="P58" s="520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0"/>
      <c r="AD58" s="520"/>
      <c r="AE58" s="520"/>
      <c r="AF58" s="520"/>
      <c r="AG58" s="520"/>
      <c r="AH58" s="520"/>
      <c r="AI58" s="520"/>
      <c r="AJ58" s="520"/>
      <c r="AK58" s="520"/>
      <c r="AL58" s="520"/>
      <c r="AM58" s="520"/>
      <c r="AN58" s="520"/>
      <c r="AO58" s="520"/>
      <c r="AP58" s="520"/>
      <c r="AQ58" s="520"/>
      <c r="AR58" s="520"/>
      <c r="AS58" s="520"/>
      <c r="AT58" s="520"/>
      <c r="AU58" s="520"/>
      <c r="AV58" s="520"/>
      <c r="AW58" s="520"/>
      <c r="AX58" s="520"/>
      <c r="AY58" s="520"/>
      <c r="AZ58" s="520"/>
      <c r="BA58" s="520"/>
      <c r="BB58" s="520"/>
      <c r="BC58" s="520"/>
    </row>
    <row r="59" spans="1:55" ht="12.75" customHeight="1" x14ac:dyDescent="0.2">
      <c r="A59" s="520"/>
      <c r="B59" s="520"/>
      <c r="C59" s="520"/>
      <c r="D59" s="520"/>
      <c r="E59" s="520"/>
      <c r="F59" s="520"/>
      <c r="G59" s="520"/>
      <c r="H59" s="520"/>
      <c r="I59" s="520"/>
      <c r="J59" s="520"/>
      <c r="K59" s="520"/>
      <c r="L59" s="520"/>
      <c r="M59" s="520"/>
      <c r="N59" s="520"/>
      <c r="O59" s="520"/>
      <c r="P59" s="520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0"/>
      <c r="AD59" s="520"/>
      <c r="AE59" s="520"/>
      <c r="AF59" s="520"/>
      <c r="AG59" s="520"/>
      <c r="AH59" s="520"/>
      <c r="AI59" s="520"/>
      <c r="AJ59" s="520"/>
      <c r="AK59" s="520"/>
      <c r="AL59" s="520"/>
      <c r="AM59" s="520"/>
      <c r="AN59" s="520"/>
      <c r="AO59" s="520"/>
      <c r="AP59" s="520"/>
      <c r="AQ59" s="520"/>
      <c r="AR59" s="520"/>
      <c r="AS59" s="520"/>
      <c r="AT59" s="520"/>
      <c r="AU59" s="520"/>
      <c r="AV59" s="520"/>
      <c r="AW59" s="520"/>
      <c r="AX59" s="520"/>
      <c r="AY59" s="520"/>
      <c r="AZ59" s="520"/>
      <c r="BA59" s="520"/>
      <c r="BB59" s="520"/>
      <c r="BC59" s="520"/>
    </row>
    <row r="60" spans="1:55" ht="12.75" customHeight="1" x14ac:dyDescent="0.2">
      <c r="A60" s="520"/>
      <c r="B60" s="520"/>
      <c r="C60" s="520"/>
      <c r="D60" s="520"/>
      <c r="E60" s="520"/>
      <c r="F60" s="520"/>
      <c r="G60" s="520"/>
      <c r="H60" s="520"/>
      <c r="I60" s="520"/>
      <c r="J60" s="520"/>
      <c r="K60" s="520"/>
      <c r="L60" s="520"/>
      <c r="M60" s="520"/>
      <c r="N60" s="520"/>
      <c r="O60" s="520"/>
      <c r="P60" s="520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0"/>
      <c r="AD60" s="520"/>
      <c r="AE60" s="520"/>
      <c r="AF60" s="520"/>
      <c r="AG60" s="520"/>
      <c r="AH60" s="520"/>
      <c r="AI60" s="520"/>
      <c r="AJ60" s="520"/>
      <c r="AK60" s="520"/>
      <c r="AL60" s="520"/>
      <c r="AM60" s="520"/>
      <c r="AN60" s="520"/>
      <c r="AO60" s="520"/>
      <c r="AP60" s="520"/>
      <c r="AQ60" s="520"/>
      <c r="AR60" s="520"/>
      <c r="AS60" s="520"/>
      <c r="AT60" s="520"/>
      <c r="AU60" s="520"/>
      <c r="AV60" s="520"/>
      <c r="AW60" s="520"/>
      <c r="AX60" s="520"/>
      <c r="AY60" s="520"/>
      <c r="AZ60" s="520"/>
      <c r="BA60" s="520"/>
      <c r="BB60" s="520"/>
      <c r="BC60" s="520"/>
    </row>
    <row r="61" spans="1:55" ht="12.75" customHeight="1" x14ac:dyDescent="0.2">
      <c r="A61" s="520"/>
      <c r="B61" s="520"/>
      <c r="C61" s="520"/>
      <c r="D61" s="520"/>
      <c r="E61" s="520"/>
      <c r="F61" s="520"/>
      <c r="G61" s="520"/>
      <c r="H61" s="520"/>
      <c r="I61" s="520"/>
      <c r="J61" s="520"/>
      <c r="K61" s="520"/>
      <c r="L61" s="520"/>
      <c r="M61" s="520"/>
      <c r="N61" s="520"/>
      <c r="O61" s="520"/>
      <c r="P61" s="520"/>
      <c r="Q61" s="520"/>
      <c r="R61" s="520"/>
      <c r="S61" s="520"/>
      <c r="T61" s="520"/>
      <c r="U61" s="520"/>
      <c r="V61" s="520"/>
      <c r="W61" s="520"/>
      <c r="X61" s="520"/>
      <c r="Y61" s="520"/>
      <c r="Z61" s="520"/>
      <c r="AA61" s="520"/>
      <c r="AB61" s="520"/>
      <c r="AC61" s="520"/>
      <c r="AD61" s="520"/>
      <c r="AE61" s="520"/>
      <c r="AF61" s="520"/>
      <c r="AG61" s="520"/>
      <c r="AH61" s="520"/>
      <c r="AI61" s="520"/>
      <c r="AJ61" s="520"/>
      <c r="AK61" s="520"/>
      <c r="AL61" s="520"/>
      <c r="AM61" s="520"/>
      <c r="AN61" s="520"/>
      <c r="AO61" s="520"/>
      <c r="AP61" s="520"/>
      <c r="AQ61" s="520"/>
      <c r="AR61" s="520"/>
      <c r="AS61" s="520"/>
      <c r="AT61" s="520"/>
      <c r="AU61" s="520"/>
      <c r="AV61" s="520"/>
      <c r="AW61" s="520"/>
      <c r="AX61" s="520"/>
      <c r="AY61" s="520"/>
      <c r="AZ61" s="520"/>
      <c r="BA61" s="520"/>
      <c r="BB61" s="520"/>
      <c r="BC61" s="520"/>
    </row>
    <row r="62" spans="1:55" ht="12.75" customHeight="1" x14ac:dyDescent="0.2">
      <c r="A62" s="520"/>
      <c r="B62" s="520"/>
      <c r="C62" s="520"/>
      <c r="D62" s="520"/>
      <c r="E62" s="520"/>
      <c r="F62" s="520"/>
      <c r="G62" s="520"/>
      <c r="H62" s="520"/>
      <c r="I62" s="520"/>
      <c r="J62" s="520"/>
      <c r="K62" s="520"/>
      <c r="L62" s="520"/>
      <c r="M62" s="520"/>
      <c r="N62" s="520"/>
      <c r="O62" s="520"/>
      <c r="P62" s="520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0"/>
      <c r="AD62" s="520"/>
      <c r="AE62" s="520"/>
      <c r="AF62" s="520"/>
      <c r="AG62" s="520"/>
      <c r="AH62" s="520"/>
      <c r="AI62" s="520"/>
      <c r="AJ62" s="520"/>
      <c r="AK62" s="520"/>
      <c r="AL62" s="520"/>
      <c r="AM62" s="520"/>
      <c r="AN62" s="520"/>
      <c r="AO62" s="520"/>
      <c r="AP62" s="520"/>
      <c r="AQ62" s="520"/>
      <c r="AR62" s="520"/>
      <c r="AS62" s="520"/>
      <c r="AT62" s="520"/>
      <c r="AU62" s="520"/>
      <c r="AV62" s="520"/>
      <c r="AW62" s="520"/>
      <c r="AX62" s="520"/>
      <c r="AY62" s="520"/>
      <c r="AZ62" s="520"/>
      <c r="BA62" s="520"/>
      <c r="BB62" s="520"/>
      <c r="BC62" s="520"/>
    </row>
    <row r="63" spans="1:55" ht="12.75" customHeight="1" x14ac:dyDescent="0.2">
      <c r="A63" s="520"/>
      <c r="B63" s="520"/>
      <c r="C63" s="520"/>
      <c r="D63" s="520"/>
      <c r="E63" s="520"/>
      <c r="F63" s="520"/>
      <c r="G63" s="520"/>
      <c r="H63" s="520"/>
      <c r="I63" s="520"/>
      <c r="J63" s="520"/>
      <c r="K63" s="520"/>
      <c r="L63" s="520"/>
      <c r="M63" s="520"/>
      <c r="N63" s="520"/>
      <c r="O63" s="520"/>
      <c r="P63" s="520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0"/>
      <c r="AD63" s="520"/>
      <c r="AE63" s="520"/>
      <c r="AF63" s="520"/>
      <c r="AG63" s="520"/>
      <c r="AH63" s="520"/>
      <c r="AI63" s="520"/>
      <c r="AJ63" s="520"/>
      <c r="AK63" s="520"/>
      <c r="AL63" s="520"/>
      <c r="AM63" s="520"/>
      <c r="AN63" s="520"/>
      <c r="AO63" s="520"/>
      <c r="AP63" s="520"/>
      <c r="AQ63" s="520"/>
      <c r="AR63" s="520"/>
      <c r="AS63" s="520"/>
      <c r="AT63" s="520"/>
      <c r="AU63" s="520"/>
      <c r="AV63" s="520"/>
      <c r="AW63" s="520"/>
      <c r="AX63" s="520"/>
      <c r="AY63" s="520"/>
      <c r="AZ63" s="520"/>
      <c r="BA63" s="520"/>
      <c r="BB63" s="520"/>
      <c r="BC63" s="520"/>
    </row>
    <row r="64" spans="1:55" ht="12.75" customHeight="1" x14ac:dyDescent="0.2">
      <c r="A64" s="520"/>
      <c r="B64" s="520"/>
      <c r="C64" s="520"/>
      <c r="D64" s="520"/>
      <c r="E64" s="520"/>
      <c r="F64" s="520"/>
      <c r="G64" s="520"/>
      <c r="H64" s="520"/>
      <c r="I64" s="520"/>
      <c r="J64" s="520"/>
      <c r="K64" s="520"/>
      <c r="L64" s="520"/>
      <c r="M64" s="520"/>
      <c r="N64" s="520"/>
      <c r="O64" s="520"/>
      <c r="P64" s="520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0"/>
      <c r="AD64" s="520"/>
      <c r="AE64" s="520"/>
      <c r="AF64" s="520"/>
      <c r="AG64" s="520"/>
      <c r="AH64" s="520"/>
      <c r="AI64" s="520"/>
      <c r="AJ64" s="520"/>
      <c r="AK64" s="520"/>
      <c r="AL64" s="520"/>
      <c r="AM64" s="520"/>
      <c r="AN64" s="520"/>
      <c r="AO64" s="520"/>
      <c r="AP64" s="520"/>
      <c r="AQ64" s="520"/>
      <c r="AR64" s="520"/>
      <c r="AS64" s="520"/>
      <c r="AT64" s="520"/>
      <c r="AU64" s="520"/>
      <c r="AV64" s="520"/>
      <c r="AW64" s="520"/>
      <c r="AX64" s="520"/>
      <c r="AY64" s="520"/>
      <c r="AZ64" s="520"/>
      <c r="BA64" s="520"/>
      <c r="BB64" s="520"/>
      <c r="BC64" s="520"/>
    </row>
    <row r="65" spans="1:55" ht="12.75" customHeight="1" x14ac:dyDescent="0.2">
      <c r="A65" s="520"/>
      <c r="B65" s="520"/>
      <c r="C65" s="520"/>
      <c r="D65" s="520"/>
      <c r="E65" s="520"/>
      <c r="F65" s="520"/>
      <c r="G65" s="520"/>
      <c r="H65" s="520"/>
      <c r="I65" s="520"/>
      <c r="J65" s="520"/>
      <c r="K65" s="520"/>
      <c r="L65" s="520"/>
      <c r="M65" s="520"/>
      <c r="N65" s="520"/>
      <c r="O65" s="520"/>
      <c r="P65" s="520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0"/>
      <c r="AD65" s="520"/>
      <c r="AE65" s="520"/>
      <c r="AF65" s="520"/>
      <c r="AG65" s="520"/>
      <c r="AH65" s="520"/>
      <c r="AI65" s="520"/>
      <c r="AJ65" s="520"/>
      <c r="AK65" s="520"/>
      <c r="AL65" s="520"/>
      <c r="AM65" s="520"/>
      <c r="AN65" s="520"/>
      <c r="AO65" s="520"/>
      <c r="AP65" s="520"/>
      <c r="AQ65" s="520"/>
      <c r="AR65" s="520"/>
      <c r="AS65" s="520"/>
      <c r="AT65" s="520"/>
      <c r="AU65" s="520"/>
      <c r="AV65" s="520"/>
      <c r="AW65" s="520"/>
      <c r="AX65" s="520"/>
      <c r="AY65" s="520"/>
      <c r="AZ65" s="520"/>
      <c r="BA65" s="520"/>
      <c r="BB65" s="520"/>
      <c r="BC65" s="520"/>
    </row>
    <row r="66" spans="1:55" ht="12.75" customHeight="1" x14ac:dyDescent="0.2">
      <c r="A66" s="520"/>
      <c r="B66" s="520"/>
      <c r="C66" s="520"/>
      <c r="D66" s="520"/>
      <c r="E66" s="520"/>
      <c r="F66" s="520"/>
      <c r="G66" s="520"/>
      <c r="H66" s="520"/>
      <c r="I66" s="520"/>
      <c r="J66" s="520"/>
      <c r="K66" s="520"/>
      <c r="L66" s="520"/>
      <c r="M66" s="520"/>
      <c r="N66" s="520"/>
      <c r="O66" s="520"/>
      <c r="P66" s="520"/>
      <c r="Q66" s="520"/>
      <c r="R66" s="520"/>
      <c r="S66" s="520"/>
      <c r="T66" s="520"/>
      <c r="U66" s="520"/>
      <c r="V66" s="520"/>
      <c r="W66" s="520"/>
      <c r="X66" s="520"/>
      <c r="Y66" s="520"/>
      <c r="Z66" s="520"/>
      <c r="AA66" s="520"/>
      <c r="AB66" s="520"/>
      <c r="AC66" s="520"/>
      <c r="AD66" s="520"/>
      <c r="AE66" s="520"/>
      <c r="AF66" s="520"/>
      <c r="AG66" s="520"/>
      <c r="AH66" s="520"/>
      <c r="AI66" s="520"/>
      <c r="AJ66" s="520"/>
      <c r="AK66" s="520"/>
      <c r="AL66" s="520"/>
      <c r="AM66" s="520"/>
      <c r="AN66" s="520"/>
      <c r="AO66" s="520"/>
      <c r="AP66" s="520"/>
      <c r="AQ66" s="520"/>
      <c r="AR66" s="520"/>
      <c r="AS66" s="520"/>
      <c r="AT66" s="520"/>
      <c r="AU66" s="520"/>
      <c r="AV66" s="520"/>
      <c r="AW66" s="520"/>
      <c r="AX66" s="520"/>
      <c r="AY66" s="520"/>
      <c r="AZ66" s="520"/>
      <c r="BA66" s="520"/>
      <c r="BB66" s="520"/>
      <c r="BC66" s="520"/>
    </row>
    <row r="67" spans="1:55" ht="12.75" customHeight="1" x14ac:dyDescent="0.2">
      <c r="A67" s="520"/>
      <c r="B67" s="520"/>
      <c r="C67" s="520"/>
      <c r="D67" s="520"/>
      <c r="E67" s="520"/>
      <c r="F67" s="520"/>
      <c r="G67" s="520"/>
      <c r="H67" s="520"/>
      <c r="I67" s="520"/>
      <c r="J67" s="520"/>
      <c r="K67" s="520"/>
      <c r="L67" s="520"/>
      <c r="M67" s="520"/>
      <c r="N67" s="520"/>
      <c r="O67" s="520"/>
      <c r="P67" s="520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0"/>
      <c r="AD67" s="520"/>
      <c r="AE67" s="520"/>
      <c r="AF67" s="520"/>
      <c r="AG67" s="520"/>
      <c r="AH67" s="520"/>
      <c r="AI67" s="520"/>
      <c r="AJ67" s="520"/>
      <c r="AK67" s="520"/>
      <c r="AL67" s="520"/>
      <c r="AM67" s="520"/>
      <c r="AN67" s="520"/>
      <c r="AO67" s="520"/>
      <c r="AP67" s="520"/>
      <c r="AQ67" s="520"/>
      <c r="AR67" s="520"/>
      <c r="AS67" s="520"/>
      <c r="AT67" s="520"/>
      <c r="AU67" s="520"/>
      <c r="AV67" s="520"/>
      <c r="AW67" s="520"/>
      <c r="AX67" s="520"/>
      <c r="AY67" s="520"/>
      <c r="AZ67" s="520"/>
      <c r="BA67" s="520"/>
      <c r="BB67" s="520"/>
      <c r="BC67" s="520"/>
    </row>
    <row r="68" spans="1:55" ht="12.75" customHeight="1" x14ac:dyDescent="0.2">
      <c r="A68" s="520"/>
      <c r="B68" s="520"/>
      <c r="C68" s="520"/>
      <c r="D68" s="520"/>
      <c r="E68" s="520"/>
      <c r="F68" s="520"/>
      <c r="G68" s="520"/>
      <c r="H68" s="520"/>
      <c r="I68" s="520"/>
      <c r="J68" s="520"/>
      <c r="K68" s="520"/>
      <c r="L68" s="520"/>
      <c r="M68" s="520"/>
      <c r="N68" s="520"/>
      <c r="O68" s="520"/>
      <c r="P68" s="520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0"/>
      <c r="AD68" s="520"/>
      <c r="AE68" s="520"/>
      <c r="AF68" s="520"/>
      <c r="AG68" s="520"/>
      <c r="AH68" s="520"/>
      <c r="AI68" s="520"/>
      <c r="AJ68" s="520"/>
      <c r="AK68" s="520"/>
      <c r="AL68" s="520"/>
      <c r="AM68" s="520"/>
      <c r="AN68" s="520"/>
      <c r="AO68" s="520"/>
      <c r="AP68" s="520"/>
      <c r="AQ68" s="520"/>
      <c r="AR68" s="520"/>
      <c r="AS68" s="520"/>
      <c r="AT68" s="520"/>
      <c r="AU68" s="520"/>
      <c r="AV68" s="520"/>
      <c r="AW68" s="520"/>
      <c r="AX68" s="520"/>
      <c r="AY68" s="520"/>
      <c r="AZ68" s="520"/>
      <c r="BA68" s="520"/>
      <c r="BB68" s="520"/>
      <c r="BC68" s="520"/>
    </row>
    <row r="69" spans="1:55" ht="12.75" customHeight="1" x14ac:dyDescent="0.2">
      <c r="A69" s="520"/>
      <c r="B69" s="520"/>
      <c r="C69" s="520"/>
      <c r="D69" s="520"/>
      <c r="E69" s="520"/>
      <c r="F69" s="520"/>
      <c r="G69" s="520"/>
      <c r="H69" s="520"/>
      <c r="I69" s="520"/>
      <c r="J69" s="520"/>
      <c r="K69" s="520"/>
      <c r="L69" s="520"/>
      <c r="M69" s="520"/>
      <c r="N69" s="520"/>
      <c r="O69" s="520"/>
      <c r="P69" s="520"/>
      <c r="Q69" s="520"/>
      <c r="R69" s="520"/>
      <c r="S69" s="520"/>
      <c r="T69" s="520"/>
      <c r="U69" s="520"/>
      <c r="V69" s="520"/>
      <c r="W69" s="520"/>
      <c r="X69" s="520"/>
      <c r="Y69" s="520"/>
      <c r="Z69" s="520"/>
      <c r="AA69" s="520"/>
      <c r="AB69" s="520"/>
      <c r="AC69" s="520"/>
      <c r="AD69" s="520"/>
      <c r="AE69" s="520"/>
      <c r="AF69" s="520"/>
      <c r="AG69" s="520"/>
      <c r="AH69" s="520"/>
      <c r="AI69" s="520"/>
      <c r="AJ69" s="520"/>
      <c r="AK69" s="520"/>
      <c r="AL69" s="520"/>
      <c r="AM69" s="520"/>
      <c r="AN69" s="520"/>
      <c r="AO69" s="520"/>
      <c r="AP69" s="520"/>
      <c r="AQ69" s="520"/>
      <c r="AR69" s="520"/>
      <c r="AS69" s="520"/>
      <c r="AT69" s="520"/>
      <c r="AU69" s="520"/>
      <c r="AV69" s="520"/>
      <c r="AW69" s="520"/>
      <c r="AX69" s="520"/>
      <c r="AY69" s="520"/>
      <c r="AZ69" s="520"/>
      <c r="BA69" s="520"/>
      <c r="BB69" s="520"/>
      <c r="BC69" s="520"/>
    </row>
    <row r="70" spans="1:55" ht="12.75" customHeight="1" x14ac:dyDescent="0.2">
      <c r="A70" s="520"/>
      <c r="B70" s="520"/>
      <c r="C70" s="520"/>
      <c r="D70" s="520"/>
      <c r="E70" s="520"/>
      <c r="F70" s="520"/>
      <c r="G70" s="520"/>
      <c r="H70" s="520"/>
      <c r="I70" s="520"/>
      <c r="J70" s="520"/>
      <c r="K70" s="520"/>
      <c r="L70" s="520"/>
      <c r="M70" s="520"/>
      <c r="N70" s="520"/>
      <c r="O70" s="520"/>
      <c r="P70" s="520"/>
      <c r="Q70" s="520"/>
      <c r="R70" s="520"/>
      <c r="S70" s="520"/>
      <c r="T70" s="520"/>
      <c r="U70" s="520"/>
      <c r="V70" s="520"/>
      <c r="W70" s="520"/>
      <c r="X70" s="520"/>
      <c r="Y70" s="520"/>
      <c r="Z70" s="520"/>
      <c r="AA70" s="520"/>
      <c r="AB70" s="520"/>
      <c r="AC70" s="520"/>
      <c r="AD70" s="520"/>
      <c r="AE70" s="520"/>
      <c r="AF70" s="520"/>
      <c r="AG70" s="520"/>
      <c r="AH70" s="520"/>
      <c r="AI70" s="520"/>
      <c r="AJ70" s="520"/>
      <c r="AK70" s="520"/>
      <c r="AL70" s="520"/>
      <c r="AM70" s="520"/>
      <c r="AN70" s="520"/>
      <c r="AO70" s="520"/>
      <c r="AP70" s="520"/>
      <c r="AQ70" s="520"/>
      <c r="AR70" s="520"/>
      <c r="AS70" s="520"/>
      <c r="AT70" s="520"/>
      <c r="AU70" s="520"/>
      <c r="AV70" s="520"/>
      <c r="AW70" s="520"/>
      <c r="AX70" s="520"/>
      <c r="AY70" s="520"/>
      <c r="AZ70" s="520"/>
      <c r="BA70" s="520"/>
      <c r="BB70" s="520"/>
      <c r="BC70" s="520"/>
    </row>
    <row r="71" spans="1:55" ht="12.75" customHeight="1" x14ac:dyDescent="0.2">
      <c r="A71" s="520"/>
      <c r="B71" s="520"/>
      <c r="C71" s="520"/>
      <c r="D71" s="520"/>
      <c r="E71" s="520"/>
      <c r="F71" s="520"/>
      <c r="G71" s="520"/>
      <c r="H71" s="520"/>
      <c r="I71" s="520"/>
      <c r="J71" s="520"/>
      <c r="K71" s="520"/>
      <c r="L71" s="520"/>
      <c r="M71" s="520"/>
      <c r="N71" s="520"/>
      <c r="O71" s="520"/>
      <c r="P71" s="520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0"/>
      <c r="AD71" s="520"/>
      <c r="AE71" s="520"/>
      <c r="AF71" s="520"/>
      <c r="AG71" s="520"/>
      <c r="AH71" s="520"/>
      <c r="AI71" s="520"/>
      <c r="AJ71" s="520"/>
      <c r="AK71" s="520"/>
      <c r="AL71" s="520"/>
      <c r="AM71" s="520"/>
      <c r="AN71" s="520"/>
      <c r="AO71" s="520"/>
      <c r="AP71" s="520"/>
      <c r="AQ71" s="520"/>
      <c r="AR71" s="520"/>
      <c r="AS71" s="520"/>
      <c r="AT71" s="520"/>
      <c r="AU71" s="520"/>
      <c r="AV71" s="520"/>
      <c r="AW71" s="520"/>
      <c r="AX71" s="520"/>
      <c r="AY71" s="520"/>
      <c r="AZ71" s="520"/>
      <c r="BA71" s="520"/>
      <c r="BB71" s="520"/>
      <c r="BC71" s="520"/>
    </row>
    <row r="72" spans="1:55" ht="12.75" customHeight="1" x14ac:dyDescent="0.2">
      <c r="A72" s="520"/>
      <c r="B72" s="520"/>
      <c r="C72" s="520"/>
      <c r="D72" s="520"/>
      <c r="E72" s="520"/>
      <c r="F72" s="520"/>
      <c r="G72" s="520"/>
      <c r="H72" s="520"/>
      <c r="I72" s="520"/>
      <c r="J72" s="520"/>
      <c r="K72" s="520"/>
      <c r="L72" s="520"/>
      <c r="M72" s="520"/>
      <c r="N72" s="520"/>
      <c r="O72" s="520"/>
      <c r="P72" s="520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0"/>
      <c r="AD72" s="520"/>
      <c r="AE72" s="520"/>
      <c r="AF72" s="520"/>
      <c r="AG72" s="520"/>
      <c r="AH72" s="520"/>
      <c r="AI72" s="520"/>
      <c r="AJ72" s="520"/>
      <c r="AK72" s="520"/>
      <c r="AL72" s="520"/>
      <c r="AM72" s="520"/>
      <c r="AN72" s="520"/>
      <c r="AO72" s="520"/>
      <c r="AP72" s="520"/>
      <c r="AQ72" s="520"/>
      <c r="AR72" s="520"/>
      <c r="AS72" s="520"/>
      <c r="AT72" s="520"/>
      <c r="AU72" s="520"/>
      <c r="AV72" s="520"/>
      <c r="AW72" s="520"/>
      <c r="AX72" s="520"/>
      <c r="AY72" s="520"/>
      <c r="AZ72" s="520"/>
      <c r="BA72" s="520"/>
      <c r="BB72" s="520"/>
      <c r="BC72" s="520"/>
    </row>
    <row r="73" spans="1:55" ht="12.75" customHeight="1" x14ac:dyDescent="0.2">
      <c r="A73" s="520"/>
      <c r="B73" s="520"/>
      <c r="C73" s="520"/>
      <c r="D73" s="520"/>
      <c r="E73" s="520"/>
      <c r="F73" s="520"/>
      <c r="G73" s="520"/>
      <c r="H73" s="520"/>
      <c r="I73" s="520"/>
      <c r="J73" s="520"/>
      <c r="K73" s="520"/>
      <c r="L73" s="520"/>
      <c r="M73" s="520"/>
      <c r="N73" s="520"/>
      <c r="O73" s="520"/>
      <c r="P73" s="520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0"/>
      <c r="AD73" s="520"/>
      <c r="AE73" s="520"/>
      <c r="AF73" s="520"/>
      <c r="AG73" s="520"/>
      <c r="AH73" s="520"/>
      <c r="AI73" s="520"/>
      <c r="AJ73" s="520"/>
      <c r="AK73" s="520"/>
      <c r="AL73" s="520"/>
      <c r="AM73" s="520"/>
      <c r="AN73" s="520"/>
      <c r="AO73" s="520"/>
      <c r="AP73" s="520"/>
      <c r="AQ73" s="520"/>
      <c r="AR73" s="520"/>
      <c r="AS73" s="520"/>
      <c r="AT73" s="520"/>
      <c r="AU73" s="520"/>
      <c r="AV73" s="520"/>
      <c r="AW73" s="520"/>
      <c r="AX73" s="520"/>
      <c r="AY73" s="520"/>
      <c r="AZ73" s="520"/>
      <c r="BA73" s="520"/>
      <c r="BB73" s="520"/>
      <c r="BC73" s="520"/>
    </row>
    <row r="74" spans="1:55" ht="12.75" customHeight="1" x14ac:dyDescent="0.2">
      <c r="A74" s="520"/>
      <c r="B74" s="520"/>
      <c r="C74" s="520"/>
      <c r="D74" s="520"/>
      <c r="E74" s="520"/>
      <c r="F74" s="520"/>
      <c r="G74" s="520"/>
      <c r="H74" s="520"/>
      <c r="I74" s="520"/>
      <c r="J74" s="520"/>
      <c r="K74" s="520"/>
      <c r="L74" s="520"/>
      <c r="M74" s="520"/>
      <c r="N74" s="520"/>
      <c r="O74" s="520"/>
      <c r="P74" s="520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0"/>
      <c r="AD74" s="520"/>
      <c r="AE74" s="520"/>
      <c r="AF74" s="520"/>
      <c r="AG74" s="520"/>
      <c r="AH74" s="520"/>
      <c r="AI74" s="520"/>
      <c r="AJ74" s="520"/>
      <c r="AK74" s="520"/>
      <c r="AL74" s="520"/>
      <c r="AM74" s="520"/>
      <c r="AN74" s="520"/>
      <c r="AO74" s="520"/>
      <c r="AP74" s="520"/>
      <c r="AQ74" s="520"/>
      <c r="AR74" s="520"/>
      <c r="AS74" s="520"/>
      <c r="AT74" s="520"/>
      <c r="AU74" s="520"/>
      <c r="AV74" s="520"/>
      <c r="AW74" s="520"/>
      <c r="AX74" s="520"/>
      <c r="AY74" s="520"/>
      <c r="AZ74" s="520"/>
      <c r="BA74" s="520"/>
      <c r="BB74" s="520"/>
      <c r="BC74" s="520"/>
    </row>
    <row r="75" spans="1:55" ht="12.75" customHeight="1" x14ac:dyDescent="0.2">
      <c r="A75" s="520"/>
      <c r="B75" s="520"/>
      <c r="C75" s="520"/>
      <c r="D75" s="520"/>
      <c r="E75" s="520"/>
      <c r="F75" s="520"/>
      <c r="G75" s="520"/>
      <c r="H75" s="520"/>
      <c r="I75" s="520"/>
      <c r="J75" s="520"/>
      <c r="K75" s="520"/>
      <c r="L75" s="520"/>
      <c r="M75" s="520"/>
      <c r="N75" s="520"/>
      <c r="O75" s="520"/>
      <c r="P75" s="520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0"/>
      <c r="AD75" s="520"/>
      <c r="AE75" s="520"/>
      <c r="AF75" s="520"/>
      <c r="AG75" s="520"/>
      <c r="AH75" s="520"/>
      <c r="AI75" s="520"/>
      <c r="AJ75" s="520"/>
      <c r="AK75" s="520"/>
      <c r="AL75" s="520"/>
      <c r="AM75" s="520"/>
      <c r="AN75" s="520"/>
      <c r="AO75" s="520"/>
      <c r="AP75" s="520"/>
      <c r="AQ75" s="520"/>
      <c r="AR75" s="520"/>
      <c r="AS75" s="520"/>
      <c r="AT75" s="520"/>
      <c r="AU75" s="520"/>
      <c r="AV75" s="520"/>
      <c r="AW75" s="520"/>
      <c r="AX75" s="520"/>
      <c r="AY75" s="520"/>
      <c r="AZ75" s="520"/>
      <c r="BA75" s="520"/>
      <c r="BB75" s="520"/>
      <c r="BC75" s="520"/>
    </row>
    <row r="76" spans="1:55" ht="12.75" customHeight="1" x14ac:dyDescent="0.2">
      <c r="A76" s="520"/>
      <c r="B76" s="520"/>
      <c r="C76" s="520"/>
      <c r="D76" s="520"/>
      <c r="E76" s="520"/>
      <c r="F76" s="520"/>
      <c r="G76" s="520"/>
      <c r="H76" s="520"/>
      <c r="I76" s="520"/>
      <c r="J76" s="520"/>
      <c r="K76" s="520"/>
      <c r="L76" s="520"/>
      <c r="M76" s="520"/>
      <c r="N76" s="520"/>
      <c r="O76" s="520"/>
      <c r="P76" s="520"/>
      <c r="Q76" s="520"/>
      <c r="R76" s="520"/>
      <c r="S76" s="520"/>
      <c r="T76" s="520"/>
      <c r="U76" s="520"/>
      <c r="V76" s="520"/>
      <c r="W76" s="520"/>
      <c r="X76" s="520"/>
      <c r="Y76" s="520"/>
      <c r="Z76" s="520"/>
      <c r="AA76" s="520"/>
      <c r="AB76" s="520"/>
      <c r="AC76" s="520"/>
      <c r="AD76" s="520"/>
      <c r="AE76" s="520"/>
      <c r="AF76" s="520"/>
      <c r="AG76" s="520"/>
      <c r="AH76" s="520"/>
      <c r="AI76" s="520"/>
      <c r="AJ76" s="520"/>
      <c r="AK76" s="520"/>
      <c r="AL76" s="520"/>
      <c r="AM76" s="520"/>
      <c r="AN76" s="520"/>
      <c r="AO76" s="520"/>
      <c r="AP76" s="520"/>
      <c r="AQ76" s="520"/>
      <c r="AR76" s="520"/>
      <c r="AS76" s="520"/>
      <c r="AT76" s="520"/>
      <c r="AU76" s="520"/>
      <c r="AV76" s="520"/>
      <c r="AW76" s="520"/>
      <c r="AX76" s="520"/>
      <c r="AY76" s="520"/>
      <c r="AZ76" s="520"/>
      <c r="BA76" s="520"/>
      <c r="BB76" s="520"/>
      <c r="BC76" s="520"/>
    </row>
    <row r="77" spans="1:55" ht="12.75" customHeight="1" x14ac:dyDescent="0.2">
      <c r="A77" s="520"/>
      <c r="B77" s="520"/>
      <c r="C77" s="520"/>
      <c r="D77" s="520"/>
      <c r="E77" s="520"/>
      <c r="F77" s="520"/>
      <c r="G77" s="520"/>
      <c r="H77" s="520"/>
      <c r="I77" s="520"/>
      <c r="J77" s="520"/>
      <c r="K77" s="520"/>
      <c r="L77" s="520"/>
      <c r="M77" s="520"/>
      <c r="N77" s="520"/>
      <c r="O77" s="520"/>
      <c r="P77" s="520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0"/>
      <c r="AD77" s="520"/>
      <c r="AE77" s="520"/>
      <c r="AF77" s="520"/>
      <c r="AG77" s="520"/>
      <c r="AH77" s="520"/>
      <c r="AI77" s="520"/>
      <c r="AJ77" s="520"/>
      <c r="AK77" s="520"/>
      <c r="AL77" s="520"/>
      <c r="AM77" s="520"/>
      <c r="AN77" s="520"/>
      <c r="AO77" s="520"/>
      <c r="AP77" s="520"/>
      <c r="AQ77" s="520"/>
      <c r="AR77" s="520"/>
      <c r="AS77" s="520"/>
      <c r="AT77" s="520"/>
      <c r="AU77" s="520"/>
      <c r="AV77" s="520"/>
      <c r="AW77" s="520"/>
      <c r="AX77" s="520"/>
      <c r="AY77" s="520"/>
      <c r="AZ77" s="520"/>
      <c r="BA77" s="520"/>
      <c r="BB77" s="520"/>
      <c r="BC77" s="520"/>
    </row>
    <row r="78" spans="1:55" ht="12.75" customHeight="1" x14ac:dyDescent="0.2">
      <c r="A78" s="520"/>
      <c r="B78" s="520"/>
      <c r="C78" s="520"/>
      <c r="D78" s="520"/>
      <c r="E78" s="520"/>
      <c r="F78" s="520"/>
      <c r="G78" s="520"/>
      <c r="H78" s="520"/>
      <c r="I78" s="520"/>
      <c r="J78" s="520"/>
      <c r="K78" s="520"/>
      <c r="L78" s="520"/>
      <c r="M78" s="520"/>
      <c r="N78" s="520"/>
      <c r="O78" s="520"/>
      <c r="P78" s="520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0"/>
      <c r="AD78" s="520"/>
      <c r="AE78" s="520"/>
      <c r="AF78" s="520"/>
      <c r="AG78" s="520"/>
      <c r="AH78" s="520"/>
      <c r="AI78" s="520"/>
      <c r="AJ78" s="520"/>
      <c r="AK78" s="520"/>
      <c r="AL78" s="520"/>
      <c r="AM78" s="520"/>
      <c r="AN78" s="520"/>
      <c r="AO78" s="520"/>
      <c r="AP78" s="520"/>
      <c r="AQ78" s="520"/>
      <c r="AR78" s="520"/>
      <c r="AS78" s="520"/>
      <c r="AT78" s="520"/>
      <c r="AU78" s="520"/>
      <c r="AV78" s="520"/>
      <c r="AW78" s="520"/>
      <c r="AX78" s="520"/>
      <c r="AY78" s="520"/>
      <c r="AZ78" s="520"/>
      <c r="BA78" s="520"/>
      <c r="BB78" s="520"/>
      <c r="BC78" s="520"/>
    </row>
    <row r="79" spans="1:55" ht="12.75" customHeight="1" x14ac:dyDescent="0.2">
      <c r="A79" s="520"/>
      <c r="B79" s="520"/>
      <c r="C79" s="520"/>
      <c r="D79" s="520"/>
      <c r="E79" s="520"/>
      <c r="F79" s="520"/>
      <c r="G79" s="520"/>
      <c r="H79" s="520"/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0"/>
      <c r="AD79" s="520"/>
      <c r="AE79" s="520"/>
      <c r="AF79" s="520"/>
      <c r="AG79" s="520"/>
      <c r="AH79" s="520"/>
      <c r="AI79" s="520"/>
      <c r="AJ79" s="520"/>
      <c r="AK79" s="520"/>
      <c r="AL79" s="520"/>
      <c r="AM79" s="520"/>
      <c r="AN79" s="520"/>
      <c r="AO79" s="520"/>
      <c r="AP79" s="520"/>
      <c r="AQ79" s="520"/>
      <c r="AR79" s="520"/>
      <c r="AS79" s="520"/>
      <c r="AT79" s="520"/>
      <c r="AU79" s="520"/>
      <c r="AV79" s="520"/>
      <c r="AW79" s="520"/>
      <c r="AX79" s="520"/>
      <c r="AY79" s="520"/>
      <c r="AZ79" s="520"/>
      <c r="BA79" s="520"/>
      <c r="BB79" s="520"/>
      <c r="BC79" s="520"/>
    </row>
    <row r="80" spans="1:55" ht="12.75" customHeight="1" x14ac:dyDescent="0.2">
      <c r="A80" s="520"/>
      <c r="B80" s="520"/>
      <c r="C80" s="520"/>
      <c r="D80" s="520"/>
      <c r="E80" s="520"/>
      <c r="F80" s="520"/>
      <c r="G80" s="520"/>
      <c r="H80" s="520"/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0"/>
      <c r="AD80" s="520"/>
      <c r="AE80" s="520"/>
      <c r="AF80" s="520"/>
      <c r="AG80" s="520"/>
      <c r="AH80" s="520"/>
      <c r="AI80" s="520"/>
      <c r="AJ80" s="520"/>
      <c r="AK80" s="520"/>
      <c r="AL80" s="520"/>
      <c r="AM80" s="520"/>
      <c r="AN80" s="520"/>
      <c r="AO80" s="520"/>
      <c r="AP80" s="520"/>
      <c r="AQ80" s="520"/>
      <c r="AR80" s="520"/>
      <c r="AS80" s="520"/>
      <c r="AT80" s="520"/>
      <c r="AU80" s="520"/>
      <c r="AV80" s="520"/>
      <c r="AW80" s="520"/>
      <c r="AX80" s="520"/>
      <c r="AY80" s="520"/>
      <c r="AZ80" s="520"/>
      <c r="BA80" s="520"/>
      <c r="BB80" s="520"/>
      <c r="BC80" s="520"/>
    </row>
    <row r="81" spans="1:55" ht="12.75" customHeight="1" x14ac:dyDescent="0.2">
      <c r="A81" s="520"/>
      <c r="B81" s="520"/>
      <c r="C81" s="520"/>
      <c r="D81" s="520"/>
      <c r="E81" s="520"/>
      <c r="F81" s="520"/>
      <c r="G81" s="520"/>
      <c r="H81" s="520"/>
      <c r="I81" s="520"/>
      <c r="J81" s="520"/>
      <c r="K81" s="520"/>
      <c r="L81" s="520"/>
      <c r="M81" s="520"/>
      <c r="N81" s="520"/>
      <c r="O81" s="520"/>
      <c r="P81" s="520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0"/>
      <c r="AD81" s="520"/>
      <c r="AE81" s="520"/>
      <c r="AF81" s="520"/>
      <c r="AG81" s="520"/>
      <c r="AH81" s="520"/>
      <c r="AI81" s="520"/>
      <c r="AJ81" s="520"/>
      <c r="AK81" s="520"/>
      <c r="AL81" s="520"/>
      <c r="AM81" s="520"/>
      <c r="AN81" s="520"/>
      <c r="AO81" s="520"/>
      <c r="AP81" s="520"/>
      <c r="AQ81" s="520"/>
      <c r="AR81" s="520"/>
      <c r="AS81" s="520"/>
      <c r="AT81" s="520"/>
      <c r="AU81" s="520"/>
      <c r="AV81" s="520"/>
      <c r="AW81" s="520"/>
      <c r="AX81" s="520"/>
      <c r="AY81" s="520"/>
      <c r="AZ81" s="520"/>
      <c r="BA81" s="520"/>
      <c r="BB81" s="520"/>
      <c r="BC81" s="520"/>
    </row>
    <row r="82" spans="1:55" ht="12.75" customHeight="1" x14ac:dyDescent="0.2">
      <c r="A82" s="520"/>
      <c r="B82" s="520"/>
      <c r="C82" s="520"/>
      <c r="D82" s="520"/>
      <c r="E82" s="520"/>
      <c r="F82" s="520"/>
      <c r="G82" s="520"/>
      <c r="H82" s="520"/>
      <c r="I82" s="520"/>
      <c r="J82" s="520"/>
      <c r="K82" s="520"/>
      <c r="L82" s="520"/>
      <c r="M82" s="520"/>
      <c r="N82" s="520"/>
      <c r="O82" s="520"/>
      <c r="P82" s="520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0"/>
      <c r="AD82" s="520"/>
      <c r="AE82" s="520"/>
      <c r="AF82" s="520"/>
      <c r="AG82" s="520"/>
      <c r="AH82" s="520"/>
      <c r="AI82" s="520"/>
      <c r="AJ82" s="520"/>
      <c r="AK82" s="520"/>
      <c r="AL82" s="520"/>
      <c r="AM82" s="520"/>
      <c r="AN82" s="520"/>
      <c r="AO82" s="520"/>
      <c r="AP82" s="520"/>
      <c r="AQ82" s="520"/>
      <c r="AR82" s="520"/>
      <c r="AS82" s="520"/>
      <c r="AT82" s="520"/>
      <c r="AU82" s="520"/>
      <c r="AV82" s="520"/>
      <c r="AW82" s="520"/>
      <c r="AX82" s="520"/>
      <c r="AY82" s="520"/>
      <c r="AZ82" s="520"/>
      <c r="BA82" s="520"/>
      <c r="BB82" s="520"/>
      <c r="BC82" s="520"/>
    </row>
    <row r="83" spans="1:55" ht="12.75" customHeight="1" x14ac:dyDescent="0.2">
      <c r="A83" s="520"/>
      <c r="B83" s="520"/>
      <c r="C83" s="520"/>
      <c r="D83" s="520"/>
      <c r="E83" s="520"/>
      <c r="F83" s="520"/>
      <c r="G83" s="520"/>
      <c r="H83" s="520"/>
      <c r="I83" s="520"/>
      <c r="J83" s="520"/>
      <c r="K83" s="520"/>
      <c r="L83" s="520"/>
      <c r="M83" s="520"/>
      <c r="N83" s="520"/>
      <c r="O83" s="520"/>
      <c r="P83" s="520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0"/>
      <c r="AD83" s="520"/>
      <c r="AE83" s="520"/>
      <c r="AF83" s="520"/>
      <c r="AG83" s="520"/>
      <c r="AH83" s="520"/>
      <c r="AI83" s="520"/>
      <c r="AJ83" s="520"/>
      <c r="AK83" s="520"/>
      <c r="AL83" s="520"/>
      <c r="AM83" s="520"/>
      <c r="AN83" s="520"/>
      <c r="AO83" s="520"/>
      <c r="AP83" s="520"/>
      <c r="AQ83" s="520"/>
      <c r="AR83" s="520"/>
      <c r="AS83" s="520"/>
      <c r="AT83" s="520"/>
      <c r="AU83" s="520"/>
      <c r="AV83" s="520"/>
      <c r="AW83" s="520"/>
      <c r="AX83" s="520"/>
      <c r="AY83" s="520"/>
      <c r="AZ83" s="520"/>
      <c r="BA83" s="520"/>
      <c r="BB83" s="520"/>
      <c r="BC83" s="520"/>
    </row>
    <row r="84" spans="1:55" ht="12.75" customHeight="1" x14ac:dyDescent="0.2">
      <c r="A84" s="520"/>
      <c r="B84" s="520"/>
      <c r="C84" s="520"/>
      <c r="D84" s="520"/>
      <c r="E84" s="520"/>
      <c r="F84" s="520"/>
      <c r="G84" s="520"/>
      <c r="H84" s="520"/>
      <c r="I84" s="520"/>
      <c r="J84" s="520"/>
      <c r="K84" s="520"/>
      <c r="L84" s="520"/>
      <c r="M84" s="520"/>
      <c r="N84" s="520"/>
      <c r="O84" s="520"/>
      <c r="P84" s="520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0"/>
      <c r="AD84" s="520"/>
      <c r="AE84" s="520"/>
      <c r="AF84" s="520"/>
      <c r="AG84" s="520"/>
      <c r="AH84" s="520"/>
      <c r="AI84" s="520"/>
      <c r="AJ84" s="520"/>
      <c r="AK84" s="520"/>
      <c r="AL84" s="520"/>
      <c r="AM84" s="520"/>
      <c r="AN84" s="520"/>
      <c r="AO84" s="520"/>
      <c r="AP84" s="520"/>
      <c r="AQ84" s="520"/>
      <c r="AR84" s="520"/>
      <c r="AS84" s="520"/>
      <c r="AT84" s="520"/>
      <c r="AU84" s="520"/>
      <c r="AV84" s="520"/>
      <c r="AW84" s="520"/>
      <c r="AX84" s="520"/>
      <c r="AY84" s="520"/>
      <c r="AZ84" s="520"/>
      <c r="BA84" s="520"/>
      <c r="BB84" s="520"/>
      <c r="BC84" s="520"/>
    </row>
    <row r="85" spans="1:55" ht="12.75" customHeight="1" x14ac:dyDescent="0.2">
      <c r="A85" s="520"/>
      <c r="B85" s="520"/>
      <c r="C85" s="520"/>
      <c r="D85" s="520"/>
      <c r="E85" s="520"/>
      <c r="F85" s="520"/>
      <c r="G85" s="520"/>
      <c r="H85" s="520"/>
      <c r="I85" s="520"/>
      <c r="J85" s="520"/>
      <c r="K85" s="520"/>
      <c r="L85" s="520"/>
      <c r="M85" s="520"/>
      <c r="N85" s="520"/>
      <c r="O85" s="520"/>
      <c r="P85" s="520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0"/>
      <c r="AD85" s="520"/>
      <c r="AE85" s="520"/>
      <c r="AF85" s="520"/>
      <c r="AG85" s="520"/>
      <c r="AH85" s="520"/>
      <c r="AI85" s="520"/>
      <c r="AJ85" s="520"/>
      <c r="AK85" s="520"/>
      <c r="AL85" s="520"/>
      <c r="AM85" s="520"/>
      <c r="AN85" s="520"/>
      <c r="AO85" s="520"/>
      <c r="AP85" s="520"/>
      <c r="AQ85" s="520"/>
      <c r="AR85" s="520"/>
      <c r="AS85" s="520"/>
      <c r="AT85" s="520"/>
      <c r="AU85" s="520"/>
      <c r="AV85" s="520"/>
      <c r="AW85" s="520"/>
      <c r="AX85" s="520"/>
      <c r="AY85" s="520"/>
      <c r="AZ85" s="520"/>
      <c r="BA85" s="520"/>
      <c r="BB85" s="520"/>
      <c r="BC85" s="520"/>
    </row>
    <row r="86" spans="1:55" ht="12.75" customHeight="1" x14ac:dyDescent="0.2">
      <c r="A86" s="520"/>
      <c r="B86" s="520"/>
      <c r="C86" s="520"/>
      <c r="D86" s="520"/>
      <c r="E86" s="520"/>
      <c r="F86" s="520"/>
      <c r="G86" s="520"/>
      <c r="H86" s="520"/>
      <c r="I86" s="520"/>
      <c r="J86" s="520"/>
      <c r="K86" s="520"/>
      <c r="L86" s="520"/>
      <c r="M86" s="520"/>
      <c r="N86" s="520"/>
      <c r="O86" s="520"/>
      <c r="P86" s="520"/>
      <c r="Q86" s="520"/>
      <c r="R86" s="520"/>
      <c r="S86" s="520"/>
      <c r="T86" s="520"/>
      <c r="U86" s="520"/>
      <c r="V86" s="520"/>
      <c r="W86" s="520"/>
      <c r="X86" s="520"/>
      <c r="Y86" s="520"/>
      <c r="Z86" s="520"/>
      <c r="AA86" s="520"/>
      <c r="AB86" s="520"/>
      <c r="AC86" s="520"/>
      <c r="AD86" s="520"/>
      <c r="AE86" s="520"/>
      <c r="AF86" s="520"/>
      <c r="AG86" s="520"/>
      <c r="AH86" s="520"/>
      <c r="AI86" s="520"/>
      <c r="AJ86" s="520"/>
      <c r="AK86" s="520"/>
      <c r="AL86" s="520"/>
      <c r="AM86" s="520"/>
      <c r="AN86" s="520"/>
      <c r="AO86" s="520"/>
      <c r="AP86" s="520"/>
      <c r="AQ86" s="520"/>
      <c r="AR86" s="520"/>
      <c r="AS86" s="520"/>
      <c r="AT86" s="520"/>
      <c r="AU86" s="520"/>
      <c r="AV86" s="520"/>
      <c r="AW86" s="520"/>
      <c r="AX86" s="520"/>
      <c r="AY86" s="520"/>
      <c r="AZ86" s="520"/>
      <c r="BA86" s="520"/>
      <c r="BB86" s="520"/>
      <c r="BC86" s="520"/>
    </row>
    <row r="87" spans="1:55" ht="12.75" customHeight="1" x14ac:dyDescent="0.2">
      <c r="A87" s="520"/>
      <c r="B87" s="520"/>
      <c r="C87" s="520"/>
      <c r="D87" s="520"/>
      <c r="E87" s="520"/>
      <c r="F87" s="520"/>
      <c r="G87" s="520"/>
      <c r="H87" s="520"/>
      <c r="I87" s="520"/>
      <c r="J87" s="520"/>
      <c r="K87" s="520"/>
      <c r="L87" s="520"/>
      <c r="M87" s="520"/>
      <c r="N87" s="520"/>
      <c r="O87" s="520"/>
      <c r="P87" s="520"/>
      <c r="Q87" s="520"/>
      <c r="R87" s="520"/>
      <c r="S87" s="520"/>
      <c r="T87" s="520"/>
      <c r="U87" s="520"/>
      <c r="V87" s="520"/>
      <c r="W87" s="520"/>
      <c r="X87" s="520"/>
      <c r="Y87" s="520"/>
      <c r="Z87" s="520"/>
      <c r="AA87" s="520"/>
      <c r="AB87" s="520"/>
      <c r="AC87" s="520"/>
      <c r="AD87" s="520"/>
      <c r="AE87" s="520"/>
      <c r="AF87" s="520"/>
      <c r="AG87" s="520"/>
      <c r="AH87" s="520"/>
      <c r="AI87" s="520"/>
      <c r="AJ87" s="520"/>
      <c r="AK87" s="520"/>
      <c r="AL87" s="520"/>
      <c r="AM87" s="520"/>
      <c r="AN87" s="520"/>
      <c r="AO87" s="520"/>
      <c r="AP87" s="520"/>
      <c r="AQ87" s="520"/>
      <c r="AR87" s="520"/>
      <c r="AS87" s="520"/>
      <c r="AT87" s="520"/>
      <c r="AU87" s="520"/>
      <c r="AV87" s="520"/>
      <c r="AW87" s="520"/>
      <c r="AX87" s="520"/>
      <c r="AY87" s="520"/>
      <c r="AZ87" s="520"/>
      <c r="BA87" s="520"/>
      <c r="BB87" s="520"/>
      <c r="BC87" s="520"/>
    </row>
    <row r="88" spans="1:55" ht="12.75" customHeight="1" x14ac:dyDescent="0.2">
      <c r="A88" s="520"/>
      <c r="B88" s="520"/>
      <c r="C88" s="520"/>
      <c r="D88" s="520"/>
      <c r="E88" s="520"/>
      <c r="F88" s="520"/>
      <c r="G88" s="520"/>
      <c r="H88" s="520"/>
      <c r="I88" s="520"/>
      <c r="J88" s="520"/>
      <c r="K88" s="520"/>
      <c r="L88" s="520"/>
      <c r="M88" s="520"/>
      <c r="N88" s="520"/>
      <c r="O88" s="520"/>
      <c r="P88" s="520"/>
      <c r="Q88" s="520"/>
      <c r="R88" s="520"/>
      <c r="S88" s="520"/>
      <c r="T88" s="520"/>
      <c r="U88" s="520"/>
      <c r="V88" s="520"/>
      <c r="W88" s="520"/>
      <c r="X88" s="520"/>
      <c r="Y88" s="520"/>
      <c r="Z88" s="520"/>
      <c r="AA88" s="520"/>
      <c r="AB88" s="520"/>
      <c r="AC88" s="520"/>
      <c r="AD88" s="520"/>
      <c r="AE88" s="520"/>
      <c r="AF88" s="520"/>
      <c r="AG88" s="520"/>
      <c r="AH88" s="520"/>
      <c r="AI88" s="520"/>
      <c r="AJ88" s="520"/>
      <c r="AK88" s="520"/>
      <c r="AL88" s="520"/>
      <c r="AM88" s="520"/>
      <c r="AN88" s="520"/>
      <c r="AO88" s="520"/>
      <c r="AP88" s="520"/>
      <c r="AQ88" s="520"/>
      <c r="AR88" s="520"/>
      <c r="AS88" s="520"/>
      <c r="AT88" s="520"/>
      <c r="AU88" s="520"/>
      <c r="AV88" s="520"/>
      <c r="AW88" s="520"/>
      <c r="AX88" s="520"/>
      <c r="AY88" s="520"/>
      <c r="AZ88" s="520"/>
      <c r="BA88" s="520"/>
      <c r="BB88" s="520"/>
      <c r="BC88" s="520"/>
    </row>
    <row r="89" spans="1:55" ht="12.75" customHeight="1" x14ac:dyDescent="0.2">
      <c r="A89" s="520"/>
      <c r="B89" s="520"/>
      <c r="C89" s="520"/>
      <c r="D89" s="520"/>
      <c r="E89" s="520"/>
      <c r="F89" s="520"/>
      <c r="G89" s="520"/>
      <c r="H89" s="520"/>
      <c r="I89" s="520"/>
      <c r="J89" s="520"/>
      <c r="K89" s="520"/>
      <c r="L89" s="520"/>
      <c r="M89" s="520"/>
      <c r="N89" s="520"/>
      <c r="O89" s="520"/>
      <c r="P89" s="520"/>
      <c r="Q89" s="520"/>
      <c r="R89" s="520"/>
      <c r="S89" s="520"/>
      <c r="T89" s="520"/>
      <c r="U89" s="520"/>
      <c r="V89" s="520"/>
      <c r="W89" s="520"/>
      <c r="X89" s="520"/>
      <c r="Y89" s="520"/>
      <c r="Z89" s="520"/>
      <c r="AA89" s="520"/>
      <c r="AB89" s="520"/>
      <c r="AC89" s="520"/>
      <c r="AD89" s="520"/>
      <c r="AE89" s="520"/>
      <c r="AF89" s="520"/>
      <c r="AG89" s="520"/>
      <c r="AH89" s="520"/>
      <c r="AI89" s="520"/>
      <c r="AJ89" s="520"/>
      <c r="AK89" s="520"/>
      <c r="AL89" s="520"/>
      <c r="AM89" s="520"/>
      <c r="AN89" s="520"/>
      <c r="AO89" s="520"/>
      <c r="AP89" s="520"/>
      <c r="AQ89" s="520"/>
      <c r="AR89" s="520"/>
      <c r="AS89" s="520"/>
      <c r="AT89" s="520"/>
      <c r="AU89" s="520"/>
      <c r="AV89" s="520"/>
      <c r="AW89" s="520"/>
      <c r="AX89" s="520"/>
      <c r="AY89" s="520"/>
      <c r="AZ89" s="520"/>
      <c r="BA89" s="520"/>
      <c r="BB89" s="520"/>
      <c r="BC89" s="520"/>
    </row>
    <row r="90" spans="1:55" ht="12.75" customHeight="1" x14ac:dyDescent="0.2">
      <c r="A90" s="520"/>
      <c r="B90" s="520"/>
      <c r="C90" s="520"/>
      <c r="D90" s="520"/>
      <c r="E90" s="520"/>
      <c r="F90" s="520"/>
      <c r="G90" s="520"/>
      <c r="H90" s="520"/>
      <c r="I90" s="520"/>
      <c r="J90" s="520"/>
      <c r="K90" s="520"/>
      <c r="L90" s="520"/>
      <c r="M90" s="520"/>
      <c r="N90" s="520"/>
      <c r="O90" s="520"/>
      <c r="P90" s="520"/>
      <c r="Q90" s="520"/>
      <c r="R90" s="520"/>
      <c r="S90" s="520"/>
      <c r="T90" s="520"/>
      <c r="U90" s="520"/>
      <c r="V90" s="520"/>
      <c r="W90" s="520"/>
      <c r="X90" s="520"/>
      <c r="Y90" s="520"/>
      <c r="Z90" s="520"/>
      <c r="AA90" s="520"/>
      <c r="AB90" s="520"/>
      <c r="AC90" s="520"/>
      <c r="AD90" s="520"/>
      <c r="AE90" s="520"/>
      <c r="AF90" s="520"/>
      <c r="AG90" s="520"/>
      <c r="AH90" s="520"/>
      <c r="AI90" s="520"/>
      <c r="AJ90" s="520"/>
      <c r="AK90" s="520"/>
      <c r="AL90" s="520"/>
      <c r="AM90" s="520"/>
      <c r="AN90" s="520"/>
      <c r="AO90" s="520"/>
      <c r="AP90" s="520"/>
      <c r="AQ90" s="520"/>
      <c r="AR90" s="520"/>
      <c r="AS90" s="520"/>
      <c r="AT90" s="520"/>
      <c r="AU90" s="520"/>
      <c r="AV90" s="520"/>
      <c r="AW90" s="520"/>
      <c r="AX90" s="520"/>
      <c r="AY90" s="520"/>
      <c r="AZ90" s="520"/>
      <c r="BA90" s="520"/>
      <c r="BB90" s="520"/>
      <c r="BC90" s="520"/>
    </row>
    <row r="91" spans="1:55" ht="12.75" customHeight="1" x14ac:dyDescent="0.2">
      <c r="A91" s="520"/>
      <c r="B91" s="520"/>
      <c r="C91" s="520"/>
      <c r="D91" s="520"/>
      <c r="E91" s="520"/>
      <c r="F91" s="520"/>
      <c r="G91" s="520"/>
      <c r="H91" s="520"/>
      <c r="I91" s="520"/>
      <c r="J91" s="520"/>
      <c r="K91" s="520"/>
      <c r="L91" s="520"/>
      <c r="M91" s="520"/>
      <c r="N91" s="520"/>
      <c r="O91" s="520"/>
      <c r="P91" s="520"/>
      <c r="Q91" s="520"/>
      <c r="R91" s="520"/>
      <c r="S91" s="520"/>
      <c r="T91" s="520"/>
      <c r="U91" s="520"/>
      <c r="V91" s="520"/>
      <c r="W91" s="520"/>
      <c r="X91" s="520"/>
      <c r="Y91" s="520"/>
      <c r="Z91" s="520"/>
      <c r="AA91" s="520"/>
      <c r="AB91" s="520"/>
      <c r="AC91" s="520"/>
      <c r="AD91" s="520"/>
      <c r="AE91" s="520"/>
      <c r="AF91" s="520"/>
      <c r="AG91" s="520"/>
      <c r="AH91" s="520"/>
      <c r="AI91" s="520"/>
      <c r="AJ91" s="520"/>
      <c r="AK91" s="520"/>
      <c r="AL91" s="520"/>
      <c r="AM91" s="520"/>
      <c r="AN91" s="520"/>
      <c r="AO91" s="520"/>
      <c r="AP91" s="520"/>
      <c r="AQ91" s="520"/>
      <c r="AR91" s="520"/>
      <c r="AS91" s="520"/>
      <c r="AT91" s="520"/>
      <c r="AU91" s="520"/>
      <c r="AV91" s="520"/>
      <c r="AW91" s="520"/>
      <c r="AX91" s="520"/>
      <c r="AY91" s="520"/>
      <c r="AZ91" s="520"/>
      <c r="BA91" s="520"/>
      <c r="BB91" s="520"/>
      <c r="BC91" s="520"/>
    </row>
    <row r="92" spans="1:55" ht="12.75" customHeight="1" x14ac:dyDescent="0.2">
      <c r="A92" s="520"/>
      <c r="B92" s="520"/>
      <c r="C92" s="520"/>
      <c r="D92" s="520"/>
      <c r="E92" s="520"/>
      <c r="F92" s="520"/>
      <c r="G92" s="520"/>
      <c r="H92" s="520"/>
      <c r="I92" s="520"/>
      <c r="J92" s="520"/>
      <c r="K92" s="520"/>
      <c r="L92" s="520"/>
      <c r="M92" s="520"/>
      <c r="N92" s="520"/>
      <c r="O92" s="520"/>
      <c r="P92" s="520"/>
      <c r="Q92" s="520"/>
      <c r="R92" s="520"/>
      <c r="S92" s="520"/>
      <c r="T92" s="520"/>
      <c r="U92" s="520"/>
      <c r="V92" s="520"/>
      <c r="W92" s="520"/>
      <c r="X92" s="520"/>
      <c r="Y92" s="520"/>
      <c r="Z92" s="520"/>
      <c r="AA92" s="520"/>
      <c r="AB92" s="520"/>
      <c r="AC92" s="520"/>
      <c r="AD92" s="520"/>
      <c r="AE92" s="520"/>
      <c r="AF92" s="520"/>
      <c r="AG92" s="520"/>
      <c r="AH92" s="520"/>
      <c r="AI92" s="520"/>
      <c r="AJ92" s="520"/>
      <c r="AK92" s="520"/>
      <c r="AL92" s="520"/>
      <c r="AM92" s="520"/>
      <c r="AN92" s="520"/>
      <c r="AO92" s="520"/>
      <c r="AP92" s="520"/>
      <c r="AQ92" s="520"/>
      <c r="AR92" s="520"/>
      <c r="AS92" s="520"/>
      <c r="AT92" s="520"/>
      <c r="AU92" s="520"/>
      <c r="AV92" s="520"/>
      <c r="AW92" s="520"/>
      <c r="AX92" s="520"/>
      <c r="AY92" s="520"/>
      <c r="AZ92" s="520"/>
      <c r="BA92" s="520"/>
      <c r="BB92" s="520"/>
      <c r="BC92" s="520"/>
    </row>
    <row r="93" spans="1:55" ht="12.75" customHeight="1" x14ac:dyDescent="0.2">
      <c r="A93" s="520"/>
      <c r="B93" s="520"/>
      <c r="C93" s="520"/>
      <c r="D93" s="520"/>
      <c r="E93" s="520"/>
      <c r="F93" s="520"/>
      <c r="G93" s="520"/>
      <c r="H93" s="520"/>
      <c r="I93" s="520"/>
      <c r="J93" s="520"/>
      <c r="K93" s="520"/>
      <c r="L93" s="520"/>
      <c r="M93" s="520"/>
      <c r="N93" s="520"/>
      <c r="O93" s="520"/>
      <c r="P93" s="520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0"/>
      <c r="AD93" s="520"/>
      <c r="AE93" s="520"/>
      <c r="AF93" s="520"/>
      <c r="AG93" s="520"/>
      <c r="AH93" s="520"/>
      <c r="AI93" s="520"/>
      <c r="AJ93" s="520"/>
      <c r="AK93" s="520"/>
      <c r="AL93" s="520"/>
      <c r="AM93" s="520"/>
      <c r="AN93" s="520"/>
      <c r="AO93" s="520"/>
      <c r="AP93" s="520"/>
      <c r="AQ93" s="520"/>
      <c r="AR93" s="520"/>
      <c r="AS93" s="520"/>
      <c r="AT93" s="520"/>
      <c r="AU93" s="520"/>
      <c r="AV93" s="520"/>
      <c r="AW93" s="520"/>
      <c r="AX93" s="520"/>
      <c r="AY93" s="520"/>
      <c r="AZ93" s="520"/>
      <c r="BA93" s="520"/>
      <c r="BB93" s="520"/>
      <c r="BC93" s="520"/>
    </row>
    <row r="94" spans="1:55" ht="12.75" customHeight="1" x14ac:dyDescent="0.2">
      <c r="A94" s="520"/>
      <c r="B94" s="520"/>
      <c r="C94" s="520"/>
      <c r="D94" s="520"/>
      <c r="E94" s="520"/>
      <c r="F94" s="520"/>
      <c r="G94" s="520"/>
      <c r="H94" s="520"/>
      <c r="I94" s="520"/>
      <c r="J94" s="520"/>
      <c r="K94" s="520"/>
      <c r="L94" s="520"/>
      <c r="M94" s="520"/>
      <c r="N94" s="520"/>
      <c r="O94" s="520"/>
      <c r="P94" s="520"/>
      <c r="Q94" s="520"/>
      <c r="R94" s="520"/>
      <c r="S94" s="520"/>
      <c r="T94" s="520"/>
      <c r="U94" s="520"/>
      <c r="V94" s="520"/>
      <c r="W94" s="520"/>
      <c r="X94" s="520"/>
      <c r="Y94" s="520"/>
      <c r="Z94" s="520"/>
      <c r="AA94" s="520"/>
      <c r="AB94" s="520"/>
      <c r="AC94" s="520"/>
      <c r="AD94" s="520"/>
      <c r="AE94" s="520"/>
      <c r="AF94" s="520"/>
      <c r="AG94" s="520"/>
      <c r="AH94" s="520"/>
      <c r="AI94" s="520"/>
      <c r="AJ94" s="520"/>
      <c r="AK94" s="520"/>
      <c r="AL94" s="520"/>
      <c r="AM94" s="520"/>
      <c r="AN94" s="520"/>
      <c r="AO94" s="520"/>
      <c r="AP94" s="520"/>
      <c r="AQ94" s="520"/>
      <c r="AR94" s="520"/>
      <c r="AS94" s="520"/>
      <c r="AT94" s="520"/>
      <c r="AU94" s="520"/>
      <c r="AV94" s="520"/>
      <c r="AW94" s="520"/>
      <c r="AX94" s="520"/>
      <c r="AY94" s="520"/>
      <c r="AZ94" s="520"/>
      <c r="BA94" s="520"/>
      <c r="BB94" s="520"/>
      <c r="BC94" s="520"/>
    </row>
    <row r="95" spans="1:55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</row>
    <row r="96" spans="1:55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</row>
    <row r="97" spans="1:55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</row>
    <row r="98" spans="1:55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</row>
    <row r="99" spans="1:55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</row>
    <row r="100" spans="1:55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</row>
    <row r="101" spans="1:55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</row>
    <row r="102" spans="1:55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</row>
    <row r="103" spans="1:55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</row>
    <row r="104" spans="1:55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</row>
    <row r="105" spans="1:55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</row>
    <row r="106" spans="1:55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</row>
    <row r="107" spans="1:55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</row>
    <row r="108" spans="1:55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</row>
    <row r="109" spans="1:55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</row>
    <row r="110" spans="1:55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</row>
    <row r="111" spans="1:55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</row>
    <row r="112" spans="1:55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</row>
    <row r="113" spans="1:55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</row>
    <row r="114" spans="1:55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</row>
    <row r="115" spans="1:55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</row>
    <row r="116" spans="1:55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</row>
    <row r="117" spans="1:55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</row>
    <row r="118" spans="1:55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</row>
    <row r="119" spans="1:55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</row>
    <row r="120" spans="1:55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</row>
    <row r="121" spans="1:55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</row>
    <row r="122" spans="1:55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</row>
    <row r="123" spans="1:55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</row>
    <row r="124" spans="1:55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</row>
    <row r="125" spans="1:55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</row>
    <row r="126" spans="1:55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</row>
    <row r="127" spans="1:55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</row>
    <row r="128" spans="1:55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</row>
    <row r="129" spans="1:55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</row>
    <row r="130" spans="1:55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</row>
    <row r="131" spans="1:55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</row>
    <row r="132" spans="1:55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</row>
    <row r="133" spans="1:55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</row>
    <row r="134" spans="1:55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</row>
    <row r="135" spans="1:55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</row>
    <row r="136" spans="1:55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</row>
    <row r="137" spans="1:55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</row>
    <row r="138" spans="1:55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</row>
    <row r="139" spans="1:55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</row>
    <row r="140" spans="1:55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</row>
    <row r="141" spans="1:55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</row>
    <row r="142" spans="1:55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</row>
    <row r="143" spans="1:55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</row>
    <row r="144" spans="1:55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</row>
    <row r="145" spans="1:55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</row>
    <row r="146" spans="1:55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</row>
    <row r="147" spans="1:55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</row>
    <row r="148" spans="1:55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</row>
    <row r="149" spans="1:55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</row>
    <row r="150" spans="1:55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</row>
    <row r="151" spans="1:55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</row>
    <row r="152" spans="1:55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</row>
    <row r="153" spans="1:55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</row>
    <row r="154" spans="1:55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</row>
    <row r="155" spans="1:55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</row>
    <row r="156" spans="1:55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</row>
    <row r="157" spans="1:55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</row>
    <row r="158" spans="1:55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</row>
    <row r="159" spans="1:55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</row>
    <row r="160" spans="1:55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</row>
    <row r="161" spans="1:55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</row>
    <row r="162" spans="1:55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</row>
    <row r="163" spans="1:55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</row>
    <row r="164" spans="1:55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</row>
    <row r="165" spans="1:55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</row>
    <row r="166" spans="1:55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</row>
    <row r="167" spans="1:55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</row>
    <row r="168" spans="1:55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</row>
    <row r="169" spans="1:55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</row>
    <row r="170" spans="1:55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</row>
    <row r="171" spans="1:55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</row>
    <row r="172" spans="1:55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</row>
    <row r="173" spans="1:55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</row>
    <row r="174" spans="1:55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</row>
    <row r="175" spans="1:55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</row>
    <row r="176" spans="1:55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</row>
    <row r="177" spans="1:55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</row>
    <row r="178" spans="1:55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</row>
    <row r="179" spans="1:55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</row>
    <row r="180" spans="1:55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</row>
    <row r="181" spans="1:55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</row>
    <row r="182" spans="1:55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</row>
    <row r="183" spans="1:55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</row>
    <row r="184" spans="1:55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</row>
    <row r="185" spans="1:55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</row>
    <row r="186" spans="1:55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</row>
    <row r="187" spans="1:55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</row>
    <row r="188" spans="1:55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</row>
    <row r="189" spans="1:55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</row>
    <row r="190" spans="1:55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</row>
    <row r="191" spans="1:55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</row>
    <row r="192" spans="1:55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</row>
    <row r="193" spans="1:55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</row>
    <row r="194" spans="1:55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</row>
    <row r="195" spans="1:55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</row>
    <row r="196" spans="1:55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</row>
    <row r="197" spans="1:55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</row>
    <row r="198" spans="1:55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</row>
    <row r="199" spans="1:55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</row>
    <row r="200" spans="1:55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</row>
    <row r="201" spans="1:55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</row>
    <row r="202" spans="1:55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</row>
    <row r="203" spans="1:55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</row>
    <row r="204" spans="1:55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</row>
    <row r="205" spans="1:55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</row>
    <row r="206" spans="1:55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</row>
    <row r="207" spans="1:55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</row>
    <row r="208" spans="1:55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</row>
    <row r="209" spans="1:55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</row>
    <row r="210" spans="1:55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</row>
    <row r="211" spans="1:55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</row>
    <row r="212" spans="1:55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</row>
    <row r="213" spans="1:55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</row>
    <row r="214" spans="1:55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</row>
    <row r="215" spans="1:55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</row>
    <row r="216" spans="1:55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</row>
    <row r="217" spans="1:55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</row>
    <row r="218" spans="1:55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</row>
    <row r="219" spans="1:55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</row>
    <row r="220" spans="1:55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</row>
    <row r="221" spans="1:55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</row>
    <row r="222" spans="1:55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</row>
    <row r="223" spans="1:55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</row>
    <row r="224" spans="1:55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</row>
    <row r="225" spans="1:55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</row>
    <row r="226" spans="1:55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</row>
    <row r="227" spans="1:55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</row>
    <row r="228" spans="1:55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</row>
    <row r="229" spans="1:55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</row>
    <row r="230" spans="1:55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</row>
    <row r="231" spans="1:55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</row>
    <row r="232" spans="1:55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</row>
    <row r="233" spans="1:55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</row>
    <row r="234" spans="1:55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</row>
    <row r="235" spans="1:55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</row>
    <row r="236" spans="1:55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</row>
    <row r="237" spans="1:55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</row>
    <row r="238" spans="1:55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</row>
    <row r="239" spans="1:55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</row>
    <row r="240" spans="1:55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</row>
    <row r="241" spans="1:55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</row>
    <row r="242" spans="1:55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</row>
    <row r="243" spans="1:55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</row>
    <row r="244" spans="1:55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</row>
    <row r="245" spans="1:55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</row>
    <row r="246" spans="1:55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</row>
    <row r="247" spans="1:55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</row>
    <row r="248" spans="1:55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</row>
    <row r="249" spans="1:55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</row>
    <row r="250" spans="1:55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</row>
    <row r="251" spans="1:55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</row>
    <row r="252" spans="1:55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</row>
    <row r="253" spans="1:55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</row>
    <row r="254" spans="1:55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</row>
    <row r="255" spans="1:55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</row>
    <row r="256" spans="1:55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</row>
    <row r="257" spans="1:55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</row>
    <row r="258" spans="1:55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</row>
    <row r="259" spans="1:55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</row>
    <row r="260" spans="1:55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</row>
    <row r="261" spans="1:55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</row>
    <row r="262" spans="1:55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</row>
    <row r="263" spans="1:55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</row>
    <row r="264" spans="1:55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</row>
    <row r="265" spans="1:55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</row>
    <row r="266" spans="1:55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</row>
    <row r="267" spans="1:55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</row>
    <row r="268" spans="1:55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</row>
    <row r="269" spans="1:55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</row>
    <row r="270" spans="1:55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</row>
    <row r="271" spans="1:55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</row>
    <row r="272" spans="1:55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</row>
    <row r="273" spans="1:55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</row>
    <row r="274" spans="1:55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</row>
    <row r="275" spans="1:55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</row>
    <row r="276" spans="1:55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</row>
    <row r="277" spans="1:55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</row>
    <row r="278" spans="1:55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</row>
    <row r="279" spans="1:55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</row>
    <row r="280" spans="1:55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</row>
    <row r="281" spans="1:55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</row>
    <row r="282" spans="1:55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</row>
    <row r="283" spans="1:55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</row>
    <row r="284" spans="1:55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</row>
    <row r="285" spans="1:55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</row>
    <row r="286" spans="1:55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</row>
    <row r="287" spans="1:55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</row>
    <row r="288" spans="1:55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</row>
    <row r="289" spans="1:55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</row>
    <row r="290" spans="1:55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</row>
    <row r="291" spans="1:55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</row>
    <row r="292" spans="1:55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</row>
    <row r="293" spans="1:55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</row>
    <row r="294" spans="1:55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</row>
    <row r="295" spans="1:55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</row>
    <row r="296" spans="1:55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</row>
    <row r="297" spans="1:55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</row>
    <row r="298" spans="1:55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</row>
    <row r="299" spans="1:55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</row>
    <row r="300" spans="1:55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</row>
    <row r="301" spans="1:55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</row>
    <row r="302" spans="1:55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</row>
    <row r="303" spans="1:55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</row>
    <row r="304" spans="1:55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</row>
    <row r="305" spans="1:55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</row>
    <row r="306" spans="1:55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</row>
    <row r="307" spans="1:55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</row>
    <row r="308" spans="1:55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</row>
    <row r="309" spans="1:55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</row>
    <row r="310" spans="1:55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</row>
    <row r="311" spans="1:55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</row>
    <row r="312" spans="1:55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</row>
    <row r="313" spans="1:55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</row>
    <row r="314" spans="1:55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</row>
    <row r="315" spans="1:55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</row>
    <row r="316" spans="1:55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</row>
    <row r="317" spans="1:55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</row>
    <row r="318" spans="1:55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</row>
    <row r="319" spans="1:55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</row>
    <row r="320" spans="1:55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</row>
    <row r="321" spans="1:55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</row>
    <row r="322" spans="1:55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</row>
    <row r="323" spans="1:55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</row>
    <row r="324" spans="1:55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</row>
    <row r="325" spans="1:55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</row>
    <row r="326" spans="1:55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</row>
    <row r="327" spans="1:55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</row>
    <row r="328" spans="1:55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</row>
    <row r="329" spans="1:55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</row>
    <row r="330" spans="1:55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</row>
    <row r="331" spans="1:55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</row>
    <row r="332" spans="1:55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</row>
    <row r="333" spans="1:55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</row>
    <row r="334" spans="1:55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</row>
    <row r="335" spans="1:55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</row>
    <row r="336" spans="1:55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</row>
    <row r="337" spans="1:55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</row>
    <row r="338" spans="1:55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</row>
    <row r="339" spans="1:55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</row>
    <row r="340" spans="1:55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</row>
    <row r="341" spans="1:55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</row>
    <row r="342" spans="1:55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</row>
    <row r="343" spans="1:55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</row>
    <row r="344" spans="1:55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</row>
    <row r="345" spans="1:55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</row>
    <row r="346" spans="1:55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</row>
    <row r="347" spans="1:55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</row>
    <row r="348" spans="1:55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</row>
    <row r="349" spans="1:55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</row>
    <row r="350" spans="1:55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</row>
    <row r="351" spans="1:55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</row>
    <row r="352" spans="1:55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</row>
    <row r="353" spans="1:55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</row>
    <row r="354" spans="1:55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</row>
    <row r="355" spans="1:55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</row>
    <row r="356" spans="1:55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</row>
    <row r="357" spans="1:55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</row>
    <row r="358" spans="1:55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</row>
    <row r="359" spans="1:55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</row>
    <row r="360" spans="1:55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</row>
    <row r="361" spans="1:55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</row>
    <row r="362" spans="1:55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</row>
    <row r="363" spans="1:55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</row>
    <row r="364" spans="1:55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</row>
    <row r="365" spans="1:55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</row>
    <row r="366" spans="1:55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</row>
    <row r="367" spans="1:55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</row>
    <row r="368" spans="1:55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</row>
    <row r="369" spans="1:55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</row>
    <row r="370" spans="1:55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</row>
    <row r="371" spans="1:55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</row>
    <row r="372" spans="1:55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</row>
    <row r="373" spans="1:55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</row>
    <row r="374" spans="1:55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</row>
    <row r="375" spans="1:55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</row>
    <row r="376" spans="1:55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</row>
    <row r="377" spans="1:55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</row>
    <row r="378" spans="1:55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</row>
    <row r="379" spans="1:55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</row>
    <row r="380" spans="1:55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</row>
    <row r="381" spans="1:55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</row>
    <row r="382" spans="1:55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</row>
    <row r="383" spans="1:55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</row>
    <row r="384" spans="1:55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</row>
    <row r="385" spans="1:55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</row>
    <row r="386" spans="1:55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</row>
    <row r="387" spans="1:55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</row>
    <row r="388" spans="1:55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</row>
    <row r="389" spans="1:55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</row>
    <row r="390" spans="1:55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</row>
    <row r="391" spans="1:55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</row>
    <row r="392" spans="1:55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</row>
    <row r="393" spans="1:55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</row>
    <row r="394" spans="1:55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</row>
    <row r="395" spans="1:55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</row>
    <row r="396" spans="1:55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</row>
    <row r="397" spans="1:55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</row>
    <row r="398" spans="1:55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</row>
    <row r="399" spans="1:55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</row>
    <row r="400" spans="1:55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</row>
    <row r="401" spans="1:55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</row>
    <row r="402" spans="1:55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</row>
    <row r="403" spans="1:55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</row>
    <row r="404" spans="1:55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</row>
    <row r="405" spans="1:55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</row>
    <row r="406" spans="1:55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</row>
    <row r="407" spans="1:55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</row>
    <row r="408" spans="1:55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</row>
    <row r="409" spans="1:55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</row>
    <row r="410" spans="1:55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</row>
    <row r="411" spans="1:55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</row>
    <row r="412" spans="1:55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</row>
    <row r="413" spans="1:55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</row>
    <row r="414" spans="1:55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</row>
    <row r="415" spans="1:55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</row>
    <row r="416" spans="1:55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</row>
    <row r="417" spans="1:55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</row>
    <row r="418" spans="1:55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</row>
    <row r="419" spans="1:55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</row>
    <row r="420" spans="1:55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</row>
    <row r="421" spans="1:55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</row>
    <row r="422" spans="1:55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</row>
    <row r="423" spans="1:55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</row>
    <row r="424" spans="1:55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</row>
    <row r="425" spans="1:55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</row>
    <row r="426" spans="1:55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</row>
    <row r="427" spans="1:55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</row>
    <row r="428" spans="1:55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</row>
    <row r="429" spans="1:55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</row>
    <row r="430" spans="1:55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</row>
    <row r="431" spans="1:55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</row>
    <row r="432" spans="1:55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</row>
    <row r="433" spans="1:55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</row>
    <row r="434" spans="1:55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</row>
    <row r="435" spans="1:55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</row>
    <row r="436" spans="1:55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</row>
    <row r="437" spans="1:55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</row>
    <row r="438" spans="1:55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</row>
    <row r="439" spans="1:55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</row>
    <row r="440" spans="1:55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</row>
    <row r="441" spans="1:55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</row>
    <row r="442" spans="1:55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</row>
    <row r="443" spans="1:55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</row>
    <row r="444" spans="1:55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</row>
    <row r="445" spans="1:55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</row>
    <row r="446" spans="1:55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</row>
    <row r="447" spans="1:55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</row>
    <row r="448" spans="1:55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</row>
    <row r="449" spans="1:55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</row>
    <row r="450" spans="1:55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</row>
    <row r="451" spans="1:55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</row>
    <row r="452" spans="1:55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</row>
    <row r="453" spans="1:55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</row>
    <row r="454" spans="1:55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</row>
    <row r="455" spans="1:55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</row>
    <row r="456" spans="1:55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</row>
    <row r="457" spans="1:55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</row>
    <row r="458" spans="1:55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</row>
    <row r="459" spans="1:55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</row>
    <row r="460" spans="1:55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</row>
    <row r="461" spans="1:55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</row>
    <row r="462" spans="1:55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</row>
    <row r="463" spans="1:55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</row>
    <row r="464" spans="1:55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</row>
    <row r="465" spans="1:55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</row>
    <row r="466" spans="1:55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</row>
    <row r="467" spans="1:55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</row>
    <row r="468" spans="1:55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</row>
    <row r="469" spans="1:55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</row>
    <row r="470" spans="1:55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</row>
    <row r="471" spans="1:55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</row>
    <row r="472" spans="1:55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</row>
    <row r="473" spans="1:55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</row>
    <row r="474" spans="1:55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</row>
    <row r="475" spans="1:55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</row>
    <row r="476" spans="1:55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</row>
    <row r="477" spans="1:55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</row>
    <row r="478" spans="1:55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</row>
    <row r="479" spans="1:55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</row>
    <row r="480" spans="1:55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</row>
    <row r="481" spans="1:55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</row>
    <row r="482" spans="1:55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</row>
    <row r="483" spans="1:55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</row>
    <row r="484" spans="1:55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</row>
    <row r="485" spans="1:55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</row>
    <row r="486" spans="1:55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</row>
    <row r="487" spans="1:55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</row>
    <row r="488" spans="1:55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</row>
    <row r="489" spans="1:55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</row>
    <row r="490" spans="1:55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</row>
    <row r="491" spans="1:55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</row>
    <row r="492" spans="1:55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</row>
    <row r="493" spans="1:55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</row>
    <row r="494" spans="1:55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</row>
    <row r="495" spans="1:55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</row>
    <row r="496" spans="1:55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</row>
    <row r="497" spans="1:55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</row>
    <row r="498" spans="1:55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</row>
    <row r="499" spans="1:55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</row>
    <row r="500" spans="1:55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</row>
    <row r="501" spans="1:55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</row>
    <row r="502" spans="1:55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</row>
    <row r="503" spans="1:55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</row>
    <row r="504" spans="1:55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</row>
    <row r="505" spans="1:55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</row>
    <row r="506" spans="1:55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</row>
    <row r="507" spans="1:55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</row>
    <row r="508" spans="1:55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</row>
    <row r="509" spans="1:55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</row>
    <row r="510" spans="1:55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</row>
    <row r="511" spans="1:55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</row>
    <row r="512" spans="1:55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</row>
    <row r="513" spans="1:55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</row>
    <row r="514" spans="1:55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</row>
    <row r="515" spans="1:55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</row>
    <row r="516" spans="1:55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</row>
    <row r="517" spans="1:55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</row>
    <row r="518" spans="1:55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</row>
    <row r="519" spans="1:55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</row>
    <row r="520" spans="1:55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</row>
    <row r="521" spans="1:55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</row>
    <row r="522" spans="1:55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</row>
    <row r="523" spans="1:55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</row>
    <row r="524" spans="1:55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</row>
    <row r="525" spans="1:55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</row>
    <row r="526" spans="1:55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</row>
    <row r="527" spans="1:55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</row>
    <row r="528" spans="1:55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</row>
    <row r="529" spans="1:55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</row>
    <row r="530" spans="1:55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</row>
    <row r="531" spans="1:55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</row>
    <row r="532" spans="1:55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</row>
    <row r="533" spans="1:55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</row>
    <row r="534" spans="1:55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</row>
    <row r="535" spans="1:55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</row>
    <row r="536" spans="1:55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</row>
    <row r="537" spans="1:55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</row>
    <row r="538" spans="1:55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</row>
    <row r="539" spans="1:55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</row>
    <row r="540" spans="1:55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</row>
    <row r="541" spans="1:55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</row>
    <row r="542" spans="1:55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</row>
    <row r="543" spans="1:55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</row>
    <row r="544" spans="1:55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</row>
    <row r="545" spans="1:55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</row>
    <row r="546" spans="1:55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</row>
    <row r="547" spans="1:55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</row>
    <row r="548" spans="1:55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</row>
    <row r="549" spans="1:55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</row>
    <row r="550" spans="1:55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</row>
    <row r="551" spans="1:55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</row>
    <row r="552" spans="1:55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</row>
    <row r="553" spans="1:55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</row>
    <row r="554" spans="1:55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</row>
    <row r="555" spans="1:55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</row>
    <row r="556" spans="1:55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</row>
    <row r="557" spans="1:55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</row>
    <row r="558" spans="1:55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</row>
    <row r="559" spans="1:55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</row>
    <row r="560" spans="1:55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</row>
    <row r="561" spans="1:55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</row>
    <row r="562" spans="1:55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</row>
    <row r="563" spans="1:55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</row>
    <row r="564" spans="1:55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</row>
    <row r="565" spans="1:55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</row>
    <row r="566" spans="1:55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</row>
    <row r="567" spans="1:55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</row>
    <row r="568" spans="1:55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</row>
    <row r="569" spans="1:55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</row>
    <row r="570" spans="1:55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</row>
    <row r="571" spans="1:55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</row>
    <row r="572" spans="1:55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</row>
    <row r="573" spans="1:55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</row>
    <row r="574" spans="1:55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</row>
    <row r="575" spans="1:55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</row>
    <row r="576" spans="1:55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</row>
    <row r="577" spans="1:55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</row>
    <row r="578" spans="1:55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</row>
    <row r="579" spans="1:55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</row>
    <row r="580" spans="1:55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</row>
    <row r="581" spans="1:55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</row>
    <row r="582" spans="1:55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</row>
    <row r="583" spans="1:55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</row>
    <row r="584" spans="1:55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</row>
    <row r="585" spans="1:55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</row>
    <row r="586" spans="1:55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</row>
    <row r="587" spans="1:55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</row>
    <row r="588" spans="1:55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</row>
    <row r="589" spans="1:55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</row>
    <row r="590" spans="1:55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</row>
    <row r="591" spans="1:55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</row>
    <row r="592" spans="1:55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</row>
    <row r="593" spans="1:55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</row>
    <row r="594" spans="1:55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</row>
    <row r="595" spans="1:55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</row>
    <row r="596" spans="1:55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</row>
    <row r="597" spans="1:55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</row>
    <row r="598" spans="1:55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</row>
    <row r="599" spans="1:55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</row>
    <row r="600" spans="1:55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</row>
    <row r="601" spans="1:55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</row>
    <row r="602" spans="1:55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</row>
    <row r="603" spans="1:55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</row>
    <row r="604" spans="1:55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</row>
    <row r="605" spans="1:55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</row>
    <row r="606" spans="1:55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</row>
    <row r="607" spans="1:55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</row>
    <row r="608" spans="1:55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</row>
    <row r="609" spans="1:55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</row>
    <row r="610" spans="1:55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</row>
    <row r="611" spans="1:55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</row>
    <row r="612" spans="1:55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</row>
    <row r="613" spans="1:55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</row>
    <row r="614" spans="1:55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</row>
    <row r="615" spans="1:55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</row>
    <row r="616" spans="1:55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</row>
    <row r="617" spans="1:55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</row>
    <row r="618" spans="1:55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</row>
    <row r="619" spans="1:55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</row>
    <row r="620" spans="1:55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</row>
    <row r="621" spans="1:55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</row>
    <row r="622" spans="1:55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</row>
    <row r="623" spans="1:55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</row>
    <row r="624" spans="1:55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</row>
    <row r="625" spans="1:55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</row>
    <row r="626" spans="1:55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</row>
    <row r="627" spans="1:55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</row>
    <row r="628" spans="1:55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</row>
    <row r="629" spans="1:55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</row>
    <row r="630" spans="1:55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</row>
    <row r="631" spans="1:55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</row>
    <row r="632" spans="1:55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</row>
    <row r="633" spans="1:55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</row>
    <row r="634" spans="1:55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</row>
    <row r="635" spans="1:55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</row>
    <row r="636" spans="1:55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</row>
    <row r="637" spans="1:55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</row>
    <row r="638" spans="1:55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</row>
    <row r="639" spans="1:55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</row>
    <row r="640" spans="1:55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</row>
    <row r="641" spans="1:55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</row>
    <row r="642" spans="1:55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</row>
    <row r="643" spans="1:55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</row>
    <row r="644" spans="1:55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</row>
    <row r="645" spans="1:55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</row>
    <row r="646" spans="1:55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</row>
    <row r="647" spans="1:55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</row>
    <row r="648" spans="1:55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</row>
    <row r="649" spans="1:55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</row>
    <row r="650" spans="1:55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</row>
    <row r="651" spans="1:55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</row>
    <row r="652" spans="1:55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</row>
    <row r="653" spans="1:55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</row>
    <row r="654" spans="1:55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</row>
    <row r="655" spans="1:55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</row>
    <row r="656" spans="1:55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</row>
    <row r="657" spans="1:55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</row>
    <row r="658" spans="1:55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</row>
    <row r="659" spans="1:55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</row>
    <row r="660" spans="1:55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</row>
    <row r="661" spans="1:55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</row>
    <row r="662" spans="1:55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</row>
    <row r="663" spans="1:55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</row>
    <row r="664" spans="1:55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</row>
    <row r="665" spans="1:55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</row>
    <row r="666" spans="1:55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</row>
    <row r="667" spans="1:55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</row>
    <row r="668" spans="1:55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</row>
    <row r="669" spans="1:55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</row>
    <row r="670" spans="1:55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</row>
    <row r="671" spans="1:55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</row>
    <row r="672" spans="1:55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</row>
    <row r="673" spans="1:55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</row>
    <row r="674" spans="1:55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</row>
    <row r="675" spans="1:55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</row>
    <row r="676" spans="1:55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</row>
    <row r="677" spans="1:55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</row>
    <row r="678" spans="1:55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</row>
    <row r="679" spans="1:55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</row>
    <row r="680" spans="1:55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</row>
    <row r="681" spans="1:55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</row>
    <row r="682" spans="1:55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</row>
    <row r="683" spans="1:55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</row>
    <row r="684" spans="1:55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</row>
    <row r="685" spans="1:55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</row>
    <row r="686" spans="1:55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</row>
    <row r="687" spans="1:55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</row>
    <row r="688" spans="1:55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</row>
    <row r="689" spans="1:55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</row>
    <row r="690" spans="1:55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</row>
    <row r="691" spans="1:55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</row>
    <row r="692" spans="1:55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</row>
    <row r="693" spans="1:55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</row>
    <row r="694" spans="1:55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</row>
    <row r="695" spans="1:55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</row>
    <row r="696" spans="1:55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</row>
    <row r="697" spans="1:55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</row>
    <row r="698" spans="1:55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</row>
    <row r="699" spans="1:55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</row>
    <row r="700" spans="1:55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</row>
    <row r="701" spans="1:55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</row>
    <row r="702" spans="1:55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</row>
    <row r="703" spans="1:55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</row>
    <row r="704" spans="1:55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</row>
    <row r="705" spans="1:55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</row>
    <row r="706" spans="1:55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</row>
    <row r="707" spans="1:55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</row>
    <row r="708" spans="1:55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</row>
    <row r="709" spans="1:55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</row>
    <row r="710" spans="1:55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</row>
    <row r="711" spans="1:55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</row>
    <row r="712" spans="1:55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</row>
    <row r="713" spans="1:55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</row>
    <row r="714" spans="1:55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</row>
    <row r="715" spans="1:55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</row>
    <row r="716" spans="1:55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</row>
    <row r="717" spans="1:55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</row>
    <row r="718" spans="1:55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</row>
    <row r="719" spans="1:55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</row>
    <row r="720" spans="1:55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</row>
    <row r="721" spans="1:55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</row>
    <row r="722" spans="1:55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</row>
    <row r="723" spans="1:55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</row>
    <row r="724" spans="1:55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</row>
    <row r="725" spans="1:55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</row>
    <row r="726" spans="1:55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</row>
    <row r="727" spans="1:55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</row>
    <row r="728" spans="1:55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</row>
    <row r="729" spans="1:55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</row>
    <row r="730" spans="1:55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</row>
    <row r="731" spans="1:55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</row>
    <row r="732" spans="1:55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</row>
    <row r="733" spans="1:55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</row>
    <row r="734" spans="1:55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</row>
    <row r="735" spans="1:55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</row>
    <row r="736" spans="1:55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</row>
    <row r="737" spans="1:55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</row>
    <row r="738" spans="1:55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</row>
    <row r="739" spans="1:55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</row>
    <row r="740" spans="1:55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</row>
    <row r="741" spans="1:55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</row>
    <row r="742" spans="1:55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</row>
    <row r="743" spans="1:55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</row>
    <row r="744" spans="1:55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</row>
    <row r="745" spans="1:55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</row>
    <row r="746" spans="1:55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</row>
    <row r="747" spans="1:55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</row>
    <row r="748" spans="1:55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</row>
    <row r="749" spans="1:55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</row>
    <row r="750" spans="1:55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</row>
    <row r="751" spans="1:55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</row>
    <row r="752" spans="1:55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</row>
    <row r="753" spans="1:55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</row>
    <row r="754" spans="1:55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</row>
    <row r="755" spans="1:55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</row>
    <row r="756" spans="1:55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</row>
    <row r="757" spans="1:55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</row>
    <row r="758" spans="1:55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</row>
    <row r="759" spans="1:55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</row>
    <row r="760" spans="1:55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</row>
    <row r="761" spans="1:55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</row>
    <row r="762" spans="1:55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</row>
    <row r="763" spans="1:55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</row>
    <row r="764" spans="1:55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</row>
    <row r="765" spans="1:55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</row>
    <row r="766" spans="1:55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</row>
    <row r="767" spans="1:55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</row>
    <row r="768" spans="1:55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</row>
    <row r="769" spans="1:55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</row>
    <row r="770" spans="1:55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</row>
    <row r="771" spans="1:55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</row>
    <row r="772" spans="1:55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</row>
    <row r="773" spans="1:55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</row>
    <row r="774" spans="1:55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</row>
    <row r="775" spans="1:55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</row>
    <row r="776" spans="1:55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</row>
    <row r="777" spans="1:55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</row>
    <row r="778" spans="1:55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</row>
    <row r="779" spans="1:55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</row>
    <row r="780" spans="1:55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</row>
    <row r="781" spans="1:55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</row>
    <row r="782" spans="1:55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</row>
    <row r="783" spans="1:55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</row>
    <row r="784" spans="1:55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</row>
    <row r="785" spans="1:55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</row>
    <row r="786" spans="1:55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</row>
    <row r="787" spans="1:55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</row>
    <row r="788" spans="1:55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</row>
    <row r="789" spans="1:55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</row>
    <row r="790" spans="1:55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</row>
    <row r="791" spans="1:55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</row>
    <row r="792" spans="1:55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</row>
    <row r="793" spans="1:55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</row>
    <row r="794" spans="1:55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</row>
    <row r="795" spans="1:55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</row>
    <row r="796" spans="1:55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</row>
    <row r="797" spans="1:55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</row>
    <row r="798" spans="1:55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</row>
    <row r="799" spans="1:55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</row>
    <row r="800" spans="1:55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</row>
    <row r="801" spans="1:55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</row>
    <row r="802" spans="1:55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</row>
    <row r="803" spans="1:55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</row>
    <row r="804" spans="1:55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</row>
    <row r="805" spans="1:55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</row>
    <row r="806" spans="1:55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</row>
    <row r="807" spans="1:55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</row>
    <row r="808" spans="1:55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</row>
    <row r="809" spans="1:55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</row>
    <row r="810" spans="1:55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</row>
    <row r="811" spans="1:55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</row>
    <row r="812" spans="1:55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</row>
    <row r="813" spans="1:55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</row>
    <row r="814" spans="1:55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</row>
    <row r="815" spans="1:55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</row>
    <row r="816" spans="1:55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</row>
    <row r="817" spans="1:55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</row>
    <row r="818" spans="1:55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</row>
    <row r="819" spans="1:55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</row>
    <row r="820" spans="1:55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</row>
    <row r="821" spans="1:55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</row>
    <row r="822" spans="1:55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</row>
    <row r="823" spans="1:55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</row>
    <row r="824" spans="1:55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</row>
    <row r="825" spans="1:55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</row>
    <row r="826" spans="1:55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</row>
    <row r="827" spans="1:55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</row>
    <row r="828" spans="1:55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</row>
    <row r="829" spans="1:55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</row>
    <row r="830" spans="1:55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</row>
    <row r="831" spans="1:55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</row>
    <row r="832" spans="1:55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</row>
    <row r="833" spans="1:55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</row>
    <row r="834" spans="1:55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</row>
    <row r="835" spans="1:55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</row>
    <row r="836" spans="1:55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</row>
    <row r="837" spans="1:55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</row>
    <row r="838" spans="1:55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</row>
    <row r="839" spans="1:55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</row>
    <row r="840" spans="1:55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</row>
    <row r="841" spans="1:55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</row>
    <row r="842" spans="1:55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</row>
    <row r="843" spans="1:55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</row>
    <row r="844" spans="1:55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</row>
    <row r="845" spans="1:55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</row>
    <row r="846" spans="1:55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</row>
    <row r="847" spans="1:55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</row>
    <row r="848" spans="1:55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</row>
    <row r="849" spans="1:55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</row>
    <row r="850" spans="1:55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</row>
    <row r="851" spans="1:55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</row>
    <row r="852" spans="1:55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</row>
    <row r="853" spans="1:55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</row>
    <row r="854" spans="1:55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</row>
    <row r="855" spans="1:55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</row>
    <row r="856" spans="1:55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</row>
    <row r="857" spans="1:55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</row>
    <row r="858" spans="1:55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</row>
    <row r="859" spans="1:55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</row>
    <row r="860" spans="1:55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</row>
    <row r="861" spans="1:55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</row>
    <row r="862" spans="1:55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</row>
    <row r="863" spans="1:55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</row>
    <row r="864" spans="1:55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</row>
    <row r="865" spans="1:55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</row>
    <row r="866" spans="1:55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</row>
    <row r="867" spans="1:55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</row>
    <row r="868" spans="1:55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</row>
    <row r="869" spans="1:55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</row>
    <row r="870" spans="1:55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</row>
    <row r="871" spans="1:55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</row>
    <row r="872" spans="1:55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</row>
    <row r="873" spans="1:55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</row>
    <row r="874" spans="1:55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</row>
    <row r="875" spans="1:55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</row>
    <row r="876" spans="1:55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</row>
    <row r="877" spans="1:55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</row>
    <row r="878" spans="1:55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</row>
    <row r="879" spans="1:55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</row>
    <row r="880" spans="1:55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</row>
    <row r="881" spans="1:55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</row>
    <row r="882" spans="1:55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</row>
    <row r="883" spans="1:55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</row>
    <row r="884" spans="1:55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</row>
    <row r="885" spans="1:55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</row>
    <row r="886" spans="1:55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</row>
    <row r="887" spans="1:55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</row>
    <row r="888" spans="1:55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</row>
    <row r="889" spans="1:55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</row>
    <row r="890" spans="1:55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</row>
    <row r="891" spans="1:55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</row>
    <row r="892" spans="1:55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</row>
    <row r="893" spans="1:55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</row>
    <row r="894" spans="1:55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</row>
    <row r="895" spans="1:55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</row>
    <row r="896" spans="1:55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</row>
    <row r="897" spans="1:55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</row>
    <row r="898" spans="1:55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</row>
    <row r="899" spans="1:55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</row>
    <row r="900" spans="1:55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</row>
    <row r="901" spans="1:55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</row>
    <row r="902" spans="1:55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</row>
    <row r="903" spans="1:55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</row>
    <row r="904" spans="1:55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</row>
    <row r="905" spans="1:55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</row>
    <row r="906" spans="1:55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</row>
    <row r="907" spans="1:55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</row>
    <row r="908" spans="1:55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</row>
    <row r="909" spans="1:55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</row>
    <row r="910" spans="1:55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</row>
    <row r="911" spans="1:55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</row>
    <row r="912" spans="1:55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</row>
    <row r="913" spans="1:55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</row>
    <row r="914" spans="1:55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</row>
    <row r="915" spans="1:55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</row>
    <row r="916" spans="1:55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</row>
    <row r="917" spans="1:55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</row>
    <row r="918" spans="1:55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</row>
    <row r="919" spans="1:55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</row>
    <row r="920" spans="1:55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</row>
    <row r="921" spans="1:55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</row>
    <row r="922" spans="1:55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</row>
    <row r="923" spans="1:55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</row>
    <row r="924" spans="1:55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</row>
    <row r="925" spans="1:55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</row>
    <row r="926" spans="1:55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</row>
    <row r="927" spans="1:55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</row>
    <row r="928" spans="1:55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</row>
    <row r="929" spans="1:55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</row>
    <row r="930" spans="1:55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</row>
    <row r="931" spans="1:55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</row>
    <row r="932" spans="1:55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</row>
    <row r="933" spans="1:55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</row>
    <row r="934" spans="1:55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</row>
    <row r="935" spans="1:55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</row>
    <row r="936" spans="1:55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</row>
    <row r="937" spans="1:55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</row>
    <row r="938" spans="1:55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</row>
    <row r="939" spans="1:55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</row>
    <row r="940" spans="1:55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</row>
    <row r="941" spans="1:55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</row>
    <row r="942" spans="1:55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</row>
    <row r="943" spans="1:55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</row>
    <row r="944" spans="1:55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</row>
    <row r="945" spans="1:55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</row>
    <row r="946" spans="1:55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</row>
    <row r="947" spans="1:55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</row>
    <row r="948" spans="1:55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</row>
  </sheetData>
  <autoFilter ref="A9:BC23" xr:uid="{00000000-0009-0000-0000-000003000000}">
    <sortState xmlns:xlrd2="http://schemas.microsoft.com/office/spreadsheetml/2017/richdata2" ref="A10:BC23">
      <sortCondition ref="A9:A23"/>
      <sortCondition ref="E9:E23"/>
      <sortCondition descending="1" ref="BC9:BC23"/>
      <sortCondition ref="B9:B23"/>
    </sortState>
  </autoFilter>
  <mergeCells count="36">
    <mergeCell ref="BC1:BC8"/>
    <mergeCell ref="AX3:AX8"/>
    <mergeCell ref="C2:G2"/>
    <mergeCell ref="C3:G4"/>
    <mergeCell ref="H3:I8"/>
    <mergeCell ref="J3:K8"/>
    <mergeCell ref="L3:M8"/>
    <mergeCell ref="N3:O8"/>
    <mergeCell ref="P3:Q8"/>
    <mergeCell ref="R3:S8"/>
    <mergeCell ref="T3:U8"/>
    <mergeCell ref="V3:W8"/>
    <mergeCell ref="X3:Y8"/>
    <mergeCell ref="Z3:AA8"/>
    <mergeCell ref="AB3:AC8"/>
    <mergeCell ref="AD3:AD8"/>
    <mergeCell ref="A2:B6"/>
    <mergeCell ref="C5:G6"/>
    <mergeCell ref="A7:G8"/>
    <mergeCell ref="AY5:AZ8"/>
    <mergeCell ref="BA5:BB8"/>
    <mergeCell ref="J1:AD2"/>
    <mergeCell ref="AE1:AQ2"/>
    <mergeCell ref="AR1:AX2"/>
    <mergeCell ref="AY1:AZ4"/>
    <mergeCell ref="BA1:BB4"/>
    <mergeCell ref="AO3:AP8"/>
    <mergeCell ref="AQ3:AQ8"/>
    <mergeCell ref="AR3:AS8"/>
    <mergeCell ref="AT3:AU8"/>
    <mergeCell ref="AV3:AW8"/>
    <mergeCell ref="AE3:AF8"/>
    <mergeCell ref="AG3:AH8"/>
    <mergeCell ref="AI3:AJ8"/>
    <mergeCell ref="AK3:AL8"/>
    <mergeCell ref="AM3:AN8"/>
  </mergeCells>
  <conditionalFormatting sqref="C10">
    <cfRule type="expression" dxfId="74" priority="1">
      <formula>COUNTIF(C10:C995,C10)&gt;1</formula>
    </cfRule>
    <cfRule type="expression" dxfId="73" priority="2">
      <formula>COUNTIF(C15:C994,C10)&gt;1</formula>
    </cfRule>
  </conditionalFormatting>
  <conditionalFormatting sqref="C11">
    <cfRule type="expression" dxfId="72" priority="3">
      <formula>COUNTIF(C16:C984,C11)&gt;1</formula>
    </cfRule>
    <cfRule type="expression" dxfId="71" priority="4">
      <formula>COUNTIF(C18:C993,C11)&gt;1</formula>
    </cfRule>
  </conditionalFormatting>
  <conditionalFormatting sqref="C11:C14">
    <cfRule type="expression" dxfId="70" priority="5">
      <formula>COUNTIF(C11:C997,C11)&gt;1</formula>
    </cfRule>
  </conditionalFormatting>
  <conditionalFormatting sqref="C12">
    <cfRule type="expression" dxfId="69" priority="6">
      <formula>COUNTIF(C16:C989,C12)&gt;1</formula>
    </cfRule>
  </conditionalFormatting>
  <conditionalFormatting sqref="C15:C16 C22">
    <cfRule type="expression" dxfId="68" priority="7">
      <formula>COUNTIF(C15:C1002,C15)&gt;1</formula>
    </cfRule>
  </conditionalFormatting>
  <conditionalFormatting sqref="C17">
    <cfRule type="expression" dxfId="67" priority="8">
      <formula>COUNTIF(C17:C998,C17)&gt;1</formula>
    </cfRule>
    <cfRule type="expression" dxfId="66" priority="9">
      <formula>COUNTIF(C18:C987,C17)&gt;1</formula>
    </cfRule>
  </conditionalFormatting>
  <conditionalFormatting sqref="C17:C20">
    <cfRule type="expression" dxfId="65" priority="10">
      <formula>COUNTIF(C17:C1006,C17)&gt;1</formula>
    </cfRule>
  </conditionalFormatting>
  <conditionalFormatting sqref="C21">
    <cfRule type="expression" dxfId="64" priority="11">
      <formula>COUNTIF(C21:C1009,C21)&gt;1</formula>
    </cfRule>
  </conditionalFormatting>
  <conditionalFormatting sqref="C23">
    <cfRule type="expression" dxfId="63" priority="12">
      <formula>COUNTIF(C24:C990,C23)&gt;1</formula>
    </cfRule>
    <cfRule type="expression" dxfId="62" priority="13">
      <formula>COUNTIF(C24:C986,C23)&gt;1</formula>
    </cfRule>
  </conditionalFormatting>
  <conditionalFormatting sqref="C24">
    <cfRule type="expression" dxfId="61" priority="14">
      <formula>COUNTIF(#REF!,C24)&gt;1</formula>
    </cfRule>
  </conditionalFormatting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E954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51" width="11.796875" customWidth="1"/>
    <col min="52" max="52" width="8.796875" customWidth="1"/>
    <col min="53" max="56" width="10.796875" customWidth="1"/>
    <col min="57" max="57" width="18" customWidth="1"/>
  </cols>
  <sheetData>
    <row r="1" spans="1:57" ht="18.75" customHeight="1" x14ac:dyDescent="0.2">
      <c r="A1" s="1"/>
      <c r="B1" s="2"/>
      <c r="C1" s="3"/>
      <c r="D1" s="3"/>
      <c r="E1" s="3"/>
      <c r="F1" s="3"/>
      <c r="G1" s="4"/>
      <c r="H1" s="1105" t="s">
        <v>1</v>
      </c>
      <c r="I1" s="1106"/>
      <c r="J1" s="1106"/>
      <c r="K1" s="1106"/>
      <c r="L1" s="1106"/>
      <c r="M1" s="1106"/>
      <c r="N1" s="1106"/>
      <c r="O1" s="1106"/>
      <c r="P1" s="1106"/>
      <c r="Q1" s="1106"/>
      <c r="R1" s="1106"/>
      <c r="S1" s="1106"/>
      <c r="T1" s="1106"/>
      <c r="U1" s="1106"/>
      <c r="V1" s="1106"/>
      <c r="W1" s="1106"/>
      <c r="X1" s="1106"/>
      <c r="Y1" s="1106"/>
      <c r="Z1" s="1106"/>
      <c r="AA1" s="1106"/>
      <c r="AB1" s="1106"/>
      <c r="AC1" s="1106"/>
      <c r="AD1" s="1107"/>
      <c r="AE1" s="1105" t="s">
        <v>266</v>
      </c>
      <c r="AF1" s="1106"/>
      <c r="AG1" s="1106"/>
      <c r="AH1" s="1106"/>
      <c r="AI1" s="1106"/>
      <c r="AJ1" s="1106"/>
      <c r="AK1" s="1106"/>
      <c r="AL1" s="1106"/>
      <c r="AM1" s="1106"/>
      <c r="AN1" s="1106"/>
      <c r="AO1" s="1106"/>
      <c r="AP1" s="1106"/>
      <c r="AQ1" s="1107"/>
      <c r="AR1" s="1142" t="s">
        <v>476</v>
      </c>
      <c r="AS1" s="1106"/>
      <c r="AT1" s="1106"/>
      <c r="AU1" s="1106"/>
      <c r="AV1" s="1106"/>
      <c r="AW1" s="1106"/>
      <c r="AX1" s="1106"/>
      <c r="AY1" s="1106"/>
      <c r="AZ1" s="1107"/>
      <c r="BA1" s="1105" t="s">
        <v>4</v>
      </c>
      <c r="BB1" s="1130"/>
      <c r="BC1" s="1105" t="s">
        <v>5</v>
      </c>
      <c r="BD1" s="1107"/>
      <c r="BE1" s="1144" t="s">
        <v>6</v>
      </c>
    </row>
    <row r="2" spans="1:57" ht="39.75" customHeight="1" x14ac:dyDescent="0.25">
      <c r="A2" s="1121"/>
      <c r="B2" s="1115"/>
      <c r="C2" s="1081" t="s">
        <v>477</v>
      </c>
      <c r="D2" s="1082"/>
      <c r="E2" s="1082"/>
      <c r="F2" s="1082"/>
      <c r="G2" s="1083"/>
      <c r="H2" s="1108"/>
      <c r="I2" s="1109"/>
      <c r="J2" s="1109"/>
      <c r="K2" s="1109"/>
      <c r="L2" s="1109"/>
      <c r="M2" s="1109"/>
      <c r="N2" s="1109"/>
      <c r="O2" s="1109"/>
      <c r="P2" s="1109"/>
      <c r="Q2" s="1109"/>
      <c r="R2" s="1109"/>
      <c r="S2" s="1109"/>
      <c r="T2" s="1109"/>
      <c r="U2" s="1109"/>
      <c r="V2" s="1109"/>
      <c r="W2" s="1109"/>
      <c r="X2" s="1109"/>
      <c r="Y2" s="1109"/>
      <c r="Z2" s="1109"/>
      <c r="AA2" s="1109"/>
      <c r="AB2" s="1109"/>
      <c r="AC2" s="1109"/>
      <c r="AD2" s="1110"/>
      <c r="AE2" s="1111"/>
      <c r="AF2" s="1112"/>
      <c r="AG2" s="1112"/>
      <c r="AH2" s="1112"/>
      <c r="AI2" s="1112"/>
      <c r="AJ2" s="1112"/>
      <c r="AK2" s="1112"/>
      <c r="AL2" s="1112"/>
      <c r="AM2" s="1112"/>
      <c r="AN2" s="1112"/>
      <c r="AO2" s="1112"/>
      <c r="AP2" s="1112"/>
      <c r="AQ2" s="1113"/>
      <c r="AR2" s="1143"/>
      <c r="AS2" s="1112"/>
      <c r="AT2" s="1112"/>
      <c r="AU2" s="1112"/>
      <c r="AV2" s="1112"/>
      <c r="AW2" s="1112"/>
      <c r="AX2" s="1112"/>
      <c r="AY2" s="1112"/>
      <c r="AZ2" s="1113"/>
      <c r="BA2" s="1114"/>
      <c r="BB2" s="1131"/>
      <c r="BC2" s="1114"/>
      <c r="BD2" s="1115"/>
      <c r="BE2" s="1145"/>
    </row>
    <row r="3" spans="1:57" ht="30.75" customHeight="1" x14ac:dyDescent="0.2">
      <c r="A3" s="1097"/>
      <c r="B3" s="1115"/>
      <c r="C3" s="1084" t="s">
        <v>8</v>
      </c>
      <c r="D3" s="1085"/>
      <c r="E3" s="1085"/>
      <c r="F3" s="1085"/>
      <c r="G3" s="1138"/>
      <c r="H3" s="1139" t="s">
        <v>478</v>
      </c>
      <c r="I3" s="1091"/>
      <c r="J3" s="1139" t="s">
        <v>374</v>
      </c>
      <c r="K3" s="1091"/>
      <c r="L3" s="1139" t="s">
        <v>479</v>
      </c>
      <c r="M3" s="1091"/>
      <c r="N3" s="1140" t="s">
        <v>480</v>
      </c>
      <c r="O3" s="1091"/>
      <c r="P3" s="1140" t="s">
        <v>481</v>
      </c>
      <c r="Q3" s="1091"/>
      <c r="R3" s="1140" t="s">
        <v>482</v>
      </c>
      <c r="S3" s="1091"/>
      <c r="T3" s="1140" t="s">
        <v>483</v>
      </c>
      <c r="U3" s="1091"/>
      <c r="V3" s="1140" t="s">
        <v>484</v>
      </c>
      <c r="W3" s="1091"/>
      <c r="X3" s="1140" t="s">
        <v>485</v>
      </c>
      <c r="Y3" s="1091"/>
      <c r="Z3" s="1140" t="s">
        <v>173</v>
      </c>
      <c r="AA3" s="1091"/>
      <c r="AB3" s="1140" t="s">
        <v>172</v>
      </c>
      <c r="AC3" s="1091"/>
      <c r="AD3" s="1100"/>
      <c r="AE3" s="1096" t="s">
        <v>486</v>
      </c>
      <c r="AF3" s="1091"/>
      <c r="AG3" s="1096" t="s">
        <v>175</v>
      </c>
      <c r="AH3" s="1091"/>
      <c r="AI3" s="1096" t="s">
        <v>487</v>
      </c>
      <c r="AJ3" s="1091"/>
      <c r="AK3" s="1096" t="s">
        <v>488</v>
      </c>
      <c r="AL3" s="1091"/>
      <c r="AM3" s="1096" t="s">
        <v>489</v>
      </c>
      <c r="AN3" s="1091"/>
      <c r="AO3" s="1096" t="s">
        <v>387</v>
      </c>
      <c r="AP3" s="1091"/>
      <c r="AQ3" s="1100"/>
      <c r="AR3" s="1096" t="s">
        <v>490</v>
      </c>
      <c r="AS3" s="1091"/>
      <c r="AT3" s="1096" t="s">
        <v>491</v>
      </c>
      <c r="AU3" s="1091"/>
      <c r="AV3" s="1096" t="s">
        <v>492</v>
      </c>
      <c r="AW3" s="1091"/>
      <c r="AX3" s="1096" t="s">
        <v>493</v>
      </c>
      <c r="AY3" s="1091"/>
      <c r="AZ3" s="1127"/>
      <c r="BA3" s="1114"/>
      <c r="BB3" s="1131"/>
      <c r="BC3" s="1114"/>
      <c r="BD3" s="1115"/>
      <c r="BE3" s="1145"/>
    </row>
    <row r="4" spans="1:57" ht="15.75" customHeight="1" x14ac:dyDescent="0.2">
      <c r="A4" s="1097"/>
      <c r="B4" s="1115"/>
      <c r="C4" s="1087"/>
      <c r="D4" s="1088"/>
      <c r="E4" s="1088"/>
      <c r="F4" s="1088"/>
      <c r="G4" s="1099"/>
      <c r="H4" s="1097"/>
      <c r="I4" s="1093"/>
      <c r="J4" s="1097"/>
      <c r="K4" s="1093"/>
      <c r="L4" s="1097"/>
      <c r="M4" s="1093"/>
      <c r="N4" s="1097"/>
      <c r="O4" s="1093"/>
      <c r="P4" s="1097"/>
      <c r="Q4" s="1093"/>
      <c r="R4" s="1097"/>
      <c r="S4" s="1093"/>
      <c r="T4" s="1097"/>
      <c r="U4" s="1093"/>
      <c r="V4" s="1097"/>
      <c r="W4" s="1093"/>
      <c r="X4" s="1097"/>
      <c r="Y4" s="1093"/>
      <c r="Z4" s="1097"/>
      <c r="AA4" s="1093"/>
      <c r="AB4" s="1097"/>
      <c r="AC4" s="1093"/>
      <c r="AD4" s="1101"/>
      <c r="AE4" s="1097"/>
      <c r="AF4" s="1093"/>
      <c r="AG4" s="1097"/>
      <c r="AH4" s="1093"/>
      <c r="AI4" s="1097"/>
      <c r="AJ4" s="1093"/>
      <c r="AK4" s="1097"/>
      <c r="AL4" s="1093"/>
      <c r="AM4" s="1097"/>
      <c r="AN4" s="1093"/>
      <c r="AO4" s="1097"/>
      <c r="AP4" s="1093"/>
      <c r="AQ4" s="1101"/>
      <c r="AR4" s="1097"/>
      <c r="AS4" s="1093"/>
      <c r="AT4" s="1097"/>
      <c r="AU4" s="1093"/>
      <c r="AV4" s="1097"/>
      <c r="AW4" s="1093"/>
      <c r="AX4" s="1097"/>
      <c r="AY4" s="1093"/>
      <c r="AZ4" s="1128"/>
      <c r="BA4" s="1116"/>
      <c r="BB4" s="1132"/>
      <c r="BC4" s="1116"/>
      <c r="BD4" s="1117"/>
      <c r="BE4" s="1145"/>
    </row>
    <row r="5" spans="1:57" ht="18.75" customHeight="1" x14ac:dyDescent="0.2">
      <c r="A5" s="1097"/>
      <c r="B5" s="1115"/>
      <c r="C5" s="1103" t="s">
        <v>494</v>
      </c>
      <c r="D5" s="1085"/>
      <c r="E5" s="1085"/>
      <c r="F5" s="1085"/>
      <c r="G5" s="1138"/>
      <c r="H5" s="1097"/>
      <c r="I5" s="1093"/>
      <c r="J5" s="1097"/>
      <c r="K5" s="1093"/>
      <c r="L5" s="1097"/>
      <c r="M5" s="1093"/>
      <c r="N5" s="1097"/>
      <c r="O5" s="1093"/>
      <c r="P5" s="1097"/>
      <c r="Q5" s="1093"/>
      <c r="R5" s="1097"/>
      <c r="S5" s="1093"/>
      <c r="T5" s="1097"/>
      <c r="U5" s="1093"/>
      <c r="V5" s="1097"/>
      <c r="W5" s="1093"/>
      <c r="X5" s="1097"/>
      <c r="Y5" s="1093"/>
      <c r="Z5" s="1097"/>
      <c r="AA5" s="1093"/>
      <c r="AB5" s="1097"/>
      <c r="AC5" s="1093"/>
      <c r="AD5" s="1101"/>
      <c r="AE5" s="1097"/>
      <c r="AF5" s="1093"/>
      <c r="AG5" s="1097"/>
      <c r="AH5" s="1093"/>
      <c r="AI5" s="1097"/>
      <c r="AJ5" s="1093"/>
      <c r="AK5" s="1097"/>
      <c r="AL5" s="1093"/>
      <c r="AM5" s="1097"/>
      <c r="AN5" s="1093"/>
      <c r="AO5" s="1097"/>
      <c r="AP5" s="1093"/>
      <c r="AQ5" s="1101"/>
      <c r="AR5" s="1097"/>
      <c r="AS5" s="1093"/>
      <c r="AT5" s="1097"/>
      <c r="AU5" s="1093"/>
      <c r="AV5" s="1097"/>
      <c r="AW5" s="1093"/>
      <c r="AX5" s="1097"/>
      <c r="AY5" s="1093"/>
      <c r="AZ5" s="1128"/>
      <c r="BA5" s="1133" t="s">
        <v>495</v>
      </c>
      <c r="BB5" s="1134"/>
      <c r="BC5" s="1122" t="s">
        <v>496</v>
      </c>
      <c r="BD5" s="1123"/>
      <c r="BE5" s="1145"/>
    </row>
    <row r="6" spans="1:57" ht="15.75" customHeight="1" x14ac:dyDescent="0.2">
      <c r="A6" s="1097"/>
      <c r="B6" s="1115"/>
      <c r="C6" s="1087"/>
      <c r="D6" s="1088"/>
      <c r="E6" s="1088"/>
      <c r="F6" s="1088"/>
      <c r="G6" s="1099"/>
      <c r="H6" s="1097"/>
      <c r="I6" s="1093"/>
      <c r="J6" s="1097"/>
      <c r="K6" s="1093"/>
      <c r="L6" s="1097"/>
      <c r="M6" s="1093"/>
      <c r="N6" s="1097"/>
      <c r="O6" s="1093"/>
      <c r="P6" s="1097"/>
      <c r="Q6" s="1093"/>
      <c r="R6" s="1097"/>
      <c r="S6" s="1093"/>
      <c r="T6" s="1097"/>
      <c r="U6" s="1093"/>
      <c r="V6" s="1097"/>
      <c r="W6" s="1093"/>
      <c r="X6" s="1097"/>
      <c r="Y6" s="1093"/>
      <c r="Z6" s="1097"/>
      <c r="AA6" s="1093"/>
      <c r="AB6" s="1097"/>
      <c r="AC6" s="1093"/>
      <c r="AD6" s="1101"/>
      <c r="AE6" s="1097"/>
      <c r="AF6" s="1093"/>
      <c r="AG6" s="1097"/>
      <c r="AH6" s="1093"/>
      <c r="AI6" s="1097"/>
      <c r="AJ6" s="1093"/>
      <c r="AK6" s="1097"/>
      <c r="AL6" s="1093"/>
      <c r="AM6" s="1097"/>
      <c r="AN6" s="1093"/>
      <c r="AO6" s="1097"/>
      <c r="AP6" s="1093"/>
      <c r="AQ6" s="1101"/>
      <c r="AR6" s="1097"/>
      <c r="AS6" s="1093"/>
      <c r="AT6" s="1097"/>
      <c r="AU6" s="1093"/>
      <c r="AV6" s="1097"/>
      <c r="AW6" s="1093"/>
      <c r="AX6" s="1097"/>
      <c r="AY6" s="1093"/>
      <c r="AZ6" s="1128"/>
      <c r="BA6" s="1135"/>
      <c r="BB6" s="1131"/>
      <c r="BC6" s="1114"/>
      <c r="BD6" s="1115"/>
      <c r="BE6" s="1145"/>
    </row>
    <row r="7" spans="1:57" ht="18.75" customHeight="1" x14ac:dyDescent="0.2">
      <c r="A7" s="1104" t="s">
        <v>185</v>
      </c>
      <c r="B7" s="1085"/>
      <c r="C7" s="1085"/>
      <c r="D7" s="1085"/>
      <c r="E7" s="1085"/>
      <c r="F7" s="1085"/>
      <c r="G7" s="1138"/>
      <c r="H7" s="1097"/>
      <c r="I7" s="1093"/>
      <c r="J7" s="1097"/>
      <c r="K7" s="1093"/>
      <c r="L7" s="1097"/>
      <c r="M7" s="1093"/>
      <c r="N7" s="1097"/>
      <c r="O7" s="1093"/>
      <c r="P7" s="1097"/>
      <c r="Q7" s="1093"/>
      <c r="R7" s="1097"/>
      <c r="S7" s="1093"/>
      <c r="T7" s="1097"/>
      <c r="U7" s="1093"/>
      <c r="V7" s="1097"/>
      <c r="W7" s="1093"/>
      <c r="X7" s="1097"/>
      <c r="Y7" s="1093"/>
      <c r="Z7" s="1097"/>
      <c r="AA7" s="1093"/>
      <c r="AB7" s="1097"/>
      <c r="AC7" s="1093"/>
      <c r="AD7" s="1101"/>
      <c r="AE7" s="1097"/>
      <c r="AF7" s="1093"/>
      <c r="AG7" s="1097"/>
      <c r="AH7" s="1093"/>
      <c r="AI7" s="1097"/>
      <c r="AJ7" s="1093"/>
      <c r="AK7" s="1097"/>
      <c r="AL7" s="1093"/>
      <c r="AM7" s="1097"/>
      <c r="AN7" s="1093"/>
      <c r="AO7" s="1097"/>
      <c r="AP7" s="1093"/>
      <c r="AQ7" s="1101"/>
      <c r="AR7" s="1097"/>
      <c r="AS7" s="1093"/>
      <c r="AT7" s="1097"/>
      <c r="AU7" s="1093"/>
      <c r="AV7" s="1097"/>
      <c r="AW7" s="1093"/>
      <c r="AX7" s="1097"/>
      <c r="AY7" s="1093"/>
      <c r="AZ7" s="1128"/>
      <c r="BA7" s="1135"/>
      <c r="BB7" s="1131"/>
      <c r="BC7" s="1114"/>
      <c r="BD7" s="1115"/>
      <c r="BE7" s="1145"/>
    </row>
    <row r="8" spans="1:57" ht="18.75" customHeight="1" x14ac:dyDescent="0.2">
      <c r="A8" s="1125"/>
      <c r="B8" s="1112"/>
      <c r="C8" s="1112"/>
      <c r="D8" s="1112"/>
      <c r="E8" s="1112"/>
      <c r="F8" s="1112"/>
      <c r="G8" s="1095"/>
      <c r="H8" s="1125"/>
      <c r="I8" s="1095"/>
      <c r="J8" s="1125"/>
      <c r="K8" s="1095"/>
      <c r="L8" s="1125"/>
      <c r="M8" s="1095"/>
      <c r="N8" s="1125"/>
      <c r="O8" s="1095"/>
      <c r="P8" s="1125"/>
      <c r="Q8" s="1095"/>
      <c r="R8" s="1125"/>
      <c r="S8" s="1095"/>
      <c r="T8" s="1125"/>
      <c r="U8" s="1095"/>
      <c r="V8" s="1125"/>
      <c r="W8" s="1095"/>
      <c r="X8" s="1125"/>
      <c r="Y8" s="1095"/>
      <c r="Z8" s="1125"/>
      <c r="AA8" s="1095"/>
      <c r="AB8" s="1125"/>
      <c r="AC8" s="1095"/>
      <c r="AD8" s="1141"/>
      <c r="AE8" s="1125"/>
      <c r="AF8" s="1095"/>
      <c r="AG8" s="1125"/>
      <c r="AH8" s="1095"/>
      <c r="AI8" s="1125"/>
      <c r="AJ8" s="1095"/>
      <c r="AK8" s="1125"/>
      <c r="AL8" s="1095"/>
      <c r="AM8" s="1125"/>
      <c r="AN8" s="1095"/>
      <c r="AO8" s="1125"/>
      <c r="AP8" s="1095"/>
      <c r="AQ8" s="1141"/>
      <c r="AR8" s="1125"/>
      <c r="AS8" s="1095"/>
      <c r="AT8" s="1125"/>
      <c r="AU8" s="1095"/>
      <c r="AV8" s="1125"/>
      <c r="AW8" s="1095"/>
      <c r="AX8" s="1125"/>
      <c r="AY8" s="1095"/>
      <c r="AZ8" s="1147"/>
      <c r="BA8" s="1136"/>
      <c r="BB8" s="1137"/>
      <c r="BC8" s="1087"/>
      <c r="BD8" s="1124"/>
      <c r="BE8" s="1146"/>
    </row>
    <row r="9" spans="1:57" ht="30.75" customHeight="1" x14ac:dyDescent="0.2">
      <c r="A9" s="8" t="s">
        <v>34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 t="s">
        <v>41</v>
      </c>
      <c r="K9" s="8" t="s">
        <v>42</v>
      </c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378" t="s">
        <v>41</v>
      </c>
      <c r="U9" s="378" t="s">
        <v>42</v>
      </c>
      <c r="V9" s="378" t="s">
        <v>41</v>
      </c>
      <c r="W9" s="378" t="s">
        <v>42</v>
      </c>
      <c r="X9" s="378" t="s">
        <v>41</v>
      </c>
      <c r="Y9" s="378" t="s">
        <v>42</v>
      </c>
      <c r="Z9" s="378" t="s">
        <v>41</v>
      </c>
      <c r="AA9" s="378" t="s">
        <v>42</v>
      </c>
      <c r="AB9" s="378" t="s">
        <v>41</v>
      </c>
      <c r="AC9" s="378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8" t="s">
        <v>41</v>
      </c>
      <c r="AJ9" s="8" t="s">
        <v>42</v>
      </c>
      <c r="AK9" s="8" t="s">
        <v>41</v>
      </c>
      <c r="AL9" s="8" t="s">
        <v>42</v>
      </c>
      <c r="AM9" s="8" t="s">
        <v>41</v>
      </c>
      <c r="AN9" s="8" t="s">
        <v>42</v>
      </c>
      <c r="AO9" s="8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8" t="s">
        <v>41</v>
      </c>
      <c r="AU9" s="8" t="s">
        <v>42</v>
      </c>
      <c r="AV9" s="8" t="s">
        <v>41</v>
      </c>
      <c r="AW9" s="8" t="s">
        <v>42</v>
      </c>
      <c r="AX9" s="8" t="s">
        <v>41</v>
      </c>
      <c r="AY9" s="8" t="s">
        <v>42</v>
      </c>
      <c r="AZ9" s="8" t="s">
        <v>43</v>
      </c>
      <c r="BA9" s="8" t="s">
        <v>41</v>
      </c>
      <c r="BB9" s="8" t="s">
        <v>42</v>
      </c>
      <c r="BC9" s="8" t="s">
        <v>41</v>
      </c>
      <c r="BD9" s="9" t="s">
        <v>42</v>
      </c>
      <c r="BE9" s="210" t="s">
        <v>43</v>
      </c>
    </row>
    <row r="10" spans="1:57" ht="15" customHeight="1" x14ac:dyDescent="0.2">
      <c r="A10" s="685">
        <f t="shared" ref="A10:A23" si="0">RANK(BE10, $BE$10:$BE$26)</f>
        <v>1</v>
      </c>
      <c r="B10" s="551">
        <v>2009</v>
      </c>
      <c r="C10" s="686" t="s">
        <v>497</v>
      </c>
      <c r="D10" s="530" t="s">
        <v>498</v>
      </c>
      <c r="E10" s="531" t="s">
        <v>137</v>
      </c>
      <c r="F10" s="528" t="s">
        <v>76</v>
      </c>
      <c r="G10" s="532" t="s">
        <v>77</v>
      </c>
      <c r="H10" s="687" t="s">
        <v>54</v>
      </c>
      <c r="I10" s="534">
        <v>300</v>
      </c>
      <c r="J10" s="651" t="s">
        <v>51</v>
      </c>
      <c r="K10" s="576">
        <v>300</v>
      </c>
      <c r="L10" s="688" t="s">
        <v>121</v>
      </c>
      <c r="M10" s="689">
        <v>25</v>
      </c>
      <c r="N10" s="278" t="s">
        <v>54</v>
      </c>
      <c r="O10" s="221">
        <v>300</v>
      </c>
      <c r="P10" s="278" t="s">
        <v>50</v>
      </c>
      <c r="Q10" s="221">
        <v>400</v>
      </c>
      <c r="R10" s="690" t="s">
        <v>50</v>
      </c>
      <c r="S10" s="691">
        <v>300</v>
      </c>
      <c r="T10" s="692" t="s">
        <v>50</v>
      </c>
      <c r="U10" s="691">
        <v>500</v>
      </c>
      <c r="V10" s="547" t="s">
        <v>53</v>
      </c>
      <c r="W10" s="691">
        <v>0</v>
      </c>
      <c r="X10" s="693" t="s">
        <v>54</v>
      </c>
      <c r="Y10" s="691">
        <v>200</v>
      </c>
      <c r="Z10" s="692"/>
      <c r="AA10" s="691">
        <v>0</v>
      </c>
      <c r="AB10" s="692"/>
      <c r="AC10" s="691">
        <v>0</v>
      </c>
      <c r="AD10" s="694">
        <f t="shared" ref="AD10:AD27" si="1">LARGE(I10:Y10, 1)+LARGE(I10:Y10, 2)+LARGE(I10:Y10, 3)+LARGE(I10:Y10, 4)+LARGE(I10:Y10, 5)+LARGE(I10:Y10, 6)+LARGE(I10:Y10, 7)+LARGE(I10:Y10, 8)+LARGE(I10:Y10, 9)</f>
        <v>2325</v>
      </c>
      <c r="AE10" s="695" t="s">
        <v>293</v>
      </c>
      <c r="AF10" s="696">
        <v>0</v>
      </c>
      <c r="AG10" s="697" t="s">
        <v>80</v>
      </c>
      <c r="AH10" s="696">
        <v>100</v>
      </c>
      <c r="AI10" s="690" t="s">
        <v>107</v>
      </c>
      <c r="AJ10" s="79">
        <v>100</v>
      </c>
      <c r="AK10" s="698" t="s">
        <v>50</v>
      </c>
      <c r="AL10" s="79">
        <v>1000</v>
      </c>
      <c r="AM10" s="698" t="s">
        <v>50</v>
      </c>
      <c r="AN10" s="79">
        <v>1000</v>
      </c>
      <c r="AO10" s="698" t="s">
        <v>499</v>
      </c>
      <c r="AP10" s="79">
        <v>100</v>
      </c>
      <c r="AQ10" s="694">
        <f t="shared" ref="AQ10:AQ20" si="2">LARGE(AF10:AP10,1)+LARGE(AF10:AP10,2)+LARGE(AF10:AP10,3)+LARGE(AF10:AP10,4)+LARGE(AF10:AP10,5)</f>
        <v>2300</v>
      </c>
      <c r="AR10" s="699" t="s">
        <v>500</v>
      </c>
      <c r="AS10" s="239">
        <v>500</v>
      </c>
      <c r="AT10" s="700" t="s">
        <v>190</v>
      </c>
      <c r="AU10" s="239">
        <v>500</v>
      </c>
      <c r="AV10" s="700" t="s">
        <v>430</v>
      </c>
      <c r="AW10" s="239">
        <v>500</v>
      </c>
      <c r="AX10" s="700" t="s">
        <v>85</v>
      </c>
      <c r="AY10" s="79">
        <v>500</v>
      </c>
      <c r="AZ10" s="694">
        <f t="shared" ref="AZ10:AZ27" si="3">LARGE(AS10:AY10,1)</f>
        <v>500</v>
      </c>
      <c r="BA10" s="701"/>
      <c r="BB10" s="79">
        <v>0</v>
      </c>
      <c r="BC10" s="702"/>
      <c r="BD10" s="79">
        <v>0</v>
      </c>
      <c r="BE10" s="703">
        <f t="shared" ref="BE10:BE27" si="4">SUM(AZ10+AQ10+AD10)</f>
        <v>5125</v>
      </c>
    </row>
    <row r="11" spans="1:57" ht="15" customHeight="1" x14ac:dyDescent="0.2">
      <c r="A11" s="704">
        <f t="shared" si="0"/>
        <v>2</v>
      </c>
      <c r="B11" s="705">
        <v>2009</v>
      </c>
      <c r="C11" s="706"/>
      <c r="D11" s="707" t="s">
        <v>501</v>
      </c>
      <c r="E11" s="708" t="s">
        <v>502</v>
      </c>
      <c r="F11" s="706" t="s">
        <v>76</v>
      </c>
      <c r="G11" s="709" t="s">
        <v>77</v>
      </c>
      <c r="H11" s="710" t="s">
        <v>55</v>
      </c>
      <c r="I11" s="711">
        <v>150</v>
      </c>
      <c r="J11" s="712" t="s">
        <v>50</v>
      </c>
      <c r="K11" s="711">
        <v>400</v>
      </c>
      <c r="L11" s="713" t="s">
        <v>50</v>
      </c>
      <c r="M11" s="714">
        <v>300</v>
      </c>
      <c r="N11" s="278" t="s">
        <v>55</v>
      </c>
      <c r="O11" s="221">
        <v>150</v>
      </c>
      <c r="P11" s="278" t="s">
        <v>79</v>
      </c>
      <c r="Q11" s="221">
        <v>50</v>
      </c>
      <c r="R11" s="715" t="s">
        <v>54</v>
      </c>
      <c r="S11" s="79">
        <v>100</v>
      </c>
      <c r="T11" s="280" t="s">
        <v>51</v>
      </c>
      <c r="U11" s="79">
        <v>400</v>
      </c>
      <c r="V11" s="716" t="s">
        <v>50</v>
      </c>
      <c r="W11" s="79">
        <v>300</v>
      </c>
      <c r="X11" s="716" t="s">
        <v>50</v>
      </c>
      <c r="Y11" s="79">
        <v>400</v>
      </c>
      <c r="Z11" s="280"/>
      <c r="AA11" s="79">
        <v>0</v>
      </c>
      <c r="AB11" s="280"/>
      <c r="AC11" s="79">
        <v>0</v>
      </c>
      <c r="AD11" s="694">
        <f t="shared" si="1"/>
        <v>2250</v>
      </c>
      <c r="AE11" s="717" t="s">
        <v>503</v>
      </c>
      <c r="AF11" s="714">
        <v>0</v>
      </c>
      <c r="AG11" s="718" t="s">
        <v>504</v>
      </c>
      <c r="AH11" s="714">
        <v>0</v>
      </c>
      <c r="AI11" s="715" t="s">
        <v>246</v>
      </c>
      <c r="AJ11" s="79">
        <v>50</v>
      </c>
      <c r="AK11" s="322" t="s">
        <v>218</v>
      </c>
      <c r="AL11" s="79">
        <v>0</v>
      </c>
      <c r="AM11" s="322" t="s">
        <v>94</v>
      </c>
      <c r="AN11" s="79">
        <v>250</v>
      </c>
      <c r="AO11" s="322" t="s">
        <v>505</v>
      </c>
      <c r="AP11" s="79">
        <v>0</v>
      </c>
      <c r="AQ11" s="694">
        <f t="shared" si="2"/>
        <v>300</v>
      </c>
      <c r="AR11" s="719" t="s">
        <v>228</v>
      </c>
      <c r="AS11" s="269">
        <v>0</v>
      </c>
      <c r="AT11" s="720" t="s">
        <v>459</v>
      </c>
      <c r="AU11" s="269">
        <v>100</v>
      </c>
      <c r="AV11" s="720" t="s">
        <v>192</v>
      </c>
      <c r="AW11" s="269">
        <v>0</v>
      </c>
      <c r="AX11" s="721" t="s">
        <v>53</v>
      </c>
      <c r="AY11" s="79">
        <v>0</v>
      </c>
      <c r="AZ11" s="694">
        <f t="shared" si="3"/>
        <v>100</v>
      </c>
      <c r="BA11" s="722"/>
      <c r="BB11" s="79">
        <v>0</v>
      </c>
      <c r="BC11" s="723"/>
      <c r="BD11" s="79">
        <v>0</v>
      </c>
      <c r="BE11" s="724">
        <f t="shared" si="4"/>
        <v>2650</v>
      </c>
    </row>
    <row r="12" spans="1:57" ht="15" customHeight="1" x14ac:dyDescent="0.2">
      <c r="A12" s="704">
        <f t="shared" si="0"/>
        <v>3</v>
      </c>
      <c r="B12" s="551">
        <v>2009</v>
      </c>
      <c r="C12" s="551" t="s">
        <v>506</v>
      </c>
      <c r="D12" s="561" t="s">
        <v>507</v>
      </c>
      <c r="E12" s="562" t="s">
        <v>508</v>
      </c>
      <c r="F12" s="551" t="s">
        <v>76</v>
      </c>
      <c r="G12" s="552" t="s">
        <v>77</v>
      </c>
      <c r="H12" s="725" t="s">
        <v>52</v>
      </c>
      <c r="I12" s="576">
        <v>75</v>
      </c>
      <c r="J12" s="726" t="s">
        <v>198</v>
      </c>
      <c r="K12" s="534">
        <v>50</v>
      </c>
      <c r="L12" s="727" t="s">
        <v>51</v>
      </c>
      <c r="M12" s="714">
        <v>200</v>
      </c>
      <c r="N12" s="728" t="s">
        <v>51</v>
      </c>
      <c r="O12" s="221">
        <v>400</v>
      </c>
      <c r="P12" s="220" t="s">
        <v>54</v>
      </c>
      <c r="Q12" s="221">
        <v>200</v>
      </c>
      <c r="R12" s="715" t="s">
        <v>55</v>
      </c>
      <c r="S12" s="729">
        <v>50</v>
      </c>
      <c r="T12" s="280" t="s">
        <v>62</v>
      </c>
      <c r="U12" s="729">
        <v>150</v>
      </c>
      <c r="V12" s="730" t="s">
        <v>51</v>
      </c>
      <c r="W12" s="729">
        <v>200</v>
      </c>
      <c r="X12" s="716" t="s">
        <v>55</v>
      </c>
      <c r="Y12" s="729">
        <v>100</v>
      </c>
      <c r="Z12" s="280"/>
      <c r="AA12" s="729">
        <v>0</v>
      </c>
      <c r="AB12" s="280"/>
      <c r="AC12" s="729">
        <v>0</v>
      </c>
      <c r="AD12" s="694">
        <f t="shared" si="1"/>
        <v>1425</v>
      </c>
      <c r="AE12" s="731" t="s">
        <v>509</v>
      </c>
      <c r="AF12" s="732">
        <v>0</v>
      </c>
      <c r="AG12" s="733" t="s">
        <v>200</v>
      </c>
      <c r="AH12" s="732">
        <v>50</v>
      </c>
      <c r="AI12" s="715" t="s">
        <v>95</v>
      </c>
      <c r="AJ12" s="79">
        <v>0</v>
      </c>
      <c r="AK12" s="322" t="s">
        <v>63</v>
      </c>
      <c r="AL12" s="79">
        <v>100</v>
      </c>
      <c r="AM12" s="322" t="s">
        <v>191</v>
      </c>
      <c r="AN12" s="79">
        <v>50</v>
      </c>
      <c r="AO12" s="322" t="s">
        <v>52</v>
      </c>
      <c r="AP12" s="79">
        <v>500</v>
      </c>
      <c r="AQ12" s="694">
        <f t="shared" si="2"/>
        <v>700</v>
      </c>
      <c r="AR12" s="719" t="s">
        <v>336</v>
      </c>
      <c r="AS12" s="269">
        <v>0</v>
      </c>
      <c r="AT12" s="720" t="s">
        <v>246</v>
      </c>
      <c r="AU12" s="269">
        <v>100</v>
      </c>
      <c r="AV12" s="29" t="s">
        <v>503</v>
      </c>
      <c r="AW12" s="269">
        <v>0</v>
      </c>
      <c r="AX12" s="734" t="s">
        <v>510</v>
      </c>
      <c r="AY12" s="79">
        <v>0</v>
      </c>
      <c r="AZ12" s="694">
        <f t="shared" si="3"/>
        <v>100</v>
      </c>
      <c r="BA12" s="722"/>
      <c r="BB12" s="79">
        <v>0</v>
      </c>
      <c r="BC12" s="723"/>
      <c r="BD12" s="79">
        <v>0</v>
      </c>
      <c r="BE12" s="724">
        <f t="shared" si="4"/>
        <v>2225</v>
      </c>
    </row>
    <row r="13" spans="1:57" ht="15" customHeight="1" x14ac:dyDescent="0.2">
      <c r="A13" s="704">
        <f t="shared" si="0"/>
        <v>4</v>
      </c>
      <c r="B13" s="735">
        <v>2008</v>
      </c>
      <c r="C13" s="302" t="s">
        <v>511</v>
      </c>
      <c r="D13" s="736" t="s">
        <v>512</v>
      </c>
      <c r="E13" s="737" t="s">
        <v>513</v>
      </c>
      <c r="F13" s="735" t="s">
        <v>76</v>
      </c>
      <c r="G13" s="738" t="s">
        <v>77</v>
      </c>
      <c r="H13" s="739" t="s">
        <v>51</v>
      </c>
      <c r="I13" s="221">
        <v>400</v>
      </c>
      <c r="J13" s="740" t="s">
        <v>121</v>
      </c>
      <c r="K13" s="221">
        <v>50</v>
      </c>
      <c r="L13" s="728" t="s">
        <v>54</v>
      </c>
      <c r="M13" s="221">
        <v>100</v>
      </c>
      <c r="N13" s="739" t="s">
        <v>62</v>
      </c>
      <c r="O13" s="221">
        <v>150</v>
      </c>
      <c r="P13" s="741" t="s">
        <v>51</v>
      </c>
      <c r="Q13" s="742">
        <v>300</v>
      </c>
      <c r="R13" s="743" t="s">
        <v>62</v>
      </c>
      <c r="S13" s="742">
        <v>50</v>
      </c>
      <c r="T13" s="744" t="s">
        <v>121</v>
      </c>
      <c r="U13" s="742">
        <v>75</v>
      </c>
      <c r="V13" s="745" t="s">
        <v>131</v>
      </c>
      <c r="W13" s="742">
        <v>0</v>
      </c>
      <c r="X13" s="746" t="s">
        <v>61</v>
      </c>
      <c r="Y13" s="742">
        <v>100</v>
      </c>
      <c r="Z13" s="747"/>
      <c r="AA13" s="742">
        <v>0</v>
      </c>
      <c r="AB13" s="747"/>
      <c r="AC13" s="742">
        <v>0</v>
      </c>
      <c r="AD13" s="694">
        <f t="shared" si="1"/>
        <v>1225</v>
      </c>
      <c r="AE13" s="748"/>
      <c r="AF13" s="749">
        <v>0</v>
      </c>
      <c r="AG13" s="748"/>
      <c r="AH13" s="750">
        <v>0</v>
      </c>
      <c r="AI13" s="743" t="s">
        <v>200</v>
      </c>
      <c r="AJ13" s="342">
        <v>50</v>
      </c>
      <c r="AK13" s="352" t="s">
        <v>131</v>
      </c>
      <c r="AL13" s="342">
        <v>50</v>
      </c>
      <c r="AM13" s="352" t="s">
        <v>87</v>
      </c>
      <c r="AN13" s="342">
        <v>50</v>
      </c>
      <c r="AO13" s="353" t="s">
        <v>319</v>
      </c>
      <c r="AP13" s="342">
        <v>0</v>
      </c>
      <c r="AQ13" s="694">
        <f t="shared" si="2"/>
        <v>150</v>
      </c>
      <c r="AR13" s="751" t="s">
        <v>300</v>
      </c>
      <c r="AS13" s="349">
        <v>250</v>
      </c>
      <c r="AT13" s="752" t="s">
        <v>500</v>
      </c>
      <c r="AU13" s="349">
        <v>100</v>
      </c>
      <c r="AV13" s="645" t="s">
        <v>53</v>
      </c>
      <c r="AW13" s="349">
        <v>0</v>
      </c>
      <c r="AX13" s="752" t="s">
        <v>514</v>
      </c>
      <c r="AY13" s="342">
        <v>0</v>
      </c>
      <c r="AZ13" s="694">
        <f t="shared" si="3"/>
        <v>250</v>
      </c>
      <c r="BA13" s="355"/>
      <c r="BB13" s="342">
        <v>0</v>
      </c>
      <c r="BC13" s="356"/>
      <c r="BD13" s="342">
        <v>0</v>
      </c>
      <c r="BE13" s="753">
        <f t="shared" si="4"/>
        <v>1625</v>
      </c>
    </row>
    <row r="14" spans="1:57" ht="15" customHeight="1" x14ac:dyDescent="0.2">
      <c r="A14" s="245">
        <f t="shared" si="0"/>
        <v>5</v>
      </c>
      <c r="B14" s="551">
        <v>2009</v>
      </c>
      <c r="C14" s="551" t="s">
        <v>515</v>
      </c>
      <c r="D14" s="561" t="s">
        <v>516</v>
      </c>
      <c r="E14" s="562" t="s">
        <v>130</v>
      </c>
      <c r="F14" s="551" t="s">
        <v>517</v>
      </c>
      <c r="G14" s="552" t="s">
        <v>368</v>
      </c>
      <c r="H14" s="687" t="s">
        <v>191</v>
      </c>
      <c r="I14" s="534">
        <v>0</v>
      </c>
      <c r="J14" s="533" t="s">
        <v>94</v>
      </c>
      <c r="K14" s="534">
        <v>100</v>
      </c>
      <c r="L14" s="326" t="s">
        <v>63</v>
      </c>
      <c r="M14" s="544">
        <v>25</v>
      </c>
      <c r="N14" s="278" t="s">
        <v>61</v>
      </c>
      <c r="O14" s="221">
        <v>150</v>
      </c>
      <c r="P14" s="220" t="s">
        <v>119</v>
      </c>
      <c r="Q14" s="754">
        <v>50</v>
      </c>
      <c r="R14" s="279" t="s">
        <v>51</v>
      </c>
      <c r="S14" s="292">
        <v>200</v>
      </c>
      <c r="T14" s="57" t="s">
        <v>54</v>
      </c>
      <c r="U14" s="292">
        <v>300</v>
      </c>
      <c r="V14" s="755" t="s">
        <v>78</v>
      </c>
      <c r="W14" s="292">
        <v>0</v>
      </c>
      <c r="X14" s="56" t="s">
        <v>94</v>
      </c>
      <c r="Y14" s="292">
        <v>100</v>
      </c>
      <c r="Z14" s="57"/>
      <c r="AA14" s="292">
        <v>0</v>
      </c>
      <c r="AB14" s="57"/>
      <c r="AC14" s="292">
        <v>0</v>
      </c>
      <c r="AD14" s="694">
        <f t="shared" si="1"/>
        <v>925</v>
      </c>
      <c r="AE14" s="756" t="s">
        <v>227</v>
      </c>
      <c r="AF14" s="593">
        <v>100</v>
      </c>
      <c r="AG14" s="697" t="s">
        <v>225</v>
      </c>
      <c r="AH14" s="543">
        <v>0</v>
      </c>
      <c r="AI14" s="279" t="s">
        <v>114</v>
      </c>
      <c r="AJ14" s="44">
        <v>0</v>
      </c>
      <c r="AK14" s="236" t="s">
        <v>79</v>
      </c>
      <c r="AL14" s="44">
        <v>100</v>
      </c>
      <c r="AM14" s="236" t="s">
        <v>131</v>
      </c>
      <c r="AN14" s="44">
        <v>50</v>
      </c>
      <c r="AO14" s="236" t="s">
        <v>450</v>
      </c>
      <c r="AP14" s="44">
        <v>0</v>
      </c>
      <c r="AQ14" s="694">
        <f t="shared" si="2"/>
        <v>250</v>
      </c>
      <c r="AR14" s="286" t="s">
        <v>518</v>
      </c>
      <c r="AS14" s="223">
        <v>0</v>
      </c>
      <c r="AT14" s="77" t="s">
        <v>91</v>
      </c>
      <c r="AU14" s="223">
        <v>100</v>
      </c>
      <c r="AV14" s="77" t="s">
        <v>473</v>
      </c>
      <c r="AW14" s="223">
        <v>0</v>
      </c>
      <c r="AX14" s="721" t="s">
        <v>53</v>
      </c>
      <c r="AY14" s="44">
        <v>0</v>
      </c>
      <c r="AZ14" s="694">
        <f t="shared" si="3"/>
        <v>100</v>
      </c>
      <c r="BA14" s="88"/>
      <c r="BB14" s="44">
        <v>0</v>
      </c>
      <c r="BC14" s="89"/>
      <c r="BD14" s="44">
        <v>0</v>
      </c>
      <c r="BE14" s="724">
        <f t="shared" si="4"/>
        <v>1275</v>
      </c>
    </row>
    <row r="15" spans="1:57" ht="15" customHeight="1" x14ac:dyDescent="0.2">
      <c r="A15" s="245">
        <f t="shared" si="0"/>
        <v>6</v>
      </c>
      <c r="B15" s="332">
        <v>2008</v>
      </c>
      <c r="C15" s="332" t="s">
        <v>519</v>
      </c>
      <c r="D15" s="736" t="s">
        <v>520</v>
      </c>
      <c r="E15" s="737" t="s">
        <v>117</v>
      </c>
      <c r="F15" s="735" t="s">
        <v>76</v>
      </c>
      <c r="G15" s="738" t="s">
        <v>77</v>
      </c>
      <c r="H15" s="741" t="s">
        <v>121</v>
      </c>
      <c r="I15" s="221">
        <v>75</v>
      </c>
      <c r="J15" s="757" t="s">
        <v>63</v>
      </c>
      <c r="K15" s="221">
        <v>50</v>
      </c>
      <c r="L15" s="741" t="s">
        <v>198</v>
      </c>
      <c r="M15" s="221">
        <v>25</v>
      </c>
      <c r="N15" s="739" t="s">
        <v>78</v>
      </c>
      <c r="O15" s="221">
        <v>0</v>
      </c>
      <c r="P15" s="739" t="s">
        <v>121</v>
      </c>
      <c r="Q15" s="221">
        <v>50</v>
      </c>
      <c r="R15" s="743" t="s">
        <v>412</v>
      </c>
      <c r="S15" s="742">
        <v>25</v>
      </c>
      <c r="T15" s="746" t="s">
        <v>53</v>
      </c>
      <c r="U15" s="742">
        <v>0</v>
      </c>
      <c r="V15" s="758" t="s">
        <v>54</v>
      </c>
      <c r="W15" s="742">
        <v>100</v>
      </c>
      <c r="X15" s="746" t="s">
        <v>340</v>
      </c>
      <c r="Y15" s="742">
        <v>0</v>
      </c>
      <c r="Z15" s="747"/>
      <c r="AA15" s="742">
        <v>0</v>
      </c>
      <c r="AB15" s="747"/>
      <c r="AC15" s="742">
        <v>0</v>
      </c>
      <c r="AD15" s="694">
        <f t="shared" si="1"/>
        <v>325</v>
      </c>
      <c r="AE15" s="748"/>
      <c r="AF15" s="754">
        <v>0</v>
      </c>
      <c r="AG15" s="759"/>
      <c r="AH15" s="760">
        <v>0</v>
      </c>
      <c r="AI15" s="761" t="s">
        <v>521</v>
      </c>
      <c r="AJ15" s="342">
        <v>0</v>
      </c>
      <c r="AK15" s="352" t="s">
        <v>106</v>
      </c>
      <c r="AL15" s="342">
        <v>100</v>
      </c>
      <c r="AM15" s="352" t="s">
        <v>156</v>
      </c>
      <c r="AN15" s="342">
        <v>0</v>
      </c>
      <c r="AO15" s="352" t="s">
        <v>235</v>
      </c>
      <c r="AP15" s="342">
        <v>100</v>
      </c>
      <c r="AQ15" s="694">
        <f t="shared" si="2"/>
        <v>200</v>
      </c>
      <c r="AR15" s="547" t="s">
        <v>53</v>
      </c>
      <c r="AS15" s="349">
        <v>0</v>
      </c>
      <c r="AT15" s="752" t="s">
        <v>504</v>
      </c>
      <c r="AU15" s="349">
        <v>0</v>
      </c>
      <c r="AV15" s="645" t="s">
        <v>53</v>
      </c>
      <c r="AW15" s="349">
        <v>0</v>
      </c>
      <c r="AX15" s="721" t="s">
        <v>53</v>
      </c>
      <c r="AY15" s="342">
        <v>0</v>
      </c>
      <c r="AZ15" s="694">
        <f t="shared" si="3"/>
        <v>0</v>
      </c>
      <c r="BA15" s="355"/>
      <c r="BB15" s="342">
        <v>0</v>
      </c>
      <c r="BC15" s="356"/>
      <c r="BD15" s="342">
        <v>0</v>
      </c>
      <c r="BE15" s="753">
        <f t="shared" si="4"/>
        <v>525</v>
      </c>
    </row>
    <row r="16" spans="1:57" ht="15" customHeight="1" x14ac:dyDescent="0.2">
      <c r="A16" s="245">
        <f t="shared" si="0"/>
        <v>6</v>
      </c>
      <c r="B16" s="551">
        <v>2008</v>
      </c>
      <c r="C16" s="551" t="s">
        <v>522</v>
      </c>
      <c r="D16" s="561" t="s">
        <v>523</v>
      </c>
      <c r="E16" s="562" t="s">
        <v>137</v>
      </c>
      <c r="F16" s="551" t="s">
        <v>60</v>
      </c>
      <c r="G16" s="552" t="s">
        <v>49</v>
      </c>
      <c r="H16" s="725" t="s">
        <v>63</v>
      </c>
      <c r="I16" s="576">
        <v>75</v>
      </c>
      <c r="J16" s="533" t="s">
        <v>79</v>
      </c>
      <c r="K16" s="534">
        <v>50</v>
      </c>
      <c r="L16" s="326" t="s">
        <v>61</v>
      </c>
      <c r="M16" s="544">
        <v>50</v>
      </c>
      <c r="N16" s="728" t="s">
        <v>260</v>
      </c>
      <c r="O16" s="221">
        <v>0</v>
      </c>
      <c r="P16" s="220" t="s">
        <v>61</v>
      </c>
      <c r="Q16" s="754">
        <v>100</v>
      </c>
      <c r="R16" s="762" t="s">
        <v>94</v>
      </c>
      <c r="S16" s="292">
        <v>50</v>
      </c>
      <c r="T16" s="319" t="s">
        <v>81</v>
      </c>
      <c r="U16" s="292">
        <v>0</v>
      </c>
      <c r="V16" s="55" t="s">
        <v>54</v>
      </c>
      <c r="W16" s="292">
        <v>100</v>
      </c>
      <c r="X16" s="55" t="s">
        <v>260</v>
      </c>
      <c r="Y16" s="292">
        <v>0</v>
      </c>
      <c r="Z16" s="319"/>
      <c r="AA16" s="292">
        <v>0</v>
      </c>
      <c r="AB16" s="319"/>
      <c r="AC16" s="292">
        <v>0</v>
      </c>
      <c r="AD16" s="694">
        <f t="shared" si="1"/>
        <v>425</v>
      </c>
      <c r="AE16" s="248" t="s">
        <v>524</v>
      </c>
      <c r="AF16" s="696">
        <v>0</v>
      </c>
      <c r="AG16" s="697" t="s">
        <v>64</v>
      </c>
      <c r="AH16" s="696">
        <v>100</v>
      </c>
      <c r="AI16" s="279" t="s">
        <v>96</v>
      </c>
      <c r="AJ16" s="44">
        <v>0</v>
      </c>
      <c r="AK16" s="236" t="s">
        <v>218</v>
      </c>
      <c r="AL16" s="44">
        <v>0</v>
      </c>
      <c r="AM16" s="236" t="s">
        <v>91</v>
      </c>
      <c r="AN16" s="44">
        <v>0</v>
      </c>
      <c r="AO16" s="236" t="s">
        <v>525</v>
      </c>
      <c r="AP16" s="44">
        <v>0</v>
      </c>
      <c r="AQ16" s="694">
        <f t="shared" si="2"/>
        <v>100</v>
      </c>
      <c r="AR16" s="547" t="s">
        <v>53</v>
      </c>
      <c r="AS16" s="223">
        <v>0</v>
      </c>
      <c r="AT16" s="77" t="s">
        <v>526</v>
      </c>
      <c r="AU16" s="223">
        <v>0</v>
      </c>
      <c r="AV16" s="77" t="s">
        <v>527</v>
      </c>
      <c r="AW16" s="223">
        <v>0</v>
      </c>
      <c r="AX16" s="721" t="s">
        <v>53</v>
      </c>
      <c r="AY16" s="44">
        <v>0</v>
      </c>
      <c r="AZ16" s="694">
        <f t="shared" si="3"/>
        <v>0</v>
      </c>
      <c r="BA16" s="88"/>
      <c r="BB16" s="44">
        <v>0</v>
      </c>
      <c r="BC16" s="89"/>
      <c r="BD16" s="44">
        <v>0</v>
      </c>
      <c r="BE16" s="724">
        <f t="shared" si="4"/>
        <v>525</v>
      </c>
    </row>
    <row r="17" spans="1:57" ht="15" customHeight="1" x14ac:dyDescent="0.2">
      <c r="A17" s="211">
        <f t="shared" si="0"/>
        <v>8</v>
      </c>
      <c r="B17" s="763">
        <v>2008</v>
      </c>
      <c r="C17" s="764" t="s">
        <v>511</v>
      </c>
      <c r="D17" s="765" t="s">
        <v>528</v>
      </c>
      <c r="E17" s="766" t="s">
        <v>299</v>
      </c>
      <c r="F17" s="767" t="s">
        <v>76</v>
      </c>
      <c r="G17" s="768" t="s">
        <v>77</v>
      </c>
      <c r="H17" s="739" t="s">
        <v>153</v>
      </c>
      <c r="I17" s="221">
        <v>0</v>
      </c>
      <c r="J17" s="769" t="s">
        <v>93</v>
      </c>
      <c r="K17" s="221">
        <v>0</v>
      </c>
      <c r="L17" s="278" t="s">
        <v>52</v>
      </c>
      <c r="M17" s="221">
        <v>25</v>
      </c>
      <c r="N17" s="739" t="s">
        <v>153</v>
      </c>
      <c r="O17" s="221">
        <v>0</v>
      </c>
      <c r="P17" s="770" t="s">
        <v>94</v>
      </c>
      <c r="Q17" s="754">
        <v>100</v>
      </c>
      <c r="R17" s="771" t="s">
        <v>190</v>
      </c>
      <c r="S17" s="221">
        <v>25</v>
      </c>
      <c r="T17" s="772" t="s">
        <v>92</v>
      </c>
      <c r="U17" s="742">
        <v>0</v>
      </c>
      <c r="V17" s="773" t="s">
        <v>106</v>
      </c>
      <c r="W17" s="221">
        <v>25</v>
      </c>
      <c r="X17" s="773" t="s">
        <v>51</v>
      </c>
      <c r="Y17" s="742">
        <v>300</v>
      </c>
      <c r="Z17" s="345"/>
      <c r="AA17" s="742">
        <v>0</v>
      </c>
      <c r="AB17" s="345"/>
      <c r="AC17" s="742">
        <v>0</v>
      </c>
      <c r="AD17" s="694">
        <f t="shared" si="1"/>
        <v>475</v>
      </c>
      <c r="AE17" s="347"/>
      <c r="AF17" s="349">
        <v>0</v>
      </c>
      <c r="AG17" s="347"/>
      <c r="AH17" s="349">
        <v>0</v>
      </c>
      <c r="AI17" s="774" t="s">
        <v>124</v>
      </c>
      <c r="AJ17" s="775">
        <v>0</v>
      </c>
      <c r="AK17" s="776" t="s">
        <v>133</v>
      </c>
      <c r="AL17" s="775">
        <v>0</v>
      </c>
      <c r="AM17" s="777" t="s">
        <v>441</v>
      </c>
      <c r="AN17" s="775">
        <v>25</v>
      </c>
      <c r="AO17" s="777" t="s">
        <v>529</v>
      </c>
      <c r="AP17" s="775">
        <v>0</v>
      </c>
      <c r="AQ17" s="694">
        <f t="shared" si="2"/>
        <v>25</v>
      </c>
      <c r="AR17" s="547" t="s">
        <v>53</v>
      </c>
      <c r="AS17" s="778">
        <v>0</v>
      </c>
      <c r="AT17" s="779" t="s">
        <v>530</v>
      </c>
      <c r="AU17" s="778">
        <v>0</v>
      </c>
      <c r="AV17" s="780" t="s">
        <v>531</v>
      </c>
      <c r="AW17" s="778">
        <v>0</v>
      </c>
      <c r="AX17" s="721" t="s">
        <v>53</v>
      </c>
      <c r="AY17" s="775">
        <v>0</v>
      </c>
      <c r="AZ17" s="694">
        <f t="shared" si="3"/>
        <v>0</v>
      </c>
      <c r="BA17" s="781"/>
      <c r="BB17" s="775">
        <v>0</v>
      </c>
      <c r="BC17" s="782"/>
      <c r="BD17" s="775">
        <v>0</v>
      </c>
      <c r="BE17" s="753">
        <f t="shared" si="4"/>
        <v>500</v>
      </c>
    </row>
    <row r="18" spans="1:57" ht="15" customHeight="1" x14ac:dyDescent="0.2">
      <c r="A18" s="211">
        <f t="shared" si="0"/>
        <v>9</v>
      </c>
      <c r="B18" s="551">
        <v>2008</v>
      </c>
      <c r="C18" s="551" t="s">
        <v>532</v>
      </c>
      <c r="D18" s="561" t="s">
        <v>533</v>
      </c>
      <c r="E18" s="562" t="s">
        <v>329</v>
      </c>
      <c r="F18" s="551" t="s">
        <v>517</v>
      </c>
      <c r="G18" s="552" t="s">
        <v>368</v>
      </c>
      <c r="H18" s="687" t="s">
        <v>122</v>
      </c>
      <c r="I18" s="534">
        <v>0</v>
      </c>
      <c r="J18" s="641" t="s">
        <v>107</v>
      </c>
      <c r="K18" s="534">
        <v>0</v>
      </c>
      <c r="L18" s="326" t="s">
        <v>107</v>
      </c>
      <c r="M18" s="544">
        <v>0</v>
      </c>
      <c r="N18" s="278" t="s">
        <v>52</v>
      </c>
      <c r="O18" s="221">
        <v>75</v>
      </c>
      <c r="P18" s="278" t="s">
        <v>64</v>
      </c>
      <c r="Q18" s="221">
        <v>0</v>
      </c>
      <c r="R18" s="762" t="s">
        <v>131</v>
      </c>
      <c r="S18" s="292">
        <v>0</v>
      </c>
      <c r="T18" s="319" t="s">
        <v>79</v>
      </c>
      <c r="U18" s="292">
        <v>75</v>
      </c>
      <c r="V18" s="55" t="s">
        <v>119</v>
      </c>
      <c r="W18" s="292">
        <v>25</v>
      </c>
      <c r="X18" s="55" t="s">
        <v>198</v>
      </c>
      <c r="Y18" s="292">
        <v>50</v>
      </c>
      <c r="Z18" s="319"/>
      <c r="AA18" s="292">
        <v>0</v>
      </c>
      <c r="AB18" s="319"/>
      <c r="AC18" s="292">
        <v>0</v>
      </c>
      <c r="AD18" s="694">
        <f t="shared" si="1"/>
        <v>225</v>
      </c>
      <c r="AE18" s="633" t="s">
        <v>155</v>
      </c>
      <c r="AF18" s="544">
        <v>0</v>
      </c>
      <c r="AG18" s="697" t="s">
        <v>534</v>
      </c>
      <c r="AH18" s="544">
        <v>0</v>
      </c>
      <c r="AI18" s="279" t="s">
        <v>225</v>
      </c>
      <c r="AJ18" s="44">
        <v>0</v>
      </c>
      <c r="AK18" s="285" t="s">
        <v>535</v>
      </c>
      <c r="AL18" s="44">
        <v>0</v>
      </c>
      <c r="AM18" s="236" t="s">
        <v>153</v>
      </c>
      <c r="AN18" s="44">
        <v>50</v>
      </c>
      <c r="AO18" s="236" t="s">
        <v>97</v>
      </c>
      <c r="AP18" s="44">
        <v>0</v>
      </c>
      <c r="AQ18" s="694">
        <f t="shared" si="2"/>
        <v>50</v>
      </c>
      <c r="AR18" s="547" t="s">
        <v>53</v>
      </c>
      <c r="AS18" s="223">
        <v>0</v>
      </c>
      <c r="AT18" s="547" t="s">
        <v>53</v>
      </c>
      <c r="AU18" s="223">
        <v>0</v>
      </c>
      <c r="AV18" s="547" t="s">
        <v>53</v>
      </c>
      <c r="AW18" s="223">
        <v>0</v>
      </c>
      <c r="AX18" s="721" t="s">
        <v>53</v>
      </c>
      <c r="AY18" s="44">
        <v>0</v>
      </c>
      <c r="AZ18" s="694">
        <f t="shared" si="3"/>
        <v>0</v>
      </c>
      <c r="BA18" s="88"/>
      <c r="BB18" s="44">
        <v>0</v>
      </c>
      <c r="BC18" s="89"/>
      <c r="BD18" s="44">
        <v>0</v>
      </c>
      <c r="BE18" s="724">
        <f t="shared" si="4"/>
        <v>275</v>
      </c>
    </row>
    <row r="19" spans="1:57" ht="15" customHeight="1" x14ac:dyDescent="0.2">
      <c r="A19" s="211">
        <f t="shared" si="0"/>
        <v>9</v>
      </c>
      <c r="B19" s="551">
        <v>2008</v>
      </c>
      <c r="C19" s="551" t="s">
        <v>536</v>
      </c>
      <c r="D19" s="561" t="s">
        <v>537</v>
      </c>
      <c r="E19" s="562" t="s">
        <v>513</v>
      </c>
      <c r="F19" s="551" t="s">
        <v>517</v>
      </c>
      <c r="G19" s="552" t="s">
        <v>368</v>
      </c>
      <c r="H19" s="725" t="s">
        <v>65</v>
      </c>
      <c r="I19" s="534">
        <v>0</v>
      </c>
      <c r="J19" s="641" t="s">
        <v>108</v>
      </c>
      <c r="K19" s="534">
        <v>0</v>
      </c>
      <c r="L19" s="326" t="s">
        <v>108</v>
      </c>
      <c r="M19" s="544">
        <v>0</v>
      </c>
      <c r="N19" s="728" t="s">
        <v>64</v>
      </c>
      <c r="O19" s="221">
        <v>0</v>
      </c>
      <c r="P19" s="220" t="s">
        <v>106</v>
      </c>
      <c r="Q19" s="754">
        <v>50</v>
      </c>
      <c r="R19" s="762" t="s">
        <v>121</v>
      </c>
      <c r="S19" s="303">
        <v>25</v>
      </c>
      <c r="T19" s="319" t="s">
        <v>198</v>
      </c>
      <c r="U19" s="303">
        <v>75</v>
      </c>
      <c r="V19" s="783" t="s">
        <v>94</v>
      </c>
      <c r="W19" s="303">
        <v>50</v>
      </c>
      <c r="X19" s="55" t="s">
        <v>121</v>
      </c>
      <c r="Y19" s="303">
        <v>50</v>
      </c>
      <c r="Z19" s="319"/>
      <c r="AA19" s="303">
        <v>0</v>
      </c>
      <c r="AB19" s="319"/>
      <c r="AC19" s="303">
        <v>0</v>
      </c>
      <c r="AD19" s="694">
        <f t="shared" si="1"/>
        <v>250</v>
      </c>
      <c r="AE19" s="784" t="s">
        <v>53</v>
      </c>
      <c r="AF19" s="534">
        <v>0</v>
      </c>
      <c r="AG19" s="785" t="s">
        <v>538</v>
      </c>
      <c r="AH19" s="534">
        <v>0</v>
      </c>
      <c r="AI19" s="279" t="s">
        <v>539</v>
      </c>
      <c r="AJ19" s="44">
        <v>0</v>
      </c>
      <c r="AK19" s="236" t="s">
        <v>125</v>
      </c>
      <c r="AL19" s="44">
        <v>25</v>
      </c>
      <c r="AM19" s="236" t="s">
        <v>56</v>
      </c>
      <c r="AN19" s="44">
        <v>0</v>
      </c>
      <c r="AO19" s="236" t="s">
        <v>540</v>
      </c>
      <c r="AP19" s="44">
        <v>0</v>
      </c>
      <c r="AQ19" s="694">
        <f t="shared" si="2"/>
        <v>25</v>
      </c>
      <c r="AR19" s="547" t="s">
        <v>53</v>
      </c>
      <c r="AS19" s="223">
        <v>0</v>
      </c>
      <c r="AT19" s="547" t="s">
        <v>53</v>
      </c>
      <c r="AU19" s="223">
        <v>0</v>
      </c>
      <c r="AV19" s="547" t="s">
        <v>53</v>
      </c>
      <c r="AW19" s="223">
        <v>0</v>
      </c>
      <c r="AX19" s="721" t="s">
        <v>53</v>
      </c>
      <c r="AY19" s="44">
        <v>0</v>
      </c>
      <c r="AZ19" s="694">
        <f t="shared" si="3"/>
        <v>0</v>
      </c>
      <c r="BA19" s="88"/>
      <c r="BB19" s="44">
        <v>0</v>
      </c>
      <c r="BC19" s="89"/>
      <c r="BD19" s="44">
        <v>0</v>
      </c>
      <c r="BE19" s="724">
        <f t="shared" si="4"/>
        <v>275</v>
      </c>
    </row>
    <row r="20" spans="1:57" ht="15" customHeight="1" x14ac:dyDescent="0.2">
      <c r="A20" s="211">
        <f t="shared" si="0"/>
        <v>11</v>
      </c>
      <c r="B20" s="735">
        <v>2008</v>
      </c>
      <c r="C20" s="302" t="s">
        <v>511</v>
      </c>
      <c r="D20" s="736" t="s">
        <v>541</v>
      </c>
      <c r="E20" s="737" t="s">
        <v>542</v>
      </c>
      <c r="F20" s="735" t="s">
        <v>151</v>
      </c>
      <c r="G20" s="738" t="s">
        <v>49</v>
      </c>
      <c r="H20" s="739" t="s">
        <v>119</v>
      </c>
      <c r="I20" s="221">
        <v>75</v>
      </c>
      <c r="J20" s="769" t="s">
        <v>260</v>
      </c>
      <c r="K20" s="221">
        <v>0</v>
      </c>
      <c r="L20" s="741" t="s">
        <v>260</v>
      </c>
      <c r="M20" s="221">
        <v>0</v>
      </c>
      <c r="N20" s="786" t="s">
        <v>131</v>
      </c>
      <c r="O20" s="221">
        <v>0</v>
      </c>
      <c r="P20" s="786" t="s">
        <v>68</v>
      </c>
      <c r="Q20" s="221">
        <v>0</v>
      </c>
      <c r="R20" s="771" t="s">
        <v>119</v>
      </c>
      <c r="S20" s="324">
        <v>25</v>
      </c>
      <c r="T20" s="547" t="s">
        <v>53</v>
      </c>
      <c r="U20" s="324">
        <v>0</v>
      </c>
      <c r="V20" s="787" t="s">
        <v>190</v>
      </c>
      <c r="W20" s="324">
        <v>25</v>
      </c>
      <c r="X20" s="773" t="s">
        <v>190</v>
      </c>
      <c r="Y20" s="324">
        <v>50</v>
      </c>
      <c r="Z20" s="345"/>
      <c r="AA20" s="324">
        <v>0</v>
      </c>
      <c r="AB20" s="345"/>
      <c r="AC20" s="324">
        <v>0</v>
      </c>
      <c r="AD20" s="694">
        <f t="shared" si="1"/>
        <v>175</v>
      </c>
      <c r="AE20" s="347"/>
      <c r="AF20" s="221">
        <v>0</v>
      </c>
      <c r="AG20" s="347"/>
      <c r="AH20" s="221">
        <v>0</v>
      </c>
      <c r="AI20" s="743" t="s">
        <v>543</v>
      </c>
      <c r="AJ20" s="342">
        <v>0</v>
      </c>
      <c r="AK20" s="353" t="s">
        <v>135</v>
      </c>
      <c r="AL20" s="342">
        <v>0</v>
      </c>
      <c r="AM20" s="352" t="s">
        <v>474</v>
      </c>
      <c r="AN20" s="342">
        <v>0</v>
      </c>
      <c r="AO20" s="352" t="s">
        <v>544</v>
      </c>
      <c r="AP20" s="342">
        <v>0</v>
      </c>
      <c r="AQ20" s="694">
        <f t="shared" si="2"/>
        <v>0</v>
      </c>
      <c r="AR20" s="547" t="s">
        <v>53</v>
      </c>
      <c r="AS20" s="349">
        <v>0</v>
      </c>
      <c r="AT20" s="547" t="s">
        <v>53</v>
      </c>
      <c r="AU20" s="349">
        <v>0</v>
      </c>
      <c r="AV20" s="547" t="s">
        <v>53</v>
      </c>
      <c r="AW20" s="349">
        <v>0</v>
      </c>
      <c r="AX20" s="752" t="s">
        <v>545</v>
      </c>
      <c r="AY20" s="342">
        <v>0</v>
      </c>
      <c r="AZ20" s="694">
        <f t="shared" si="3"/>
        <v>0</v>
      </c>
      <c r="BA20" s="355"/>
      <c r="BB20" s="342">
        <v>0</v>
      </c>
      <c r="BC20" s="356"/>
      <c r="BD20" s="342">
        <v>0</v>
      </c>
      <c r="BE20" s="724">
        <f t="shared" si="4"/>
        <v>175</v>
      </c>
    </row>
    <row r="21" spans="1:57" ht="15" customHeight="1" x14ac:dyDescent="0.2">
      <c r="A21" s="211">
        <f t="shared" si="0"/>
        <v>12</v>
      </c>
      <c r="B21" s="148">
        <v>2008</v>
      </c>
      <c r="C21" s="212" t="s">
        <v>519</v>
      </c>
      <c r="D21" s="788" t="s">
        <v>546</v>
      </c>
      <c r="E21" s="789" t="s">
        <v>216</v>
      </c>
      <c r="F21" s="790" t="s">
        <v>76</v>
      </c>
      <c r="G21" s="791" t="s">
        <v>77</v>
      </c>
      <c r="H21" s="792" t="s">
        <v>140</v>
      </c>
      <c r="I21" s="576">
        <v>0</v>
      </c>
      <c r="J21" s="575" t="s">
        <v>81</v>
      </c>
      <c r="K21" s="576">
        <v>0</v>
      </c>
      <c r="L21" s="326" t="s">
        <v>55</v>
      </c>
      <c r="M21" s="544">
        <v>50</v>
      </c>
      <c r="N21" s="278" t="s">
        <v>138</v>
      </c>
      <c r="O21" s="221">
        <v>0</v>
      </c>
      <c r="P21" s="220" t="s">
        <v>93</v>
      </c>
      <c r="Q21" s="221">
        <v>0</v>
      </c>
      <c r="R21" s="762" t="s">
        <v>198</v>
      </c>
      <c r="S21" s="25">
        <v>25</v>
      </c>
      <c r="T21" s="319" t="s">
        <v>140</v>
      </c>
      <c r="U21" s="292">
        <v>0</v>
      </c>
      <c r="V21" s="55" t="s">
        <v>68</v>
      </c>
      <c r="W21" s="25">
        <v>0</v>
      </c>
      <c r="X21" s="319" t="s">
        <v>547</v>
      </c>
      <c r="Y21" s="292">
        <v>0</v>
      </c>
      <c r="Z21" s="319"/>
      <c r="AA21" s="292">
        <v>0</v>
      </c>
      <c r="AB21" s="319"/>
      <c r="AC21" s="292">
        <v>0</v>
      </c>
      <c r="AD21" s="694">
        <f t="shared" si="1"/>
        <v>75</v>
      </c>
      <c r="AE21" s="547" t="s">
        <v>53</v>
      </c>
      <c r="AF21" s="233">
        <v>0</v>
      </c>
      <c r="AG21" s="547" t="s">
        <v>53</v>
      </c>
      <c r="AH21" s="233">
        <v>0</v>
      </c>
      <c r="AI21" s="279" t="s">
        <v>332</v>
      </c>
      <c r="AJ21" s="44">
        <v>0</v>
      </c>
      <c r="AK21" s="236" t="s">
        <v>548</v>
      </c>
      <c r="AL21" s="44">
        <v>0</v>
      </c>
      <c r="AM21" s="236" t="s">
        <v>85</v>
      </c>
      <c r="AN21" s="44">
        <v>25</v>
      </c>
      <c r="AO21" s="236" t="s">
        <v>549</v>
      </c>
      <c r="AP21" s="44">
        <v>0</v>
      </c>
      <c r="AQ21" s="694">
        <f t="shared" ref="AQ21:AQ27" si="5">LARGE(AF21:AN21,1)+LARGE(AF21:AN21,2)+LARGE(AF21:AN21,3)+LARGE(AF21:AN21,4)</f>
        <v>25</v>
      </c>
      <c r="AR21" s="547" t="s">
        <v>53</v>
      </c>
      <c r="AS21" s="223">
        <v>0</v>
      </c>
      <c r="AT21" s="547" t="s">
        <v>53</v>
      </c>
      <c r="AU21" s="223">
        <v>0</v>
      </c>
      <c r="AV21" s="547" t="s">
        <v>53</v>
      </c>
      <c r="AW21" s="223">
        <v>0</v>
      </c>
      <c r="AX21" s="721" t="s">
        <v>53</v>
      </c>
      <c r="AY21" s="44">
        <v>0</v>
      </c>
      <c r="AZ21" s="694">
        <f t="shared" si="3"/>
        <v>0</v>
      </c>
      <c r="BA21" s="88"/>
      <c r="BB21" s="44">
        <v>0</v>
      </c>
      <c r="BC21" s="89"/>
      <c r="BD21" s="44">
        <v>0</v>
      </c>
      <c r="BE21" s="793">
        <f t="shared" si="4"/>
        <v>100</v>
      </c>
    </row>
    <row r="22" spans="1:57" ht="15" customHeight="1" x14ac:dyDescent="0.2">
      <c r="A22" s="211">
        <f t="shared" si="0"/>
        <v>13</v>
      </c>
      <c r="B22" s="551">
        <v>2008</v>
      </c>
      <c r="C22" s="686" t="s">
        <v>550</v>
      </c>
      <c r="D22" s="530" t="s">
        <v>551</v>
      </c>
      <c r="E22" s="531" t="s">
        <v>552</v>
      </c>
      <c r="F22" s="528" t="s">
        <v>553</v>
      </c>
      <c r="G22" s="532" t="s">
        <v>49</v>
      </c>
      <c r="H22" s="725" t="s">
        <v>111</v>
      </c>
      <c r="I22" s="534">
        <v>0</v>
      </c>
      <c r="J22" s="641" t="s">
        <v>441</v>
      </c>
      <c r="K22" s="534">
        <v>0</v>
      </c>
      <c r="L22" s="326" t="s">
        <v>122</v>
      </c>
      <c r="M22" s="544">
        <v>0</v>
      </c>
      <c r="N22" s="642" t="s">
        <v>91</v>
      </c>
      <c r="O22" s="221">
        <v>0</v>
      </c>
      <c r="P22" s="642" t="s">
        <v>107</v>
      </c>
      <c r="Q22" s="221">
        <v>0</v>
      </c>
      <c r="R22" s="762" t="s">
        <v>430</v>
      </c>
      <c r="S22" s="292">
        <v>0</v>
      </c>
      <c r="T22" s="319" t="s">
        <v>118</v>
      </c>
      <c r="U22" s="292">
        <v>0</v>
      </c>
      <c r="V22" s="319" t="s">
        <v>79</v>
      </c>
      <c r="W22" s="292">
        <v>25</v>
      </c>
      <c r="X22" s="55" t="s">
        <v>64</v>
      </c>
      <c r="Y22" s="292">
        <v>0</v>
      </c>
      <c r="Z22" s="319"/>
      <c r="AA22" s="292">
        <v>0</v>
      </c>
      <c r="AB22" s="319"/>
      <c r="AC22" s="292">
        <v>0</v>
      </c>
      <c r="AD22" s="694">
        <f t="shared" si="1"/>
        <v>25</v>
      </c>
      <c r="AE22" s="785" t="s">
        <v>554</v>
      </c>
      <c r="AF22" s="534">
        <v>0</v>
      </c>
      <c r="AG22" s="794" t="s">
        <v>555</v>
      </c>
      <c r="AH22" s="534">
        <v>0</v>
      </c>
      <c r="AI22" s="279" t="s">
        <v>556</v>
      </c>
      <c r="AJ22" s="44">
        <v>0</v>
      </c>
      <c r="AK22" s="236" t="s">
        <v>557</v>
      </c>
      <c r="AL22" s="44">
        <v>0</v>
      </c>
      <c r="AM22" s="547" t="s">
        <v>53</v>
      </c>
      <c r="AN22" s="44">
        <v>0</v>
      </c>
      <c r="AO22" s="547" t="s">
        <v>53</v>
      </c>
      <c r="AP22" s="44">
        <v>0</v>
      </c>
      <c r="AQ22" s="694">
        <f t="shared" si="5"/>
        <v>0</v>
      </c>
      <c r="AR22" s="547" t="s">
        <v>53</v>
      </c>
      <c r="AS22" s="223">
        <v>0</v>
      </c>
      <c r="AT22" s="547" t="s">
        <v>53</v>
      </c>
      <c r="AU22" s="223">
        <v>0</v>
      </c>
      <c r="AV22" s="547" t="s">
        <v>53</v>
      </c>
      <c r="AW22" s="223">
        <v>0</v>
      </c>
      <c r="AX22" s="721" t="s">
        <v>53</v>
      </c>
      <c r="AY22" s="44">
        <v>0</v>
      </c>
      <c r="AZ22" s="694">
        <f t="shared" si="3"/>
        <v>0</v>
      </c>
      <c r="BA22" s="88"/>
      <c r="BB22" s="44">
        <v>0</v>
      </c>
      <c r="BC22" s="89"/>
      <c r="BD22" s="44">
        <v>0</v>
      </c>
      <c r="BE22" s="795">
        <f t="shared" si="4"/>
        <v>25</v>
      </c>
    </row>
    <row r="23" spans="1:57" ht="15" customHeight="1" x14ac:dyDescent="0.2">
      <c r="A23" s="211">
        <f t="shared" si="0"/>
        <v>14</v>
      </c>
      <c r="B23" s="705">
        <v>2009</v>
      </c>
      <c r="C23" s="706" t="s">
        <v>558</v>
      </c>
      <c r="D23" s="707" t="s">
        <v>559</v>
      </c>
      <c r="E23" s="708" t="s">
        <v>560</v>
      </c>
      <c r="F23" s="706" t="s">
        <v>561</v>
      </c>
      <c r="G23" s="709" t="s">
        <v>49</v>
      </c>
      <c r="H23" s="725" t="s">
        <v>99</v>
      </c>
      <c r="I23" s="534">
        <v>0</v>
      </c>
      <c r="J23" s="641" t="s">
        <v>87</v>
      </c>
      <c r="K23" s="534">
        <v>0</v>
      </c>
      <c r="L23" s="326" t="s">
        <v>153</v>
      </c>
      <c r="M23" s="544">
        <v>0</v>
      </c>
      <c r="N23" s="278" t="s">
        <v>307</v>
      </c>
      <c r="O23" s="221">
        <v>0</v>
      </c>
      <c r="P23" s="796" t="s">
        <v>118</v>
      </c>
      <c r="Q23" s="221">
        <v>0</v>
      </c>
      <c r="R23" s="797" t="s">
        <v>92</v>
      </c>
      <c r="S23" s="44">
        <v>0</v>
      </c>
      <c r="T23" s="319" t="s">
        <v>402</v>
      </c>
      <c r="U23" s="44">
        <v>0</v>
      </c>
      <c r="V23" s="55" t="s">
        <v>430</v>
      </c>
      <c r="W23" s="44">
        <v>0</v>
      </c>
      <c r="X23" s="319" t="s">
        <v>547</v>
      </c>
      <c r="Y23" s="44">
        <v>0</v>
      </c>
      <c r="Z23" s="319"/>
      <c r="AA23" s="44">
        <v>0</v>
      </c>
      <c r="AB23" s="319"/>
      <c r="AC23" s="44">
        <v>0</v>
      </c>
      <c r="AD23" s="694">
        <f t="shared" si="1"/>
        <v>0</v>
      </c>
      <c r="AE23" s="547" t="s">
        <v>53</v>
      </c>
      <c r="AF23" s="44">
        <v>0</v>
      </c>
      <c r="AG23" s="547" t="s">
        <v>53</v>
      </c>
      <c r="AH23" s="44">
        <v>0</v>
      </c>
      <c r="AI23" s="279" t="s">
        <v>562</v>
      </c>
      <c r="AJ23" s="44">
        <v>0</v>
      </c>
      <c r="AK23" s="236" t="s">
        <v>361</v>
      </c>
      <c r="AL23" s="44">
        <v>0</v>
      </c>
      <c r="AM23" s="236" t="s">
        <v>71</v>
      </c>
      <c r="AN23" s="44">
        <v>0</v>
      </c>
      <c r="AO23" s="236" t="s">
        <v>563</v>
      </c>
      <c r="AP23" s="44">
        <v>0</v>
      </c>
      <c r="AQ23" s="694">
        <f t="shared" si="5"/>
        <v>0</v>
      </c>
      <c r="AR23" s="547" t="s">
        <v>53</v>
      </c>
      <c r="AS23" s="223">
        <v>0</v>
      </c>
      <c r="AT23" s="547" t="s">
        <v>53</v>
      </c>
      <c r="AU23" s="223">
        <v>0</v>
      </c>
      <c r="AV23" s="547" t="s">
        <v>53</v>
      </c>
      <c r="AW23" s="223">
        <v>0</v>
      </c>
      <c r="AX23" s="721" t="s">
        <v>53</v>
      </c>
      <c r="AY23" s="44">
        <v>0</v>
      </c>
      <c r="AZ23" s="694">
        <f t="shared" si="3"/>
        <v>0</v>
      </c>
      <c r="BA23" s="88"/>
      <c r="BB23" s="44">
        <v>0</v>
      </c>
      <c r="BC23" s="89"/>
      <c r="BD23" s="44">
        <v>0</v>
      </c>
      <c r="BE23" s="724">
        <f t="shared" si="4"/>
        <v>0</v>
      </c>
    </row>
    <row r="24" spans="1:57" ht="15" customHeight="1" x14ac:dyDescent="0.2">
      <c r="A24" s="211">
        <f>RANK(BE24, $BE$10:$BE$28)</f>
        <v>14</v>
      </c>
      <c r="B24" s="528">
        <v>2010</v>
      </c>
      <c r="C24" s="529" t="s">
        <v>511</v>
      </c>
      <c r="D24" s="530" t="s">
        <v>564</v>
      </c>
      <c r="E24" s="531" t="s">
        <v>117</v>
      </c>
      <c r="F24" s="528" t="s">
        <v>76</v>
      </c>
      <c r="G24" s="532" t="s">
        <v>77</v>
      </c>
      <c r="H24" s="299" t="s">
        <v>565</v>
      </c>
      <c r="I24" s="544">
        <v>0</v>
      </c>
      <c r="J24" s="242" t="s">
        <v>200</v>
      </c>
      <c r="K24" s="544">
        <v>0</v>
      </c>
      <c r="L24" s="326" t="s">
        <v>65</v>
      </c>
      <c r="M24" s="544">
        <v>0</v>
      </c>
      <c r="N24" s="547" t="s">
        <v>53</v>
      </c>
      <c r="O24" s="221">
        <v>0</v>
      </c>
      <c r="P24" s="547" t="s">
        <v>53</v>
      </c>
      <c r="Q24" s="221">
        <v>0</v>
      </c>
      <c r="R24" s="798" t="s">
        <v>53</v>
      </c>
      <c r="S24" s="253">
        <v>0</v>
      </c>
      <c r="T24" s="798" t="s">
        <v>53</v>
      </c>
      <c r="U24" s="253">
        <v>0</v>
      </c>
      <c r="V24" s="798" t="s">
        <v>53</v>
      </c>
      <c r="W24" s="253">
        <v>0</v>
      </c>
      <c r="X24" s="798" t="s">
        <v>53</v>
      </c>
      <c r="Y24" s="253">
        <v>0</v>
      </c>
      <c r="Z24" s="319"/>
      <c r="AA24" s="253">
        <v>0</v>
      </c>
      <c r="AB24" s="319"/>
      <c r="AC24" s="253">
        <v>0</v>
      </c>
      <c r="AD24" s="694">
        <f t="shared" si="1"/>
        <v>0</v>
      </c>
      <c r="AE24" s="784" t="s">
        <v>53</v>
      </c>
      <c r="AF24" s="44">
        <v>0</v>
      </c>
      <c r="AG24" s="547" t="s">
        <v>53</v>
      </c>
      <c r="AH24" s="44">
        <v>0</v>
      </c>
      <c r="AI24" s="400" t="s">
        <v>53</v>
      </c>
      <c r="AJ24" s="44">
        <v>0</v>
      </c>
      <c r="AK24" s="400" t="s">
        <v>53</v>
      </c>
      <c r="AL24" s="44">
        <v>0</v>
      </c>
      <c r="AM24" s="547" t="s">
        <v>53</v>
      </c>
      <c r="AN24" s="44">
        <v>0</v>
      </c>
      <c r="AO24" s="547" t="s">
        <v>53</v>
      </c>
      <c r="AP24" s="44">
        <v>0</v>
      </c>
      <c r="AQ24" s="694">
        <f t="shared" si="5"/>
        <v>0</v>
      </c>
      <c r="AR24" s="547" t="s">
        <v>53</v>
      </c>
      <c r="AS24" s="223">
        <v>0</v>
      </c>
      <c r="AT24" s="547" t="s">
        <v>53</v>
      </c>
      <c r="AU24" s="223">
        <v>0</v>
      </c>
      <c r="AV24" s="547" t="s">
        <v>53</v>
      </c>
      <c r="AW24" s="223">
        <v>0</v>
      </c>
      <c r="AX24" s="721" t="s">
        <v>53</v>
      </c>
      <c r="AY24" s="44">
        <v>0</v>
      </c>
      <c r="AZ24" s="694">
        <f t="shared" si="3"/>
        <v>0</v>
      </c>
      <c r="BA24" s="88"/>
      <c r="BB24" s="44">
        <v>0</v>
      </c>
      <c r="BC24" s="799"/>
      <c r="BD24" s="44">
        <v>0</v>
      </c>
      <c r="BE24" s="795">
        <f t="shared" si="4"/>
        <v>0</v>
      </c>
    </row>
    <row r="25" spans="1:57" ht="15" customHeight="1" x14ac:dyDescent="0.2">
      <c r="A25" s="211">
        <f t="shared" ref="A25:A26" si="6">RANK(BE25, $BE$10:$BE$26)</f>
        <v>14</v>
      </c>
      <c r="B25" s="528">
        <v>2010</v>
      </c>
      <c r="C25" s="529" t="s">
        <v>566</v>
      </c>
      <c r="D25" s="530" t="s">
        <v>455</v>
      </c>
      <c r="E25" s="531" t="s">
        <v>567</v>
      </c>
      <c r="F25" s="528" t="s">
        <v>250</v>
      </c>
      <c r="G25" s="532" t="s">
        <v>77</v>
      </c>
      <c r="H25" s="800" t="s">
        <v>91</v>
      </c>
      <c r="I25" s="534">
        <v>0</v>
      </c>
      <c r="J25" s="533" t="s">
        <v>340</v>
      </c>
      <c r="K25" s="534">
        <v>0</v>
      </c>
      <c r="L25" s="326" t="s">
        <v>138</v>
      </c>
      <c r="M25" s="544">
        <v>0</v>
      </c>
      <c r="N25" s="547" t="s">
        <v>53</v>
      </c>
      <c r="O25" s="221">
        <v>0</v>
      </c>
      <c r="P25" s="278" t="s">
        <v>201</v>
      </c>
      <c r="Q25" s="221">
        <v>0</v>
      </c>
      <c r="R25" s="762" t="s">
        <v>93</v>
      </c>
      <c r="S25" s="303">
        <v>0</v>
      </c>
      <c r="T25" s="319" t="s">
        <v>131</v>
      </c>
      <c r="U25" s="303">
        <v>0</v>
      </c>
      <c r="V25" s="55" t="s">
        <v>80</v>
      </c>
      <c r="W25" s="223">
        <v>0</v>
      </c>
      <c r="X25" s="319" t="s">
        <v>111</v>
      </c>
      <c r="Y25" s="303">
        <v>0</v>
      </c>
      <c r="Z25" s="319"/>
      <c r="AA25" s="303">
        <v>0</v>
      </c>
      <c r="AB25" s="319"/>
      <c r="AC25" s="303">
        <v>0</v>
      </c>
      <c r="AD25" s="694">
        <f t="shared" si="1"/>
        <v>0</v>
      </c>
      <c r="AE25" s="547" t="s">
        <v>53</v>
      </c>
      <c r="AF25" s="44">
        <v>0</v>
      </c>
      <c r="AG25" s="547" t="s">
        <v>53</v>
      </c>
      <c r="AH25" s="44">
        <v>0</v>
      </c>
      <c r="AI25" s="400" t="s">
        <v>53</v>
      </c>
      <c r="AJ25" s="44">
        <v>0</v>
      </c>
      <c r="AK25" s="400" t="s">
        <v>53</v>
      </c>
      <c r="AL25" s="44">
        <v>0</v>
      </c>
      <c r="AM25" s="547" t="s">
        <v>53</v>
      </c>
      <c r="AN25" s="44">
        <v>0</v>
      </c>
      <c r="AO25" s="547" t="s">
        <v>53</v>
      </c>
      <c r="AP25" s="44">
        <v>0</v>
      </c>
      <c r="AQ25" s="694">
        <f t="shared" si="5"/>
        <v>0</v>
      </c>
      <c r="AR25" s="547" t="s">
        <v>53</v>
      </c>
      <c r="AS25" s="223">
        <v>0</v>
      </c>
      <c r="AT25" s="547" t="s">
        <v>53</v>
      </c>
      <c r="AU25" s="223">
        <v>0</v>
      </c>
      <c r="AV25" s="547" t="s">
        <v>53</v>
      </c>
      <c r="AW25" s="223">
        <v>0</v>
      </c>
      <c r="AX25" s="721" t="s">
        <v>53</v>
      </c>
      <c r="AY25" s="44">
        <v>0</v>
      </c>
      <c r="AZ25" s="694">
        <f t="shared" si="3"/>
        <v>0</v>
      </c>
      <c r="BA25" s="88"/>
      <c r="BB25" s="44">
        <v>0</v>
      </c>
      <c r="BC25" s="89"/>
      <c r="BD25" s="44">
        <v>0</v>
      </c>
      <c r="BE25" s="795">
        <f t="shared" si="4"/>
        <v>0</v>
      </c>
    </row>
    <row r="26" spans="1:57" ht="15" customHeight="1" x14ac:dyDescent="0.2">
      <c r="A26" s="211">
        <f t="shared" si="6"/>
        <v>14</v>
      </c>
      <c r="B26" s="260">
        <v>2009</v>
      </c>
      <c r="C26" s="289" t="s">
        <v>568</v>
      </c>
      <c r="D26" s="530" t="s">
        <v>569</v>
      </c>
      <c r="E26" s="531" t="s">
        <v>570</v>
      </c>
      <c r="F26" s="801" t="s">
        <v>571</v>
      </c>
      <c r="G26" s="802" t="s">
        <v>49</v>
      </c>
      <c r="H26" s="803" t="s">
        <v>246</v>
      </c>
      <c r="I26" s="534">
        <v>0</v>
      </c>
      <c r="J26" s="575" t="s">
        <v>201</v>
      </c>
      <c r="K26" s="576">
        <v>0</v>
      </c>
      <c r="L26" s="326" t="s">
        <v>191</v>
      </c>
      <c r="M26" s="544">
        <v>0</v>
      </c>
      <c r="N26" s="278" t="s">
        <v>87</v>
      </c>
      <c r="O26" s="221">
        <v>0</v>
      </c>
      <c r="P26" s="278" t="s">
        <v>246</v>
      </c>
      <c r="Q26" s="221">
        <v>0</v>
      </c>
      <c r="R26" s="279" t="s">
        <v>81</v>
      </c>
      <c r="S26" s="292">
        <v>0</v>
      </c>
      <c r="T26" s="57" t="s">
        <v>138</v>
      </c>
      <c r="U26" s="292">
        <v>0</v>
      </c>
      <c r="V26" s="57" t="s">
        <v>138</v>
      </c>
      <c r="W26" s="25">
        <v>0</v>
      </c>
      <c r="X26" s="57" t="s">
        <v>140</v>
      </c>
      <c r="Y26" s="292">
        <v>0</v>
      </c>
      <c r="Z26" s="319"/>
      <c r="AA26" s="292">
        <v>0</v>
      </c>
      <c r="AB26" s="319"/>
      <c r="AC26" s="292">
        <v>0</v>
      </c>
      <c r="AD26" s="694">
        <f t="shared" si="1"/>
        <v>0</v>
      </c>
      <c r="AE26" s="804" t="s">
        <v>572</v>
      </c>
      <c r="AF26" s="805">
        <v>0</v>
      </c>
      <c r="AG26" s="804" t="s">
        <v>338</v>
      </c>
      <c r="AH26" s="805">
        <v>0</v>
      </c>
      <c r="AI26" s="279" t="s">
        <v>573</v>
      </c>
      <c r="AJ26" s="44">
        <v>0</v>
      </c>
      <c r="AK26" s="236" t="s">
        <v>155</v>
      </c>
      <c r="AL26" s="44">
        <v>0</v>
      </c>
      <c r="AM26" s="547" t="s">
        <v>53</v>
      </c>
      <c r="AN26" s="44">
        <v>0</v>
      </c>
      <c r="AO26" s="547" t="s">
        <v>53</v>
      </c>
      <c r="AP26" s="44">
        <v>0</v>
      </c>
      <c r="AQ26" s="694">
        <f t="shared" si="5"/>
        <v>0</v>
      </c>
      <c r="AR26" s="547" t="s">
        <v>53</v>
      </c>
      <c r="AS26" s="223">
        <v>0</v>
      </c>
      <c r="AT26" s="547" t="s">
        <v>53</v>
      </c>
      <c r="AU26" s="223">
        <v>0</v>
      </c>
      <c r="AV26" s="547" t="s">
        <v>53</v>
      </c>
      <c r="AW26" s="223">
        <v>0</v>
      </c>
      <c r="AX26" s="721" t="s">
        <v>53</v>
      </c>
      <c r="AY26" s="44">
        <v>0</v>
      </c>
      <c r="AZ26" s="694">
        <f t="shared" si="3"/>
        <v>0</v>
      </c>
      <c r="BA26" s="88"/>
      <c r="BB26" s="44">
        <v>0</v>
      </c>
      <c r="BC26" s="89"/>
      <c r="BD26" s="44">
        <v>0</v>
      </c>
      <c r="BE26" s="795">
        <f t="shared" si="4"/>
        <v>0</v>
      </c>
    </row>
    <row r="27" spans="1:57" ht="15" customHeight="1" x14ac:dyDescent="0.2">
      <c r="A27" s="806"/>
      <c r="B27" s="807"/>
      <c r="C27" s="625"/>
      <c r="D27" s="625"/>
      <c r="E27" s="625"/>
      <c r="F27" s="624"/>
      <c r="G27" s="627"/>
      <c r="H27" s="808"/>
      <c r="I27" s="544">
        <v>0</v>
      </c>
      <c r="J27" s="809"/>
      <c r="K27" s="810">
        <v>0</v>
      </c>
      <c r="L27" s="326"/>
      <c r="M27" s="544">
        <v>0</v>
      </c>
      <c r="N27" s="624"/>
      <c r="O27" s="811">
        <v>0</v>
      </c>
      <c r="P27" s="812"/>
      <c r="Q27" s="25">
        <v>0</v>
      </c>
      <c r="R27" s="813"/>
      <c r="S27" s="25">
        <v>0</v>
      </c>
      <c r="T27" s="319"/>
      <c r="U27" s="292">
        <v>0</v>
      </c>
      <c r="V27" s="319"/>
      <c r="W27" s="25">
        <v>0</v>
      </c>
      <c r="X27" s="319"/>
      <c r="Y27" s="292">
        <v>0</v>
      </c>
      <c r="Z27" s="319"/>
      <c r="AA27" s="292">
        <v>0</v>
      </c>
      <c r="AB27" s="319"/>
      <c r="AC27" s="292">
        <v>0</v>
      </c>
      <c r="AD27" s="694">
        <f t="shared" si="1"/>
        <v>0</v>
      </c>
      <c r="AE27" s="814"/>
      <c r="AF27" s="44">
        <v>0</v>
      </c>
      <c r="AG27" s="57"/>
      <c r="AH27" s="44">
        <v>0</v>
      </c>
      <c r="AI27" s="57"/>
      <c r="AJ27" s="44">
        <v>0</v>
      </c>
      <c r="AK27" s="29"/>
      <c r="AL27" s="44">
        <v>0</v>
      </c>
      <c r="AM27" s="29"/>
      <c r="AN27" s="44">
        <v>0</v>
      </c>
      <c r="AO27" s="29"/>
      <c r="AP27" s="44">
        <v>0</v>
      </c>
      <c r="AQ27" s="694">
        <f t="shared" si="5"/>
        <v>0</v>
      </c>
      <c r="AR27" s="815"/>
      <c r="AS27" s="223">
        <v>0</v>
      </c>
      <c r="AT27" s="77"/>
      <c r="AU27" s="223">
        <v>0</v>
      </c>
      <c r="AV27" s="77"/>
      <c r="AW27" s="223">
        <v>0</v>
      </c>
      <c r="AX27" s="77"/>
      <c r="AY27" s="44">
        <v>0</v>
      </c>
      <c r="AZ27" s="694">
        <f t="shared" si="3"/>
        <v>0</v>
      </c>
      <c r="BA27" s="88"/>
      <c r="BB27" s="44">
        <v>0</v>
      </c>
      <c r="BC27" s="89"/>
      <c r="BD27" s="44">
        <v>0</v>
      </c>
      <c r="BE27" s="724">
        <f t="shared" si="4"/>
        <v>0</v>
      </c>
    </row>
    <row r="28" spans="1:57" ht="15" customHeight="1" x14ac:dyDescent="0.2">
      <c r="A28" s="816"/>
      <c r="B28" s="817"/>
      <c r="C28" s="817"/>
      <c r="D28" s="817"/>
      <c r="E28" s="817"/>
      <c r="F28" s="175"/>
      <c r="G28" s="818"/>
      <c r="H28" s="184"/>
      <c r="I28" s="819"/>
      <c r="J28" s="820"/>
      <c r="K28" s="819"/>
      <c r="L28" s="821"/>
      <c r="M28" s="819"/>
      <c r="N28" s="822"/>
      <c r="O28" s="823"/>
      <c r="P28" s="184"/>
      <c r="Q28" s="819"/>
      <c r="R28" s="184"/>
      <c r="S28" s="819"/>
      <c r="T28" s="820"/>
      <c r="U28" s="819"/>
      <c r="V28" s="184"/>
      <c r="W28" s="819"/>
      <c r="X28" s="820"/>
      <c r="Y28" s="823"/>
      <c r="Z28" s="820"/>
      <c r="AA28" s="823"/>
      <c r="AB28" s="820"/>
      <c r="AC28" s="823"/>
      <c r="AD28" s="824"/>
      <c r="AE28" s="825"/>
      <c r="AF28" s="198"/>
      <c r="AG28" s="185"/>
      <c r="AH28" s="198"/>
      <c r="AI28" s="185"/>
      <c r="AJ28" s="198"/>
      <c r="AK28" s="826"/>
      <c r="AL28" s="198"/>
      <c r="AM28" s="826"/>
      <c r="AN28" s="198"/>
      <c r="AO28" s="826"/>
      <c r="AP28" s="198"/>
      <c r="AQ28" s="369"/>
      <c r="AR28" s="193"/>
      <c r="AS28" s="372"/>
      <c r="AT28" s="517"/>
      <c r="AU28" s="372"/>
      <c r="AV28" s="517"/>
      <c r="AW28" s="372"/>
      <c r="AX28" s="517"/>
      <c r="AY28" s="198"/>
      <c r="AZ28" s="369"/>
      <c r="BA28" s="194"/>
      <c r="BB28" s="198"/>
      <c r="BC28" s="519"/>
      <c r="BD28" s="198"/>
      <c r="BE28" s="827"/>
    </row>
    <row r="29" spans="1:57" ht="12.75" customHeight="1" x14ac:dyDescent="0.2">
      <c r="A29" s="202"/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828"/>
      <c r="AX29" s="828"/>
      <c r="AY29" s="202"/>
      <c r="AZ29" s="202"/>
      <c r="BA29" s="202"/>
      <c r="BB29" s="202"/>
      <c r="BC29" s="202"/>
      <c r="BD29" s="202"/>
      <c r="BE29" s="202"/>
    </row>
    <row r="30" spans="1:57" ht="12.75" customHeight="1" x14ac:dyDescent="0.2">
      <c r="A30" s="202"/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</row>
    <row r="31" spans="1:57" ht="12.75" customHeight="1" x14ac:dyDescent="0.2">
      <c r="A31" s="202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</row>
    <row r="32" spans="1:57" ht="12.75" customHeight="1" x14ac:dyDescent="0.2">
      <c r="A32" s="202"/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</row>
    <row r="33" spans="1:57" ht="12.75" customHeight="1" x14ac:dyDescent="0.2">
      <c r="A33" s="202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</row>
    <row r="34" spans="1:57" ht="12.75" customHeight="1" x14ac:dyDescent="0.2">
      <c r="A34" s="202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</row>
    <row r="35" spans="1:57" ht="12.75" customHeight="1" x14ac:dyDescent="0.2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</row>
    <row r="36" spans="1:57" ht="12.75" customHeight="1" x14ac:dyDescent="0.2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</row>
    <row r="37" spans="1:57" ht="12.75" customHeight="1" x14ac:dyDescent="0.2">
      <c r="A37" s="202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</row>
    <row r="38" spans="1:57" ht="12.75" customHeight="1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</row>
    <row r="39" spans="1:57" ht="12.75" customHeight="1" x14ac:dyDescent="0.2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</row>
    <row r="40" spans="1:57" ht="12.75" customHeight="1" x14ac:dyDescent="0.2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</row>
    <row r="41" spans="1:57" ht="12.75" customHeight="1" x14ac:dyDescent="0.2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</row>
    <row r="42" spans="1:57" ht="12.75" customHeight="1" x14ac:dyDescent="0.2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</row>
    <row r="43" spans="1:57" ht="12.75" customHeight="1" x14ac:dyDescent="0.2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</row>
    <row r="44" spans="1:57" ht="12.75" customHeight="1" x14ac:dyDescent="0.2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</row>
    <row r="45" spans="1:57" ht="12.75" customHeight="1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</row>
    <row r="46" spans="1:57" ht="12.75" customHeight="1" x14ac:dyDescent="0.2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</row>
    <row r="47" spans="1:57" ht="12.75" customHeight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</row>
    <row r="48" spans="1:57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</row>
    <row r="49" spans="1:57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</row>
    <row r="50" spans="1:57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</row>
    <row r="51" spans="1:57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</row>
    <row r="52" spans="1:57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</row>
    <row r="53" spans="1:57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</row>
    <row r="54" spans="1:57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</row>
    <row r="55" spans="1:57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</row>
    <row r="56" spans="1:57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</row>
    <row r="57" spans="1:57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</row>
    <row r="58" spans="1:57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</row>
    <row r="59" spans="1:57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</row>
    <row r="60" spans="1:57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</row>
    <row r="61" spans="1:57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</row>
    <row r="62" spans="1:57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</row>
    <row r="63" spans="1:57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</row>
    <row r="64" spans="1:57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</row>
    <row r="65" spans="1:57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</row>
    <row r="66" spans="1:57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</row>
    <row r="67" spans="1:57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</row>
    <row r="68" spans="1:57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</row>
    <row r="69" spans="1:57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</row>
    <row r="70" spans="1:57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</row>
    <row r="71" spans="1:57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</row>
    <row r="72" spans="1:57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</row>
    <row r="73" spans="1:57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</row>
    <row r="74" spans="1:57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</row>
    <row r="75" spans="1:57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</row>
    <row r="76" spans="1:57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</row>
    <row r="77" spans="1:57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</row>
    <row r="78" spans="1:57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</row>
    <row r="79" spans="1:57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</row>
    <row r="80" spans="1:57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</row>
    <row r="81" spans="1:57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</row>
    <row r="82" spans="1:57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</row>
    <row r="83" spans="1:57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</row>
    <row r="84" spans="1:57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</row>
    <row r="85" spans="1:57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</row>
    <row r="86" spans="1:57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</row>
    <row r="87" spans="1:57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</row>
    <row r="88" spans="1:57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</row>
    <row r="89" spans="1:57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</row>
    <row r="90" spans="1:57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</row>
    <row r="91" spans="1:57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</row>
    <row r="92" spans="1:57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</row>
    <row r="93" spans="1:57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</row>
    <row r="94" spans="1:57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</row>
    <row r="95" spans="1:57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</row>
    <row r="96" spans="1:57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</row>
    <row r="97" spans="1:57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</row>
    <row r="98" spans="1:57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</row>
    <row r="99" spans="1:57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</row>
    <row r="100" spans="1:57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</row>
    <row r="101" spans="1:57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</row>
    <row r="102" spans="1:57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</row>
    <row r="103" spans="1:57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</row>
    <row r="104" spans="1:57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</row>
    <row r="105" spans="1:57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</row>
    <row r="106" spans="1:57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</row>
    <row r="107" spans="1:57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</row>
    <row r="108" spans="1:57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</row>
    <row r="109" spans="1:57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</row>
    <row r="110" spans="1:57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</row>
    <row r="111" spans="1:57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</row>
    <row r="112" spans="1:57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</row>
    <row r="113" spans="1:57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</row>
    <row r="114" spans="1:57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</row>
    <row r="115" spans="1:57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</row>
    <row r="116" spans="1:57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</row>
    <row r="117" spans="1:57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</row>
    <row r="118" spans="1:57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</row>
    <row r="119" spans="1:57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</row>
    <row r="120" spans="1:57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</row>
    <row r="121" spans="1:57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</row>
    <row r="122" spans="1:57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</row>
    <row r="123" spans="1:57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</row>
    <row r="124" spans="1:57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</row>
    <row r="125" spans="1:57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</row>
    <row r="126" spans="1:57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</row>
    <row r="127" spans="1:57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</row>
    <row r="128" spans="1:57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</row>
    <row r="129" spans="1:57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</row>
    <row r="130" spans="1:57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</row>
    <row r="131" spans="1:57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</row>
    <row r="132" spans="1:57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</row>
    <row r="133" spans="1:57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</row>
    <row r="134" spans="1:57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</row>
    <row r="135" spans="1:57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</row>
    <row r="136" spans="1:57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</row>
    <row r="137" spans="1:57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</row>
    <row r="138" spans="1:57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</row>
    <row r="139" spans="1:57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</row>
    <row r="140" spans="1:57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</row>
    <row r="141" spans="1:57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</row>
    <row r="142" spans="1:57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</row>
    <row r="143" spans="1:57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</row>
    <row r="144" spans="1:57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</row>
    <row r="145" spans="1:57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</row>
    <row r="146" spans="1:57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</row>
    <row r="147" spans="1:57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</row>
    <row r="148" spans="1:57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</row>
    <row r="149" spans="1:57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</row>
    <row r="150" spans="1:57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</row>
    <row r="151" spans="1:57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</row>
    <row r="152" spans="1:57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</row>
    <row r="153" spans="1:57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</row>
    <row r="154" spans="1:57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</row>
    <row r="155" spans="1:57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</row>
    <row r="156" spans="1:57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</row>
    <row r="157" spans="1:57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</row>
    <row r="158" spans="1:57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</row>
    <row r="159" spans="1:57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</row>
    <row r="160" spans="1:57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</row>
    <row r="161" spans="1:57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</row>
    <row r="162" spans="1:57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</row>
    <row r="163" spans="1:57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</row>
    <row r="164" spans="1:57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</row>
    <row r="165" spans="1:57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</row>
    <row r="166" spans="1:57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</row>
    <row r="167" spans="1:57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</row>
    <row r="168" spans="1:57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</row>
    <row r="169" spans="1:57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</row>
    <row r="170" spans="1:57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</row>
    <row r="171" spans="1:57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</row>
    <row r="172" spans="1:57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</row>
    <row r="173" spans="1:57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</row>
    <row r="174" spans="1:57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</row>
    <row r="175" spans="1:57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</row>
    <row r="176" spans="1:57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</row>
    <row r="177" spans="1:57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</row>
    <row r="178" spans="1:57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</row>
    <row r="179" spans="1:57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</row>
    <row r="180" spans="1:57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</row>
    <row r="181" spans="1:57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</row>
    <row r="182" spans="1:57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</row>
    <row r="183" spans="1:57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</row>
    <row r="184" spans="1:57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</row>
    <row r="185" spans="1:57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</row>
    <row r="186" spans="1:57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</row>
    <row r="187" spans="1:57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</row>
    <row r="188" spans="1:57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</row>
    <row r="189" spans="1:57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</row>
    <row r="190" spans="1:57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</row>
    <row r="191" spans="1:57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</row>
    <row r="192" spans="1:57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</row>
    <row r="193" spans="1:57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</row>
    <row r="194" spans="1:57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</row>
    <row r="195" spans="1:57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</row>
    <row r="196" spans="1:57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</row>
    <row r="197" spans="1:57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</row>
    <row r="198" spans="1:57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</row>
    <row r="199" spans="1:57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</row>
    <row r="200" spans="1:57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</row>
    <row r="201" spans="1:57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</row>
    <row r="202" spans="1:57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</row>
    <row r="203" spans="1:57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</row>
    <row r="204" spans="1:57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</row>
    <row r="205" spans="1:57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</row>
    <row r="206" spans="1:57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</row>
    <row r="207" spans="1:57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</row>
    <row r="208" spans="1:57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</row>
    <row r="209" spans="1:57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</row>
    <row r="210" spans="1:57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</row>
    <row r="211" spans="1:57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</row>
    <row r="212" spans="1:57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</row>
    <row r="213" spans="1:57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</row>
    <row r="214" spans="1:57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</row>
    <row r="215" spans="1:57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</row>
    <row r="216" spans="1:57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</row>
    <row r="217" spans="1:57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</row>
    <row r="218" spans="1:57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</row>
    <row r="219" spans="1:57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</row>
    <row r="220" spans="1:57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</row>
    <row r="221" spans="1:57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</row>
    <row r="222" spans="1:57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</row>
    <row r="223" spans="1:57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</row>
    <row r="224" spans="1:57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</row>
    <row r="225" spans="1:57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</row>
    <row r="226" spans="1:57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</row>
    <row r="227" spans="1:57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</row>
    <row r="228" spans="1:57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</row>
    <row r="229" spans="1:57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</row>
    <row r="230" spans="1:57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</row>
    <row r="231" spans="1:57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</row>
    <row r="232" spans="1:57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</row>
    <row r="233" spans="1:57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</row>
    <row r="234" spans="1:57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</row>
    <row r="235" spans="1:57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</row>
    <row r="236" spans="1:57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</row>
    <row r="237" spans="1:57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</row>
    <row r="238" spans="1:57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</row>
    <row r="239" spans="1:57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</row>
    <row r="240" spans="1:57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</row>
    <row r="241" spans="1:57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</row>
    <row r="242" spans="1:57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</row>
    <row r="243" spans="1:57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</row>
    <row r="244" spans="1:57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</row>
    <row r="245" spans="1:57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</row>
    <row r="246" spans="1:57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</row>
    <row r="247" spans="1:57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</row>
    <row r="248" spans="1:57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</row>
    <row r="249" spans="1:57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</row>
    <row r="250" spans="1:57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</row>
    <row r="251" spans="1:57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</row>
    <row r="252" spans="1:57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</row>
    <row r="253" spans="1:57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</row>
    <row r="254" spans="1:57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</row>
    <row r="255" spans="1:57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</row>
    <row r="256" spans="1:57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</row>
    <row r="257" spans="1:57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</row>
    <row r="258" spans="1:57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</row>
    <row r="259" spans="1:57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</row>
    <row r="260" spans="1:57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</row>
    <row r="261" spans="1:57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</row>
    <row r="262" spans="1:57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</row>
    <row r="263" spans="1:57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</row>
    <row r="264" spans="1:57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</row>
    <row r="265" spans="1:57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</row>
    <row r="266" spans="1:57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</row>
    <row r="267" spans="1:57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</row>
    <row r="268" spans="1:57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</row>
    <row r="269" spans="1:57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</row>
    <row r="270" spans="1:57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</row>
    <row r="271" spans="1:57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</row>
    <row r="272" spans="1:57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</row>
    <row r="273" spans="1:57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</row>
    <row r="274" spans="1:57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</row>
    <row r="275" spans="1:57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</row>
    <row r="276" spans="1:57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</row>
    <row r="277" spans="1:57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</row>
    <row r="278" spans="1:57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</row>
    <row r="279" spans="1:57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</row>
    <row r="280" spans="1:57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</row>
    <row r="281" spans="1:57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</row>
    <row r="282" spans="1:57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</row>
    <row r="283" spans="1:57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</row>
    <row r="284" spans="1:57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</row>
    <row r="285" spans="1:57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</row>
    <row r="286" spans="1:57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</row>
    <row r="287" spans="1:57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</row>
    <row r="288" spans="1:57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</row>
    <row r="289" spans="1:57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</row>
    <row r="290" spans="1:57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</row>
    <row r="291" spans="1:57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</row>
    <row r="292" spans="1:57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</row>
    <row r="293" spans="1:57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</row>
    <row r="294" spans="1:57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</row>
    <row r="295" spans="1:57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</row>
    <row r="296" spans="1:57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</row>
    <row r="297" spans="1:57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</row>
    <row r="298" spans="1:57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</row>
    <row r="299" spans="1:57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</row>
    <row r="300" spans="1:57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</row>
    <row r="301" spans="1:57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</row>
    <row r="302" spans="1:57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</row>
    <row r="303" spans="1:57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</row>
    <row r="304" spans="1:57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</row>
    <row r="305" spans="1:57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</row>
    <row r="306" spans="1:57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</row>
    <row r="307" spans="1:57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</row>
    <row r="308" spans="1:57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</row>
    <row r="309" spans="1:57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</row>
    <row r="310" spans="1:57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</row>
    <row r="311" spans="1:57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</row>
    <row r="312" spans="1:57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</row>
    <row r="313" spans="1:57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</row>
    <row r="314" spans="1:57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</row>
    <row r="315" spans="1:57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</row>
    <row r="316" spans="1:57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</row>
    <row r="317" spans="1:57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</row>
    <row r="318" spans="1:57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</row>
    <row r="319" spans="1:57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</row>
    <row r="320" spans="1:57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</row>
    <row r="321" spans="1:57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</row>
    <row r="322" spans="1:57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</row>
    <row r="323" spans="1:57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</row>
    <row r="324" spans="1:57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</row>
    <row r="325" spans="1:57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</row>
    <row r="326" spans="1:57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</row>
    <row r="327" spans="1:57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</row>
    <row r="328" spans="1:57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</row>
    <row r="329" spans="1:57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</row>
    <row r="330" spans="1:57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</row>
    <row r="331" spans="1:57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</row>
    <row r="332" spans="1:57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</row>
    <row r="333" spans="1:57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</row>
    <row r="334" spans="1:57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</row>
    <row r="335" spans="1:57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</row>
    <row r="336" spans="1:57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</row>
    <row r="337" spans="1:57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</row>
    <row r="338" spans="1:57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</row>
    <row r="339" spans="1:57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</row>
    <row r="340" spans="1:57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</row>
    <row r="341" spans="1:57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</row>
    <row r="342" spans="1:57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</row>
    <row r="343" spans="1:57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</row>
    <row r="344" spans="1:57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</row>
    <row r="345" spans="1:57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</row>
    <row r="346" spans="1:57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</row>
    <row r="347" spans="1:57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</row>
    <row r="348" spans="1:57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</row>
    <row r="349" spans="1:57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</row>
    <row r="350" spans="1:57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</row>
    <row r="351" spans="1:57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</row>
    <row r="352" spans="1:57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</row>
    <row r="353" spans="1:57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</row>
    <row r="354" spans="1:57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</row>
    <row r="355" spans="1:57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</row>
    <row r="356" spans="1:57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</row>
    <row r="357" spans="1:57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</row>
    <row r="358" spans="1:57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</row>
    <row r="359" spans="1:57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</row>
    <row r="360" spans="1:57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</row>
    <row r="361" spans="1:57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</row>
    <row r="362" spans="1:57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</row>
    <row r="363" spans="1:57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</row>
    <row r="364" spans="1:57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</row>
    <row r="365" spans="1:57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</row>
    <row r="366" spans="1:57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</row>
    <row r="367" spans="1:57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</row>
    <row r="368" spans="1:57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</row>
    <row r="369" spans="1:57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</row>
    <row r="370" spans="1:57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</row>
    <row r="371" spans="1:57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</row>
    <row r="372" spans="1:57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</row>
    <row r="373" spans="1:57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</row>
    <row r="374" spans="1:57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</row>
    <row r="375" spans="1:57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</row>
    <row r="376" spans="1:57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</row>
    <row r="377" spans="1:57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</row>
    <row r="378" spans="1:57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</row>
    <row r="379" spans="1:57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</row>
    <row r="380" spans="1:57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</row>
    <row r="381" spans="1:57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</row>
    <row r="382" spans="1:57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</row>
    <row r="383" spans="1:57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</row>
    <row r="384" spans="1:57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</row>
    <row r="385" spans="1:57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</row>
    <row r="386" spans="1:57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</row>
    <row r="387" spans="1:57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</row>
    <row r="388" spans="1:57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</row>
    <row r="389" spans="1:57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</row>
    <row r="390" spans="1:57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</row>
    <row r="391" spans="1:57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</row>
    <row r="392" spans="1:57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</row>
    <row r="393" spans="1:57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</row>
    <row r="394" spans="1:57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</row>
    <row r="395" spans="1:57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</row>
    <row r="396" spans="1:57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</row>
    <row r="397" spans="1:57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</row>
    <row r="398" spans="1:57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</row>
    <row r="399" spans="1:57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</row>
    <row r="400" spans="1:57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</row>
    <row r="401" spans="1:57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</row>
    <row r="402" spans="1:57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</row>
    <row r="403" spans="1:57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</row>
    <row r="404" spans="1:57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</row>
    <row r="405" spans="1:57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</row>
    <row r="406" spans="1:57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</row>
    <row r="407" spans="1:57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</row>
    <row r="408" spans="1:57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</row>
    <row r="409" spans="1:57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</row>
    <row r="410" spans="1:57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</row>
    <row r="411" spans="1:57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</row>
    <row r="412" spans="1:57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</row>
    <row r="413" spans="1:57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</row>
    <row r="414" spans="1:57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</row>
    <row r="415" spans="1:57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</row>
    <row r="416" spans="1:57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</row>
    <row r="417" spans="1:57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</row>
    <row r="418" spans="1:57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</row>
    <row r="419" spans="1:57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</row>
    <row r="420" spans="1:57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</row>
    <row r="421" spans="1:57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</row>
    <row r="422" spans="1:57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</row>
    <row r="423" spans="1:57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</row>
    <row r="424" spans="1:57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</row>
    <row r="425" spans="1:57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</row>
    <row r="426" spans="1:57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</row>
    <row r="427" spans="1:57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</row>
    <row r="428" spans="1:57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</row>
    <row r="429" spans="1:57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</row>
    <row r="430" spans="1:57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</row>
    <row r="431" spans="1:57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</row>
    <row r="432" spans="1:57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</row>
    <row r="433" spans="1:57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</row>
    <row r="434" spans="1:57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</row>
    <row r="435" spans="1:57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</row>
    <row r="436" spans="1:57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</row>
    <row r="437" spans="1:57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</row>
    <row r="438" spans="1:57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</row>
    <row r="439" spans="1:57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</row>
    <row r="440" spans="1:57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</row>
    <row r="441" spans="1:57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</row>
    <row r="442" spans="1:57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</row>
    <row r="443" spans="1:57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</row>
    <row r="444" spans="1:57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</row>
    <row r="445" spans="1:57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</row>
    <row r="446" spans="1:57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</row>
    <row r="447" spans="1:57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</row>
    <row r="448" spans="1:57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</row>
    <row r="449" spans="1:57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</row>
    <row r="450" spans="1:57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</row>
    <row r="451" spans="1:57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</row>
    <row r="452" spans="1:57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</row>
    <row r="453" spans="1:57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</row>
    <row r="454" spans="1:57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</row>
    <row r="455" spans="1:57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</row>
    <row r="456" spans="1:57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</row>
    <row r="457" spans="1:57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</row>
    <row r="458" spans="1:57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</row>
    <row r="459" spans="1:57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</row>
    <row r="460" spans="1:57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</row>
    <row r="461" spans="1:57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</row>
    <row r="462" spans="1:57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</row>
    <row r="463" spans="1:57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</row>
    <row r="464" spans="1:57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</row>
    <row r="465" spans="1:57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</row>
    <row r="466" spans="1:57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</row>
    <row r="467" spans="1:57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</row>
    <row r="468" spans="1:57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</row>
    <row r="469" spans="1:57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</row>
    <row r="470" spans="1:57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</row>
    <row r="471" spans="1:57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</row>
    <row r="472" spans="1:57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</row>
    <row r="473" spans="1:57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</row>
    <row r="474" spans="1:57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</row>
    <row r="475" spans="1:57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</row>
    <row r="476" spans="1:57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</row>
    <row r="477" spans="1:57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</row>
    <row r="478" spans="1:57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</row>
    <row r="479" spans="1:57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</row>
    <row r="480" spans="1:57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</row>
    <row r="481" spans="1:57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</row>
    <row r="482" spans="1:57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</row>
    <row r="483" spans="1:57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</row>
    <row r="484" spans="1:57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</row>
    <row r="485" spans="1:57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</row>
    <row r="486" spans="1:57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</row>
    <row r="487" spans="1:57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</row>
    <row r="488" spans="1:57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</row>
    <row r="489" spans="1:57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</row>
    <row r="490" spans="1:57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</row>
    <row r="491" spans="1:57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</row>
    <row r="492" spans="1:57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</row>
    <row r="493" spans="1:57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</row>
    <row r="494" spans="1:57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</row>
    <row r="495" spans="1:57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</row>
    <row r="496" spans="1:57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</row>
    <row r="497" spans="1:57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</row>
    <row r="498" spans="1:57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</row>
    <row r="499" spans="1:57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</row>
    <row r="500" spans="1:57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</row>
    <row r="501" spans="1:57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</row>
    <row r="502" spans="1:57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</row>
    <row r="503" spans="1:57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</row>
    <row r="504" spans="1:57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</row>
    <row r="505" spans="1:57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</row>
    <row r="506" spans="1:57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</row>
    <row r="507" spans="1:57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</row>
    <row r="508" spans="1:57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</row>
    <row r="509" spans="1:57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</row>
    <row r="510" spans="1:57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</row>
    <row r="511" spans="1:57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</row>
    <row r="512" spans="1:57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</row>
    <row r="513" spans="1:57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</row>
    <row r="514" spans="1:57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</row>
    <row r="515" spans="1:57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</row>
    <row r="516" spans="1:57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</row>
    <row r="517" spans="1:57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</row>
    <row r="518" spans="1:57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</row>
    <row r="519" spans="1:57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</row>
    <row r="520" spans="1:57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</row>
    <row r="521" spans="1:57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</row>
    <row r="522" spans="1:57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</row>
    <row r="523" spans="1:57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</row>
    <row r="524" spans="1:57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</row>
    <row r="525" spans="1:57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</row>
    <row r="526" spans="1:57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</row>
    <row r="527" spans="1:57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</row>
    <row r="528" spans="1:57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</row>
    <row r="529" spans="1:57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</row>
    <row r="530" spans="1:57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</row>
    <row r="531" spans="1:57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</row>
    <row r="532" spans="1:57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</row>
    <row r="533" spans="1:57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</row>
    <row r="534" spans="1:57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</row>
    <row r="535" spans="1:57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</row>
    <row r="536" spans="1:57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</row>
    <row r="537" spans="1:57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</row>
    <row r="538" spans="1:57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</row>
    <row r="539" spans="1:57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</row>
    <row r="540" spans="1:57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</row>
    <row r="541" spans="1:57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</row>
    <row r="542" spans="1:57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</row>
    <row r="543" spans="1:57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</row>
    <row r="544" spans="1:57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</row>
    <row r="545" spans="1:57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</row>
    <row r="546" spans="1:57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</row>
    <row r="547" spans="1:57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</row>
    <row r="548" spans="1:57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</row>
    <row r="549" spans="1:57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</row>
    <row r="550" spans="1:57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</row>
    <row r="551" spans="1:57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</row>
    <row r="552" spans="1:57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</row>
    <row r="553" spans="1:57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</row>
    <row r="554" spans="1:57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</row>
    <row r="555" spans="1:57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</row>
    <row r="556" spans="1:57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</row>
    <row r="557" spans="1:57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</row>
    <row r="558" spans="1:57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</row>
    <row r="559" spans="1:57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</row>
    <row r="560" spans="1:57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</row>
    <row r="561" spans="1:57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</row>
    <row r="562" spans="1:57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</row>
    <row r="563" spans="1:57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</row>
    <row r="564" spans="1:57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</row>
    <row r="565" spans="1:57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</row>
    <row r="566" spans="1:57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</row>
    <row r="567" spans="1:57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</row>
    <row r="568" spans="1:57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</row>
    <row r="569" spans="1:57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</row>
    <row r="570" spans="1:57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</row>
    <row r="571" spans="1:57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</row>
    <row r="572" spans="1:57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</row>
    <row r="573" spans="1:57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</row>
    <row r="574" spans="1:57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</row>
    <row r="575" spans="1:57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</row>
    <row r="576" spans="1:57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</row>
    <row r="577" spans="1:57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</row>
    <row r="578" spans="1:57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</row>
    <row r="579" spans="1:57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</row>
    <row r="580" spans="1:57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</row>
    <row r="581" spans="1:57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</row>
    <row r="582" spans="1:57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</row>
    <row r="583" spans="1:57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</row>
    <row r="584" spans="1:57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</row>
    <row r="585" spans="1:57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</row>
    <row r="586" spans="1:57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</row>
    <row r="587" spans="1:57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</row>
    <row r="588" spans="1:57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</row>
    <row r="589" spans="1:57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</row>
    <row r="590" spans="1:57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</row>
    <row r="591" spans="1:57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</row>
    <row r="592" spans="1:57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</row>
    <row r="593" spans="1:57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</row>
    <row r="594" spans="1:57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</row>
    <row r="595" spans="1:57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</row>
    <row r="596" spans="1:57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</row>
    <row r="597" spans="1:57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</row>
    <row r="598" spans="1:57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</row>
    <row r="599" spans="1:57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</row>
    <row r="600" spans="1:57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</row>
    <row r="601" spans="1:57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</row>
    <row r="602" spans="1:57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</row>
    <row r="603" spans="1:57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</row>
    <row r="604" spans="1:57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</row>
    <row r="605" spans="1:57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</row>
    <row r="606" spans="1:57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</row>
    <row r="607" spans="1:57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</row>
    <row r="608" spans="1:57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</row>
    <row r="609" spans="1:57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</row>
    <row r="610" spans="1:57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</row>
    <row r="611" spans="1:57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</row>
    <row r="612" spans="1:57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</row>
    <row r="613" spans="1:57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</row>
    <row r="614" spans="1:57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</row>
    <row r="615" spans="1:57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</row>
    <row r="616" spans="1:57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</row>
    <row r="617" spans="1:57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</row>
    <row r="618" spans="1:57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</row>
    <row r="619" spans="1:57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</row>
    <row r="620" spans="1:57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</row>
    <row r="621" spans="1:57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</row>
    <row r="622" spans="1:57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</row>
    <row r="623" spans="1:57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</row>
    <row r="624" spans="1:57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</row>
    <row r="625" spans="1:57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</row>
    <row r="626" spans="1:57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</row>
    <row r="627" spans="1:57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</row>
    <row r="628" spans="1:57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</row>
    <row r="629" spans="1:57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</row>
    <row r="630" spans="1:57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</row>
    <row r="631" spans="1:57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</row>
    <row r="632" spans="1:57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</row>
    <row r="633" spans="1:57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</row>
    <row r="634" spans="1:57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</row>
    <row r="635" spans="1:57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</row>
    <row r="636" spans="1:57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</row>
    <row r="637" spans="1:57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</row>
    <row r="638" spans="1:57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</row>
    <row r="639" spans="1:57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</row>
    <row r="640" spans="1:57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</row>
    <row r="641" spans="1:57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</row>
    <row r="642" spans="1:57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</row>
    <row r="643" spans="1:57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</row>
    <row r="644" spans="1:57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</row>
    <row r="645" spans="1:57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</row>
    <row r="646" spans="1:57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</row>
    <row r="647" spans="1:57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</row>
    <row r="648" spans="1:57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</row>
    <row r="649" spans="1:57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</row>
    <row r="650" spans="1:57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</row>
    <row r="651" spans="1:57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</row>
    <row r="652" spans="1:57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</row>
    <row r="653" spans="1:57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</row>
    <row r="654" spans="1:57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</row>
    <row r="655" spans="1:57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</row>
    <row r="656" spans="1:57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</row>
    <row r="657" spans="1:57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</row>
    <row r="658" spans="1:57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</row>
    <row r="659" spans="1:57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</row>
    <row r="660" spans="1:57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</row>
    <row r="661" spans="1:57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</row>
    <row r="662" spans="1:57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</row>
    <row r="663" spans="1:57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</row>
    <row r="664" spans="1:57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</row>
    <row r="665" spans="1:57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</row>
    <row r="666" spans="1:57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</row>
    <row r="667" spans="1:57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</row>
    <row r="668" spans="1:57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</row>
    <row r="669" spans="1:57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</row>
    <row r="670" spans="1:57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</row>
    <row r="671" spans="1:57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</row>
    <row r="672" spans="1:57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</row>
    <row r="673" spans="1:57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</row>
    <row r="674" spans="1:57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</row>
    <row r="675" spans="1:57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</row>
    <row r="676" spans="1:57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</row>
    <row r="677" spans="1:57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</row>
    <row r="678" spans="1:57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</row>
    <row r="679" spans="1:57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</row>
    <row r="680" spans="1:57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</row>
    <row r="681" spans="1:57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</row>
    <row r="682" spans="1:57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</row>
    <row r="683" spans="1:57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</row>
    <row r="684" spans="1:57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</row>
    <row r="685" spans="1:57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</row>
    <row r="686" spans="1:57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</row>
    <row r="687" spans="1:57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</row>
    <row r="688" spans="1:57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</row>
    <row r="689" spans="1:57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</row>
    <row r="690" spans="1:57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</row>
    <row r="691" spans="1:57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</row>
    <row r="692" spans="1:57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</row>
    <row r="693" spans="1:57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</row>
    <row r="694" spans="1:57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</row>
    <row r="695" spans="1:57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</row>
    <row r="696" spans="1:57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</row>
    <row r="697" spans="1:57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</row>
    <row r="698" spans="1:57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</row>
    <row r="699" spans="1:57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</row>
    <row r="700" spans="1:57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</row>
    <row r="701" spans="1:57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</row>
    <row r="702" spans="1:57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</row>
    <row r="703" spans="1:57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</row>
    <row r="704" spans="1:57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</row>
    <row r="705" spans="1:57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</row>
    <row r="706" spans="1:57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</row>
    <row r="707" spans="1:57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</row>
    <row r="708" spans="1:57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</row>
    <row r="709" spans="1:57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</row>
    <row r="710" spans="1:57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</row>
    <row r="711" spans="1:57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</row>
    <row r="712" spans="1:57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</row>
    <row r="713" spans="1:57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</row>
    <row r="714" spans="1:57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</row>
    <row r="715" spans="1:57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</row>
    <row r="716" spans="1:57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</row>
    <row r="717" spans="1:57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</row>
    <row r="718" spans="1:57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</row>
    <row r="719" spans="1:57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</row>
    <row r="720" spans="1:57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</row>
    <row r="721" spans="1:57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</row>
    <row r="722" spans="1:57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</row>
    <row r="723" spans="1:57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</row>
    <row r="724" spans="1:57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</row>
    <row r="725" spans="1:57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</row>
    <row r="726" spans="1:57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</row>
    <row r="727" spans="1:57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</row>
    <row r="728" spans="1:57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</row>
    <row r="729" spans="1:57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</row>
    <row r="730" spans="1:57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</row>
    <row r="731" spans="1:57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</row>
    <row r="732" spans="1:57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</row>
    <row r="733" spans="1:57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</row>
    <row r="734" spans="1:57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</row>
    <row r="735" spans="1:57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</row>
    <row r="736" spans="1:57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</row>
    <row r="737" spans="1:57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</row>
    <row r="738" spans="1:57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</row>
    <row r="739" spans="1:57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</row>
    <row r="740" spans="1:57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</row>
    <row r="741" spans="1:57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</row>
    <row r="742" spans="1:57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</row>
    <row r="743" spans="1:57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</row>
    <row r="744" spans="1:57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</row>
    <row r="745" spans="1:57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</row>
    <row r="746" spans="1:57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</row>
    <row r="747" spans="1:57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</row>
    <row r="748" spans="1:57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</row>
    <row r="749" spans="1:57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</row>
    <row r="750" spans="1:57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</row>
    <row r="751" spans="1:57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</row>
    <row r="752" spans="1:57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</row>
    <row r="753" spans="1:57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</row>
    <row r="754" spans="1:57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</row>
    <row r="755" spans="1:57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</row>
    <row r="756" spans="1:57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</row>
    <row r="757" spans="1:57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</row>
    <row r="758" spans="1:57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</row>
    <row r="759" spans="1:57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</row>
    <row r="760" spans="1:57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</row>
    <row r="761" spans="1:57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</row>
    <row r="762" spans="1:57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</row>
    <row r="763" spans="1:57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</row>
    <row r="764" spans="1:57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</row>
    <row r="765" spans="1:57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</row>
    <row r="766" spans="1:57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</row>
    <row r="767" spans="1:57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</row>
    <row r="768" spans="1:57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</row>
    <row r="769" spans="1:57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</row>
    <row r="770" spans="1:57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</row>
    <row r="771" spans="1:57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</row>
    <row r="772" spans="1:57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</row>
    <row r="773" spans="1:57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</row>
    <row r="774" spans="1:57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</row>
    <row r="775" spans="1:57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</row>
    <row r="776" spans="1:57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</row>
    <row r="777" spans="1:57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</row>
    <row r="778" spans="1:57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</row>
    <row r="779" spans="1:57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</row>
    <row r="780" spans="1:57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</row>
    <row r="781" spans="1:57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</row>
    <row r="782" spans="1:57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</row>
    <row r="783" spans="1:57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</row>
    <row r="784" spans="1:57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</row>
    <row r="785" spans="1:57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</row>
    <row r="786" spans="1:57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</row>
    <row r="787" spans="1:57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</row>
    <row r="788" spans="1:57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</row>
    <row r="789" spans="1:57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</row>
    <row r="790" spans="1:57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</row>
    <row r="791" spans="1:57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</row>
    <row r="792" spans="1:57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</row>
    <row r="793" spans="1:57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</row>
    <row r="794" spans="1:57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</row>
    <row r="795" spans="1:57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</row>
    <row r="796" spans="1:57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</row>
    <row r="797" spans="1:57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</row>
    <row r="798" spans="1:57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</row>
    <row r="799" spans="1:57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</row>
    <row r="800" spans="1:57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</row>
    <row r="801" spans="1:57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  <c r="BE801" s="202"/>
    </row>
    <row r="802" spans="1:57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  <c r="BE802" s="202"/>
    </row>
    <row r="803" spans="1:57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  <c r="BE803" s="202"/>
    </row>
    <row r="804" spans="1:57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  <c r="BE804" s="202"/>
    </row>
    <row r="805" spans="1:57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  <c r="BE805" s="202"/>
    </row>
    <row r="806" spans="1:57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  <c r="BE806" s="202"/>
    </row>
    <row r="807" spans="1:57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  <c r="BE807" s="202"/>
    </row>
    <row r="808" spans="1:57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  <c r="BE808" s="202"/>
    </row>
    <row r="809" spans="1:57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  <c r="BE809" s="202"/>
    </row>
    <row r="810" spans="1:57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  <c r="BE810" s="202"/>
    </row>
    <row r="811" spans="1:57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  <c r="BE811" s="202"/>
    </row>
    <row r="812" spans="1:57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</row>
    <row r="813" spans="1:57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</row>
    <row r="814" spans="1:57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</row>
    <row r="815" spans="1:57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</row>
    <row r="816" spans="1:57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</row>
    <row r="817" spans="1:57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</row>
    <row r="818" spans="1:57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</row>
    <row r="819" spans="1:57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</row>
    <row r="820" spans="1:57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</row>
    <row r="821" spans="1:57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</row>
    <row r="822" spans="1:57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</row>
    <row r="823" spans="1:57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  <c r="BE823" s="202"/>
    </row>
    <row r="824" spans="1:57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  <c r="BE824" s="202"/>
    </row>
    <row r="825" spans="1:57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  <c r="BE825" s="202"/>
    </row>
    <row r="826" spans="1:57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  <c r="BE826" s="202"/>
    </row>
    <row r="827" spans="1:57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  <c r="BE827" s="202"/>
    </row>
    <row r="828" spans="1:57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  <c r="BE828" s="202"/>
    </row>
    <row r="829" spans="1:57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  <c r="BE829" s="202"/>
    </row>
    <row r="830" spans="1:57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  <c r="BE830" s="202"/>
    </row>
    <row r="831" spans="1:57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</row>
    <row r="832" spans="1:57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</row>
    <row r="833" spans="1:57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</row>
    <row r="834" spans="1:57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</row>
    <row r="835" spans="1:57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</row>
    <row r="836" spans="1:57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</row>
    <row r="837" spans="1:57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</row>
    <row r="838" spans="1:57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</row>
    <row r="839" spans="1:57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</row>
    <row r="840" spans="1:57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</row>
    <row r="841" spans="1:57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02"/>
    </row>
    <row r="842" spans="1:57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02"/>
    </row>
    <row r="843" spans="1:57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02"/>
    </row>
    <row r="844" spans="1:57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  <c r="BE844" s="202"/>
    </row>
    <row r="845" spans="1:57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  <c r="BE845" s="202"/>
    </row>
    <row r="846" spans="1:57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  <c r="BE846" s="202"/>
    </row>
    <row r="847" spans="1:57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  <c r="BE847" s="202"/>
    </row>
    <row r="848" spans="1:57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  <c r="BE848" s="202"/>
    </row>
    <row r="849" spans="1:57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  <c r="BE849" s="202"/>
    </row>
    <row r="850" spans="1:57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  <c r="BE850" s="202"/>
    </row>
    <row r="851" spans="1:57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</row>
    <row r="852" spans="1:57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  <c r="BE852" s="202"/>
    </row>
    <row r="853" spans="1:57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  <c r="BE853" s="202"/>
    </row>
    <row r="854" spans="1:57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</row>
    <row r="855" spans="1:57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</row>
    <row r="856" spans="1:57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  <c r="BE856" s="202"/>
    </row>
    <row r="857" spans="1:57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  <c r="BE857" s="202"/>
    </row>
    <row r="858" spans="1:57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  <c r="BE858" s="202"/>
    </row>
    <row r="859" spans="1:57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  <c r="BE859" s="202"/>
    </row>
    <row r="860" spans="1:57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  <c r="BE860" s="202"/>
    </row>
    <row r="861" spans="1:57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  <c r="BE861" s="202"/>
    </row>
    <row r="862" spans="1:57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  <c r="BE862" s="202"/>
    </row>
    <row r="863" spans="1:57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  <c r="BE863" s="202"/>
    </row>
    <row r="864" spans="1:57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  <c r="BE864" s="202"/>
    </row>
    <row r="865" spans="1:57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  <c r="BE865" s="202"/>
    </row>
    <row r="866" spans="1:57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</row>
    <row r="867" spans="1:57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</row>
    <row r="868" spans="1:57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</row>
    <row r="869" spans="1:57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</row>
    <row r="870" spans="1:57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</row>
    <row r="871" spans="1:57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</row>
    <row r="872" spans="1:57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</row>
    <row r="873" spans="1:57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</row>
    <row r="874" spans="1:57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</row>
    <row r="875" spans="1:57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</row>
    <row r="876" spans="1:57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</row>
    <row r="877" spans="1:57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  <c r="BE877" s="202"/>
    </row>
    <row r="878" spans="1:57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  <c r="BE878" s="202"/>
    </row>
    <row r="879" spans="1:57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  <c r="BE879" s="202"/>
    </row>
    <row r="880" spans="1:57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  <c r="BE880" s="202"/>
    </row>
    <row r="881" spans="1:57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  <c r="BE881" s="202"/>
    </row>
    <row r="882" spans="1:57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  <c r="BE882" s="202"/>
    </row>
    <row r="883" spans="1:57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  <c r="BE883" s="202"/>
    </row>
    <row r="884" spans="1:57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</row>
    <row r="885" spans="1:57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</row>
    <row r="886" spans="1:57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</row>
    <row r="887" spans="1:57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</row>
    <row r="888" spans="1:57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</row>
    <row r="889" spans="1:57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</row>
    <row r="890" spans="1:57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</row>
    <row r="891" spans="1:57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</row>
    <row r="892" spans="1:57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</row>
    <row r="893" spans="1:57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  <c r="BE893" s="202"/>
    </row>
    <row r="894" spans="1:57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  <c r="BE894" s="202"/>
    </row>
    <row r="895" spans="1:57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  <c r="BE895" s="202"/>
    </row>
    <row r="896" spans="1:57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  <c r="BE896" s="202"/>
    </row>
    <row r="897" spans="1:57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  <c r="BE897" s="202"/>
    </row>
    <row r="898" spans="1:57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  <c r="BE898" s="202"/>
    </row>
    <row r="899" spans="1:57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  <c r="BE899" s="202"/>
    </row>
    <row r="900" spans="1:57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  <c r="BE900" s="202"/>
    </row>
    <row r="901" spans="1:57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</row>
    <row r="902" spans="1:57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</row>
    <row r="903" spans="1:57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</row>
    <row r="904" spans="1:57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</row>
    <row r="905" spans="1:57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</row>
    <row r="906" spans="1:57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</row>
    <row r="907" spans="1:57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</row>
    <row r="908" spans="1:57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</row>
    <row r="909" spans="1:57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</row>
    <row r="910" spans="1:57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</row>
    <row r="911" spans="1:57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</row>
    <row r="912" spans="1:57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  <c r="BE912" s="202"/>
    </row>
    <row r="913" spans="1:57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  <c r="BE913" s="202"/>
    </row>
    <row r="914" spans="1:57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  <c r="BE914" s="202"/>
    </row>
    <row r="915" spans="1:57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  <c r="BE915" s="202"/>
    </row>
    <row r="916" spans="1:57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</row>
    <row r="917" spans="1:57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</row>
    <row r="918" spans="1:57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</row>
    <row r="919" spans="1:57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</row>
    <row r="920" spans="1:57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</row>
    <row r="921" spans="1:57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  <c r="BE921" s="202"/>
    </row>
    <row r="922" spans="1:57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</row>
    <row r="923" spans="1:57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</row>
    <row r="924" spans="1:57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</row>
    <row r="925" spans="1:57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  <c r="BE925" s="202"/>
    </row>
    <row r="926" spans="1:57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  <c r="BE926" s="202"/>
    </row>
    <row r="927" spans="1:57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  <c r="BE927" s="202"/>
    </row>
    <row r="928" spans="1:57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  <c r="BE928" s="202"/>
    </row>
    <row r="929" spans="1:57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  <c r="BE929" s="202"/>
    </row>
    <row r="930" spans="1:57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  <c r="BE930" s="202"/>
    </row>
    <row r="931" spans="1:57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  <c r="BE931" s="202"/>
    </row>
    <row r="932" spans="1:57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  <c r="BE932" s="202"/>
    </row>
    <row r="933" spans="1:57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  <c r="BE933" s="202"/>
    </row>
    <row r="934" spans="1:57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  <c r="BE934" s="202"/>
    </row>
    <row r="935" spans="1:57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  <c r="BE935" s="202"/>
    </row>
    <row r="936" spans="1:57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  <c r="BE936" s="202"/>
    </row>
    <row r="937" spans="1:57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  <c r="BE937" s="202"/>
    </row>
    <row r="938" spans="1:57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  <c r="BE938" s="202"/>
    </row>
    <row r="939" spans="1:57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</row>
    <row r="940" spans="1:57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</row>
    <row r="941" spans="1:57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</row>
    <row r="942" spans="1:57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</row>
    <row r="943" spans="1:57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</row>
    <row r="944" spans="1:57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</row>
    <row r="945" spans="1:57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</row>
    <row r="946" spans="1:57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  <c r="BE946" s="202"/>
    </row>
    <row r="947" spans="1:57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  <c r="BE947" s="202"/>
    </row>
    <row r="948" spans="1:57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  <c r="BE948" s="202"/>
    </row>
    <row r="949" spans="1:57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  <c r="BE949" s="202"/>
    </row>
    <row r="950" spans="1:57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  <c r="BE950" s="202"/>
    </row>
    <row r="951" spans="1:57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  <c r="BE951" s="202"/>
    </row>
    <row r="952" spans="1:57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  <c r="BE952" s="202"/>
    </row>
    <row r="953" spans="1:57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  <c r="BD953" s="202"/>
      <c r="BE953" s="202"/>
    </row>
    <row r="954" spans="1:57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  <c r="BD954" s="202"/>
      <c r="BE954" s="202"/>
    </row>
  </sheetData>
  <autoFilter ref="A9:BE28" xr:uid="{00000000-0009-0000-0000-000004000000}">
    <sortState xmlns:xlrd2="http://schemas.microsoft.com/office/spreadsheetml/2017/richdata2" ref="A10:BE28">
      <sortCondition ref="A9:A28"/>
      <sortCondition ref="E9:E28"/>
      <sortCondition ref="V9:V28"/>
      <sortCondition ref="T9:T28"/>
      <sortCondition ref="B9:B28"/>
      <sortCondition descending="1" ref="BE9:BE28"/>
    </sortState>
  </autoFilter>
  <mergeCells count="37">
    <mergeCell ref="AX3:AY8"/>
    <mergeCell ref="AZ3:AZ8"/>
    <mergeCell ref="BA1:BB4"/>
    <mergeCell ref="BA5:BB8"/>
    <mergeCell ref="AE1:AQ2"/>
    <mergeCell ref="AR1:AZ2"/>
    <mergeCell ref="BC1:BD4"/>
    <mergeCell ref="BE1:BE8"/>
    <mergeCell ref="A2:B6"/>
    <mergeCell ref="BC5:BD8"/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X3:Y8"/>
    <mergeCell ref="Z3:AA8"/>
    <mergeCell ref="AB3:AC8"/>
    <mergeCell ref="AD3:AD8"/>
    <mergeCell ref="C5:G6"/>
    <mergeCell ref="A7:G8"/>
    <mergeCell ref="N3:O8"/>
    <mergeCell ref="P3:Q8"/>
    <mergeCell ref="R3:S8"/>
    <mergeCell ref="T3:U8"/>
    <mergeCell ref="V3:W8"/>
    <mergeCell ref="C2:G2"/>
    <mergeCell ref="C3:G4"/>
    <mergeCell ref="H3:I8"/>
    <mergeCell ref="J3:K8"/>
    <mergeCell ref="L3:M8"/>
    <mergeCell ref="H1:AD2"/>
  </mergeCells>
  <conditionalFormatting sqref="C10">
    <cfRule type="expression" dxfId="60" priority="1">
      <formula>COUNTIF(C26:C989,C10)&gt;1</formula>
    </cfRule>
    <cfRule type="expression" dxfId="59" priority="2">
      <formula>COUNTIF(C26:C987,C10)&gt;1</formula>
    </cfRule>
    <cfRule type="expression" dxfId="58" priority="3">
      <formula>COUNTIF(C26:C982,C10)&gt;1</formula>
    </cfRule>
    <cfRule type="expression" dxfId="57" priority="4">
      <formula>COUNTIF(C26:C998,C10)&gt;1</formula>
    </cfRule>
  </conditionalFormatting>
  <conditionalFormatting sqref="C12:C15">
    <cfRule type="expression" dxfId="56" priority="5">
      <formula>COUNTIF(C23:C989,C12)&gt;1</formula>
    </cfRule>
    <cfRule type="expression" dxfId="55" priority="6">
      <formula>COUNTIF(C23:C987,C12)&gt;1</formula>
    </cfRule>
    <cfRule type="expression" dxfId="54" priority="7">
      <formula>COUNTIF(C23:C982,C12)&gt;1</formula>
    </cfRule>
    <cfRule type="expression" dxfId="53" priority="8">
      <formula>COUNTIF(C23:C998,C12)&gt;1</formula>
    </cfRule>
  </conditionalFormatting>
  <conditionalFormatting sqref="C16">
    <cfRule type="expression" dxfId="52" priority="9">
      <formula>COUNTIF(C26:C991,C16)&gt;1</formula>
    </cfRule>
    <cfRule type="expression" dxfId="51" priority="10">
      <formula>COUNTIF(C26:C989,C16)&gt;1</formula>
    </cfRule>
    <cfRule type="expression" dxfId="50" priority="11">
      <formula>COUNTIF(C26:C984,C16)&gt;1</formula>
    </cfRule>
    <cfRule type="expression" dxfId="49" priority="12">
      <formula>COUNTIF(C26:C1000,C16)&gt;1</formula>
    </cfRule>
  </conditionalFormatting>
  <conditionalFormatting sqref="C18">
    <cfRule type="expression" dxfId="48" priority="13">
      <formula>COUNTIF(C26:C990,C18)&gt;1</formula>
    </cfRule>
    <cfRule type="expression" dxfId="47" priority="14">
      <formula>COUNTIF(C26:C988,C18)&gt;1</formula>
    </cfRule>
    <cfRule type="expression" dxfId="46" priority="15">
      <formula>COUNTIF(C26:C983,C18)&gt;1</formula>
    </cfRule>
    <cfRule type="expression" dxfId="45" priority="16">
      <formula>COUNTIF(C26:C999,C18)&gt;1</formula>
    </cfRule>
  </conditionalFormatting>
  <conditionalFormatting sqref="C19">
    <cfRule type="expression" dxfId="44" priority="17">
      <formula>COUNTIF(C26:C1002,C19)&gt;1</formula>
    </cfRule>
  </conditionalFormatting>
  <conditionalFormatting sqref="C20">
    <cfRule type="expression" dxfId="43" priority="18">
      <formula>COUNTIF(C26:C1004,C20)&gt;1</formula>
    </cfRule>
  </conditionalFormatting>
  <conditionalFormatting sqref="C22">
    <cfRule type="expression" dxfId="42" priority="19">
      <formula>COUNTIF(C30:C1005,C22)&gt;1</formula>
    </cfRule>
  </conditionalFormatting>
  <conditionalFormatting sqref="C24">
    <cfRule type="expression" dxfId="41" priority="20">
      <formula>COUNTIF(C26:C990,C24)&gt;1</formula>
    </cfRule>
    <cfRule type="expression" dxfId="40" priority="21">
      <formula>COUNTIF(C26:C988,C24)&gt;1</formula>
    </cfRule>
    <cfRule type="expression" dxfId="39" priority="22">
      <formula>COUNTIF(C26:C983,C24)&gt;1</formula>
    </cfRule>
    <cfRule type="expression" dxfId="38" priority="23">
      <formula>COUNTIF(C26:C999,C24)&gt;1</formula>
    </cfRule>
  </conditionalFormatting>
  <conditionalFormatting sqref="C25:C26">
    <cfRule type="expression" dxfId="37" priority="24">
      <formula>COUNTIF(C25:C1001,C25)&gt;1</formula>
    </cfRule>
  </conditionalFormatting>
  <conditionalFormatting sqref="C27:C28">
    <cfRule type="expression" dxfId="36" priority="25">
      <formula>COUNTIF(C27:C994,C27)&gt;1</formula>
    </cfRule>
  </conditionalFormatting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BC959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2" width="8.796875" customWidth="1"/>
    <col min="3" max="3" width="16.59765625" hidden="1" customWidth="1"/>
    <col min="4" max="4" width="18.796875" customWidth="1"/>
    <col min="5" max="5" width="16.59765625" customWidth="1"/>
    <col min="6" max="7" width="8.796875" customWidth="1"/>
    <col min="8" max="29" width="11.796875" customWidth="1"/>
    <col min="30" max="30" width="8.796875" customWidth="1"/>
    <col min="31" max="42" width="11.796875" customWidth="1"/>
    <col min="43" max="43" width="8.796875" customWidth="1"/>
    <col min="44" max="49" width="11.796875" customWidth="1"/>
    <col min="50" max="50" width="8.796875" customWidth="1"/>
    <col min="51" max="54" width="10.796875" customWidth="1"/>
    <col min="55" max="55" width="18" customWidth="1"/>
  </cols>
  <sheetData>
    <row r="1" spans="1:55" ht="18.75" customHeight="1" x14ac:dyDescent="0.2">
      <c r="A1" s="1"/>
      <c r="B1" s="2"/>
      <c r="C1" s="3"/>
      <c r="D1" s="3"/>
      <c r="E1" s="3"/>
      <c r="F1" s="3"/>
      <c r="G1" s="4"/>
      <c r="H1" s="1105" t="s">
        <v>1</v>
      </c>
      <c r="I1" s="1106"/>
      <c r="J1" s="1106"/>
      <c r="K1" s="1106"/>
      <c r="L1" s="1106"/>
      <c r="M1" s="1106"/>
      <c r="N1" s="1106"/>
      <c r="O1" s="1106"/>
      <c r="P1" s="1106"/>
      <c r="Q1" s="1106"/>
      <c r="R1" s="1106"/>
      <c r="S1" s="1106"/>
      <c r="T1" s="1106"/>
      <c r="U1" s="1106"/>
      <c r="V1" s="1106"/>
      <c r="W1" s="1106"/>
      <c r="X1" s="1106"/>
      <c r="Y1" s="1106"/>
      <c r="Z1" s="1106"/>
      <c r="AA1" s="1106"/>
      <c r="AB1" s="1106"/>
      <c r="AC1" s="1106"/>
      <c r="AD1" s="1107"/>
      <c r="AE1" s="1105" t="s">
        <v>266</v>
      </c>
      <c r="AF1" s="1106"/>
      <c r="AG1" s="1106"/>
      <c r="AH1" s="1106"/>
      <c r="AI1" s="1106"/>
      <c r="AJ1" s="1106"/>
      <c r="AK1" s="1106"/>
      <c r="AL1" s="1106"/>
      <c r="AM1" s="1106"/>
      <c r="AN1" s="1106"/>
      <c r="AO1" s="1106"/>
      <c r="AP1" s="1106"/>
      <c r="AQ1" s="1107"/>
      <c r="AR1" s="1159" t="s">
        <v>574</v>
      </c>
      <c r="AS1" s="1106"/>
      <c r="AT1" s="1106"/>
      <c r="AU1" s="1106"/>
      <c r="AV1" s="1106"/>
      <c r="AW1" s="1106"/>
      <c r="AX1" s="1107"/>
      <c r="AY1" s="1105" t="s">
        <v>4</v>
      </c>
      <c r="AZ1" s="1160"/>
      <c r="BA1" s="1105" t="s">
        <v>5</v>
      </c>
      <c r="BB1" s="1107"/>
      <c r="BC1" s="1144" t="s">
        <v>6</v>
      </c>
    </row>
    <row r="2" spans="1:55" ht="39.75" customHeight="1" x14ac:dyDescent="0.25">
      <c r="A2" s="1121"/>
      <c r="B2" s="1115"/>
      <c r="C2" s="1081" t="s">
        <v>575</v>
      </c>
      <c r="D2" s="1082"/>
      <c r="E2" s="1082"/>
      <c r="F2" s="1082"/>
      <c r="G2" s="1083"/>
      <c r="H2" s="1108"/>
      <c r="I2" s="1109"/>
      <c r="J2" s="1109"/>
      <c r="K2" s="1109"/>
      <c r="L2" s="1109"/>
      <c r="M2" s="1109"/>
      <c r="N2" s="1109"/>
      <c r="O2" s="1109"/>
      <c r="P2" s="1109"/>
      <c r="Q2" s="1109"/>
      <c r="R2" s="1109"/>
      <c r="S2" s="1109"/>
      <c r="T2" s="1109"/>
      <c r="U2" s="1109"/>
      <c r="V2" s="1109"/>
      <c r="W2" s="1109"/>
      <c r="X2" s="1109"/>
      <c r="Y2" s="1109"/>
      <c r="Z2" s="1109"/>
      <c r="AA2" s="1109"/>
      <c r="AB2" s="1109"/>
      <c r="AC2" s="1109"/>
      <c r="AD2" s="1110"/>
      <c r="AE2" s="1111"/>
      <c r="AF2" s="1112"/>
      <c r="AG2" s="1112"/>
      <c r="AH2" s="1112"/>
      <c r="AI2" s="1112"/>
      <c r="AJ2" s="1112"/>
      <c r="AK2" s="1112"/>
      <c r="AL2" s="1112"/>
      <c r="AM2" s="1112"/>
      <c r="AN2" s="1112"/>
      <c r="AO2" s="1112"/>
      <c r="AP2" s="1112"/>
      <c r="AQ2" s="1113"/>
      <c r="AR2" s="1111"/>
      <c r="AS2" s="1112"/>
      <c r="AT2" s="1112"/>
      <c r="AU2" s="1112"/>
      <c r="AV2" s="1112"/>
      <c r="AW2" s="1112"/>
      <c r="AX2" s="1113"/>
      <c r="AY2" s="1114"/>
      <c r="AZ2" s="1157"/>
      <c r="BA2" s="1114"/>
      <c r="BB2" s="1115"/>
      <c r="BC2" s="1145"/>
    </row>
    <row r="3" spans="1:55" ht="30.75" customHeight="1" x14ac:dyDescent="0.2">
      <c r="A3" s="1097"/>
      <c r="B3" s="1115"/>
      <c r="C3" s="1084" t="s">
        <v>8</v>
      </c>
      <c r="D3" s="1085"/>
      <c r="E3" s="1085"/>
      <c r="F3" s="1085"/>
      <c r="G3" s="1138"/>
      <c r="H3" s="1139" t="s">
        <v>576</v>
      </c>
      <c r="I3" s="1091"/>
      <c r="J3" s="1139" t="s">
        <v>577</v>
      </c>
      <c r="K3" s="1091"/>
      <c r="L3" s="1139" t="s">
        <v>578</v>
      </c>
      <c r="M3" s="1091"/>
      <c r="N3" s="1140" t="s">
        <v>12</v>
      </c>
      <c r="O3" s="1091"/>
      <c r="P3" s="1140" t="s">
        <v>579</v>
      </c>
      <c r="Q3" s="1091"/>
      <c r="R3" s="1140" t="s">
        <v>580</v>
      </c>
      <c r="S3" s="1091"/>
      <c r="T3" s="1140" t="s">
        <v>581</v>
      </c>
      <c r="U3" s="1091"/>
      <c r="V3" s="1140" t="s">
        <v>582</v>
      </c>
      <c r="W3" s="1091"/>
      <c r="X3" s="1140" t="s">
        <v>583</v>
      </c>
      <c r="Y3" s="1091"/>
      <c r="Z3" s="1096" t="s">
        <v>173</v>
      </c>
      <c r="AA3" s="1091"/>
      <c r="AB3" s="1096" t="s">
        <v>172</v>
      </c>
      <c r="AC3" s="1091"/>
      <c r="AD3" s="1100"/>
      <c r="AE3" s="1096" t="s">
        <v>584</v>
      </c>
      <c r="AF3" s="1091"/>
      <c r="AG3" s="1096" t="s">
        <v>585</v>
      </c>
      <c r="AH3" s="1091"/>
      <c r="AI3" s="1096" t="s">
        <v>586</v>
      </c>
      <c r="AJ3" s="1091"/>
      <c r="AK3" s="1096" t="s">
        <v>587</v>
      </c>
      <c r="AL3" s="1091"/>
      <c r="AM3" s="1154" t="s">
        <v>24</v>
      </c>
      <c r="AN3" s="1138"/>
      <c r="AO3" s="1154" t="s">
        <v>588</v>
      </c>
      <c r="AP3" s="1138"/>
      <c r="AQ3" s="1100"/>
      <c r="AR3" s="1096" t="s">
        <v>589</v>
      </c>
      <c r="AS3" s="1091"/>
      <c r="AT3" s="1096" t="s">
        <v>590</v>
      </c>
      <c r="AU3" s="1091"/>
      <c r="AV3" s="1096" t="s">
        <v>286</v>
      </c>
      <c r="AW3" s="1091"/>
      <c r="AX3" s="1127"/>
      <c r="AY3" s="1114"/>
      <c r="AZ3" s="1157"/>
      <c r="BA3" s="1114"/>
      <c r="BB3" s="1115"/>
      <c r="BC3" s="1145"/>
    </row>
    <row r="4" spans="1:55" ht="15.75" customHeight="1" x14ac:dyDescent="0.2">
      <c r="A4" s="1097"/>
      <c r="B4" s="1115"/>
      <c r="C4" s="1087"/>
      <c r="D4" s="1088"/>
      <c r="E4" s="1088"/>
      <c r="F4" s="1088"/>
      <c r="G4" s="1099"/>
      <c r="H4" s="1097"/>
      <c r="I4" s="1093"/>
      <c r="J4" s="1097"/>
      <c r="K4" s="1093"/>
      <c r="L4" s="1097"/>
      <c r="M4" s="1093"/>
      <c r="N4" s="1097"/>
      <c r="O4" s="1093"/>
      <c r="P4" s="1097"/>
      <c r="Q4" s="1093"/>
      <c r="R4" s="1097"/>
      <c r="S4" s="1093"/>
      <c r="T4" s="1097"/>
      <c r="U4" s="1093"/>
      <c r="V4" s="1097"/>
      <c r="W4" s="1093"/>
      <c r="X4" s="1097"/>
      <c r="Y4" s="1093"/>
      <c r="Z4" s="1097"/>
      <c r="AA4" s="1093"/>
      <c r="AB4" s="1097"/>
      <c r="AC4" s="1093"/>
      <c r="AD4" s="1101"/>
      <c r="AE4" s="1097"/>
      <c r="AF4" s="1093"/>
      <c r="AG4" s="1097"/>
      <c r="AH4" s="1093"/>
      <c r="AI4" s="1097"/>
      <c r="AJ4" s="1093"/>
      <c r="AK4" s="1097"/>
      <c r="AL4" s="1093"/>
      <c r="AM4" s="1097"/>
      <c r="AN4" s="1093"/>
      <c r="AO4" s="1097"/>
      <c r="AP4" s="1093"/>
      <c r="AQ4" s="1101"/>
      <c r="AR4" s="1097"/>
      <c r="AS4" s="1093"/>
      <c r="AT4" s="1097"/>
      <c r="AU4" s="1093"/>
      <c r="AV4" s="1097"/>
      <c r="AW4" s="1093"/>
      <c r="AX4" s="1128"/>
      <c r="AY4" s="1116"/>
      <c r="AZ4" s="1161"/>
      <c r="BA4" s="1116"/>
      <c r="BB4" s="1117"/>
      <c r="BC4" s="1145"/>
    </row>
    <row r="5" spans="1:55" ht="18.75" customHeight="1" x14ac:dyDescent="0.2">
      <c r="A5" s="1097"/>
      <c r="B5" s="1115"/>
      <c r="C5" s="1103" t="s">
        <v>591</v>
      </c>
      <c r="D5" s="1085"/>
      <c r="E5" s="1085"/>
      <c r="F5" s="1085"/>
      <c r="G5" s="1138"/>
      <c r="H5" s="1097"/>
      <c r="I5" s="1093"/>
      <c r="J5" s="1097"/>
      <c r="K5" s="1093"/>
      <c r="L5" s="1097"/>
      <c r="M5" s="1093"/>
      <c r="N5" s="1097"/>
      <c r="O5" s="1093"/>
      <c r="P5" s="1097"/>
      <c r="Q5" s="1093"/>
      <c r="R5" s="1097"/>
      <c r="S5" s="1093"/>
      <c r="T5" s="1097"/>
      <c r="U5" s="1093"/>
      <c r="V5" s="1097"/>
      <c r="W5" s="1093"/>
      <c r="X5" s="1097"/>
      <c r="Y5" s="1093"/>
      <c r="Z5" s="1097"/>
      <c r="AA5" s="1093"/>
      <c r="AB5" s="1097"/>
      <c r="AC5" s="1093"/>
      <c r="AD5" s="1101"/>
      <c r="AE5" s="1097"/>
      <c r="AF5" s="1093"/>
      <c r="AG5" s="1097"/>
      <c r="AH5" s="1093"/>
      <c r="AI5" s="1097"/>
      <c r="AJ5" s="1093"/>
      <c r="AK5" s="1097"/>
      <c r="AL5" s="1093"/>
      <c r="AM5" s="1097"/>
      <c r="AN5" s="1093"/>
      <c r="AO5" s="1097"/>
      <c r="AP5" s="1093"/>
      <c r="AQ5" s="1101"/>
      <c r="AR5" s="1097"/>
      <c r="AS5" s="1093"/>
      <c r="AT5" s="1097"/>
      <c r="AU5" s="1093"/>
      <c r="AV5" s="1097"/>
      <c r="AW5" s="1093"/>
      <c r="AX5" s="1128"/>
      <c r="AY5" s="1133" t="s">
        <v>31</v>
      </c>
      <c r="AZ5" s="1156"/>
      <c r="BA5" s="1122" t="s">
        <v>392</v>
      </c>
      <c r="BB5" s="1123"/>
      <c r="BC5" s="1145"/>
    </row>
    <row r="6" spans="1:55" ht="15.75" customHeight="1" x14ac:dyDescent="0.2">
      <c r="A6" s="1097"/>
      <c r="B6" s="1115"/>
      <c r="C6" s="1087"/>
      <c r="D6" s="1088"/>
      <c r="E6" s="1088"/>
      <c r="F6" s="1088"/>
      <c r="G6" s="1099"/>
      <c r="H6" s="1097"/>
      <c r="I6" s="1093"/>
      <c r="J6" s="1097"/>
      <c r="K6" s="1093"/>
      <c r="L6" s="1097"/>
      <c r="M6" s="1093"/>
      <c r="N6" s="1097"/>
      <c r="O6" s="1093"/>
      <c r="P6" s="1097"/>
      <c r="Q6" s="1093"/>
      <c r="R6" s="1097"/>
      <c r="S6" s="1093"/>
      <c r="T6" s="1097"/>
      <c r="U6" s="1093"/>
      <c r="V6" s="1097"/>
      <c r="W6" s="1093"/>
      <c r="X6" s="1097"/>
      <c r="Y6" s="1093"/>
      <c r="Z6" s="1097"/>
      <c r="AA6" s="1093"/>
      <c r="AB6" s="1097"/>
      <c r="AC6" s="1093"/>
      <c r="AD6" s="1101"/>
      <c r="AE6" s="1097"/>
      <c r="AF6" s="1093"/>
      <c r="AG6" s="1097"/>
      <c r="AH6" s="1093"/>
      <c r="AI6" s="1097"/>
      <c r="AJ6" s="1093"/>
      <c r="AK6" s="1097"/>
      <c r="AL6" s="1093"/>
      <c r="AM6" s="1097"/>
      <c r="AN6" s="1093"/>
      <c r="AO6" s="1097"/>
      <c r="AP6" s="1093"/>
      <c r="AQ6" s="1101"/>
      <c r="AR6" s="1097"/>
      <c r="AS6" s="1093"/>
      <c r="AT6" s="1097"/>
      <c r="AU6" s="1093"/>
      <c r="AV6" s="1097"/>
      <c r="AW6" s="1093"/>
      <c r="AX6" s="1128"/>
      <c r="AY6" s="1135"/>
      <c r="AZ6" s="1157"/>
      <c r="BA6" s="1114"/>
      <c r="BB6" s="1115"/>
      <c r="BC6" s="1145"/>
    </row>
    <row r="7" spans="1:55" ht="18.75" customHeight="1" x14ac:dyDescent="0.2">
      <c r="A7" s="1104" t="s">
        <v>185</v>
      </c>
      <c r="B7" s="1085"/>
      <c r="C7" s="1085"/>
      <c r="D7" s="1085"/>
      <c r="E7" s="1085"/>
      <c r="F7" s="1085"/>
      <c r="G7" s="1138"/>
      <c r="H7" s="1097"/>
      <c r="I7" s="1093"/>
      <c r="J7" s="1097"/>
      <c r="K7" s="1093"/>
      <c r="L7" s="1097"/>
      <c r="M7" s="1093"/>
      <c r="N7" s="1097"/>
      <c r="O7" s="1093"/>
      <c r="P7" s="1097"/>
      <c r="Q7" s="1093"/>
      <c r="R7" s="1097"/>
      <c r="S7" s="1093"/>
      <c r="T7" s="1097"/>
      <c r="U7" s="1093"/>
      <c r="V7" s="1097"/>
      <c r="W7" s="1093"/>
      <c r="X7" s="1097"/>
      <c r="Y7" s="1093"/>
      <c r="Z7" s="1097"/>
      <c r="AA7" s="1093"/>
      <c r="AB7" s="1097"/>
      <c r="AC7" s="1093"/>
      <c r="AD7" s="1101"/>
      <c r="AE7" s="1097"/>
      <c r="AF7" s="1093"/>
      <c r="AG7" s="1097"/>
      <c r="AH7" s="1093"/>
      <c r="AI7" s="1097"/>
      <c r="AJ7" s="1093"/>
      <c r="AK7" s="1097"/>
      <c r="AL7" s="1093"/>
      <c r="AM7" s="1097"/>
      <c r="AN7" s="1093"/>
      <c r="AO7" s="1097"/>
      <c r="AP7" s="1093"/>
      <c r="AQ7" s="1101"/>
      <c r="AR7" s="1097"/>
      <c r="AS7" s="1093"/>
      <c r="AT7" s="1097"/>
      <c r="AU7" s="1093"/>
      <c r="AV7" s="1097"/>
      <c r="AW7" s="1093"/>
      <c r="AX7" s="1128"/>
      <c r="AY7" s="1135"/>
      <c r="AZ7" s="1157"/>
      <c r="BA7" s="1114"/>
      <c r="BB7" s="1115"/>
      <c r="BC7" s="1145"/>
    </row>
    <row r="8" spans="1:55" ht="18.75" customHeight="1" x14ac:dyDescent="0.2">
      <c r="A8" s="1125"/>
      <c r="B8" s="1112"/>
      <c r="C8" s="1112"/>
      <c r="D8" s="1112"/>
      <c r="E8" s="1112"/>
      <c r="F8" s="1112"/>
      <c r="G8" s="1095"/>
      <c r="H8" s="1125"/>
      <c r="I8" s="1095"/>
      <c r="J8" s="1125"/>
      <c r="K8" s="1095"/>
      <c r="L8" s="1125"/>
      <c r="M8" s="1095"/>
      <c r="N8" s="1125"/>
      <c r="O8" s="1095"/>
      <c r="P8" s="1125"/>
      <c r="Q8" s="1095"/>
      <c r="R8" s="1125"/>
      <c r="S8" s="1095"/>
      <c r="T8" s="1125"/>
      <c r="U8" s="1095"/>
      <c r="V8" s="1125"/>
      <c r="W8" s="1095"/>
      <c r="X8" s="1125"/>
      <c r="Y8" s="1095"/>
      <c r="Z8" s="1163"/>
      <c r="AA8" s="1164"/>
      <c r="AB8" s="1163"/>
      <c r="AC8" s="1164"/>
      <c r="AD8" s="1141"/>
      <c r="AE8" s="1125"/>
      <c r="AF8" s="1095"/>
      <c r="AG8" s="1125"/>
      <c r="AH8" s="1095"/>
      <c r="AI8" s="1125"/>
      <c r="AJ8" s="1095"/>
      <c r="AK8" s="1125"/>
      <c r="AL8" s="1095"/>
      <c r="AM8" s="1098"/>
      <c r="AN8" s="1099"/>
      <c r="AO8" s="1098"/>
      <c r="AP8" s="1099"/>
      <c r="AQ8" s="1141"/>
      <c r="AR8" s="1125"/>
      <c r="AS8" s="1095"/>
      <c r="AT8" s="1125"/>
      <c r="AU8" s="1095"/>
      <c r="AV8" s="1125"/>
      <c r="AW8" s="1095"/>
      <c r="AX8" s="1147"/>
      <c r="AY8" s="1136"/>
      <c r="AZ8" s="1158"/>
      <c r="BA8" s="1087"/>
      <c r="BB8" s="1124"/>
      <c r="BC8" s="1146"/>
    </row>
    <row r="9" spans="1:55" ht="30.75" customHeight="1" x14ac:dyDescent="0.2">
      <c r="A9" s="8" t="s">
        <v>34</v>
      </c>
      <c r="B9" s="8" t="s">
        <v>35</v>
      </c>
      <c r="C9" s="8" t="s">
        <v>36</v>
      </c>
      <c r="D9" s="8" t="s">
        <v>37</v>
      </c>
      <c r="E9" s="8" t="s">
        <v>38</v>
      </c>
      <c r="F9" s="8" t="s">
        <v>39</v>
      </c>
      <c r="G9" s="8" t="s">
        <v>40</v>
      </c>
      <c r="H9" s="8" t="s">
        <v>41</v>
      </c>
      <c r="I9" s="8" t="s">
        <v>42</v>
      </c>
      <c r="J9" s="8"/>
      <c r="K9" s="8"/>
      <c r="L9" s="8" t="s">
        <v>41</v>
      </c>
      <c r="M9" s="8" t="s">
        <v>42</v>
      </c>
      <c r="N9" s="8" t="s">
        <v>41</v>
      </c>
      <c r="O9" s="8" t="s">
        <v>42</v>
      </c>
      <c r="P9" s="8" t="s">
        <v>41</v>
      </c>
      <c r="Q9" s="8" t="s">
        <v>42</v>
      </c>
      <c r="R9" s="8" t="s">
        <v>41</v>
      </c>
      <c r="S9" s="8" t="s">
        <v>42</v>
      </c>
      <c r="T9" s="378" t="s">
        <v>41</v>
      </c>
      <c r="U9" s="378" t="s">
        <v>42</v>
      </c>
      <c r="V9" s="378" t="s">
        <v>41</v>
      </c>
      <c r="W9" s="378" t="s">
        <v>42</v>
      </c>
      <c r="X9" s="378" t="s">
        <v>41</v>
      </c>
      <c r="Y9" s="378" t="s">
        <v>42</v>
      </c>
      <c r="Z9" s="378" t="s">
        <v>41</v>
      </c>
      <c r="AA9" s="378" t="s">
        <v>42</v>
      </c>
      <c r="AB9" s="378" t="s">
        <v>41</v>
      </c>
      <c r="AC9" s="378" t="s">
        <v>42</v>
      </c>
      <c r="AD9" s="8" t="s">
        <v>43</v>
      </c>
      <c r="AE9" s="8" t="s">
        <v>41</v>
      </c>
      <c r="AF9" s="8" t="s">
        <v>42</v>
      </c>
      <c r="AG9" s="8" t="s">
        <v>41</v>
      </c>
      <c r="AH9" s="8" t="s">
        <v>42</v>
      </c>
      <c r="AI9" s="8" t="s">
        <v>41</v>
      </c>
      <c r="AJ9" s="8" t="s">
        <v>42</v>
      </c>
      <c r="AK9" s="8" t="s">
        <v>41</v>
      </c>
      <c r="AL9" s="8" t="s">
        <v>42</v>
      </c>
      <c r="AM9" s="8" t="s">
        <v>41</v>
      </c>
      <c r="AN9" s="8" t="s">
        <v>42</v>
      </c>
      <c r="AO9" s="829" t="s">
        <v>41</v>
      </c>
      <c r="AP9" s="8" t="s">
        <v>42</v>
      </c>
      <c r="AQ9" s="8" t="s">
        <v>43</v>
      </c>
      <c r="AR9" s="8" t="s">
        <v>41</v>
      </c>
      <c r="AS9" s="8" t="s">
        <v>42</v>
      </c>
      <c r="AT9" s="8" t="s">
        <v>41</v>
      </c>
      <c r="AU9" s="8" t="s">
        <v>42</v>
      </c>
      <c r="AV9" s="8" t="s">
        <v>41</v>
      </c>
      <c r="AW9" s="8" t="s">
        <v>42</v>
      </c>
      <c r="AX9" s="8" t="s">
        <v>43</v>
      </c>
      <c r="AY9" s="8" t="s">
        <v>41</v>
      </c>
      <c r="AZ9" s="8" t="s">
        <v>42</v>
      </c>
      <c r="BA9" s="8" t="s">
        <v>41</v>
      </c>
      <c r="BB9" s="9" t="s">
        <v>42</v>
      </c>
      <c r="BC9" s="210" t="s">
        <v>43</v>
      </c>
    </row>
    <row r="10" spans="1:55" ht="15" customHeight="1" outlineLevel="1" x14ac:dyDescent="0.2">
      <c r="A10" s="211">
        <f t="shared" ref="A10:A29" si="0">RANK(BC10, $BC$10:$BC$31)</f>
        <v>1</v>
      </c>
      <c r="B10" s="830">
        <v>2009</v>
      </c>
      <c r="C10" s="831" t="s">
        <v>592</v>
      </c>
      <c r="D10" s="832" t="s">
        <v>593</v>
      </c>
      <c r="E10" s="833" t="s">
        <v>447</v>
      </c>
      <c r="F10" s="260" t="s">
        <v>594</v>
      </c>
      <c r="G10" s="834" t="s">
        <v>49</v>
      </c>
      <c r="H10" s="835" t="s">
        <v>92</v>
      </c>
      <c r="I10" s="298">
        <v>0</v>
      </c>
      <c r="J10" s="402" t="s">
        <v>122</v>
      </c>
      <c r="K10" s="298">
        <v>0</v>
      </c>
      <c r="L10" s="836" t="s">
        <v>94</v>
      </c>
      <c r="M10" s="543">
        <v>50</v>
      </c>
      <c r="N10" s="547" t="s">
        <v>53</v>
      </c>
      <c r="O10" s="837">
        <v>0</v>
      </c>
      <c r="P10" s="838" t="s">
        <v>198</v>
      </c>
      <c r="Q10" s="837">
        <v>50</v>
      </c>
      <c r="R10" s="762" t="s">
        <v>50</v>
      </c>
      <c r="S10" s="44">
        <v>300</v>
      </c>
      <c r="T10" s="319" t="s">
        <v>79</v>
      </c>
      <c r="U10" s="44">
        <v>75</v>
      </c>
      <c r="V10" s="55" t="s">
        <v>54</v>
      </c>
      <c r="W10" s="44">
        <v>200</v>
      </c>
      <c r="X10" s="55" t="s">
        <v>190</v>
      </c>
      <c r="Y10" s="44">
        <v>25</v>
      </c>
      <c r="Z10" s="319"/>
      <c r="AA10" s="44">
        <v>0</v>
      </c>
      <c r="AB10" s="319"/>
      <c r="AC10" s="44">
        <v>0</v>
      </c>
      <c r="AD10" s="839">
        <f t="shared" ref="AD10:AD29" si="1">LARGE(I10:AC10, 1)+LARGE(I10:AC10, 2)+LARGE(I10:AC10, 3)+LARGE(I10:AC10, 4)+LARGE(I10:AC10, 5)+LARGE(I10:AC10, 6)+LARGE(I10:AC10, 7)+LARGE(I10:AC10, 8)+LARGE(I10:AC10, 9)</f>
        <v>700</v>
      </c>
      <c r="AE10" s="840" t="s">
        <v>595</v>
      </c>
      <c r="AF10" s="841">
        <v>0</v>
      </c>
      <c r="AG10" s="842" t="s">
        <v>132</v>
      </c>
      <c r="AH10" s="841">
        <v>0</v>
      </c>
      <c r="AI10" s="279" t="s">
        <v>300</v>
      </c>
      <c r="AJ10" s="601">
        <v>0</v>
      </c>
      <c r="AK10" s="443" t="s">
        <v>418</v>
      </c>
      <c r="AL10" s="843">
        <v>0</v>
      </c>
      <c r="AM10" s="844" t="s">
        <v>54</v>
      </c>
      <c r="AN10" s="845">
        <v>500</v>
      </c>
      <c r="AO10" s="835" t="s">
        <v>596</v>
      </c>
      <c r="AP10" s="601">
        <v>0</v>
      </c>
      <c r="AQ10" s="694">
        <f t="shared" ref="AQ10:AQ29" si="2">LARGE(AF10:AP10,1)+LARGE(AF10:AP10,2)+LARGE(AF10:AP10,3)+LARGE(AF10:AP10,4)+LARGE(AF10:AP10,5)</f>
        <v>500</v>
      </c>
      <c r="AR10" s="400" t="s">
        <v>53</v>
      </c>
      <c r="AS10" s="846">
        <v>0</v>
      </c>
      <c r="AT10" s="847" t="s">
        <v>597</v>
      </c>
      <c r="AU10" s="846">
        <v>0</v>
      </c>
      <c r="AV10" s="77"/>
      <c r="AW10" s="601">
        <v>0</v>
      </c>
      <c r="AX10" s="848">
        <f t="shared" ref="AX10:AX29" si="3">LARGE(AS10,1)</f>
        <v>0</v>
      </c>
      <c r="AY10" s="88"/>
      <c r="AZ10" s="601">
        <v>0</v>
      </c>
      <c r="BA10" s="89"/>
      <c r="BB10" s="601">
        <v>0</v>
      </c>
      <c r="BC10" s="849">
        <f t="shared" ref="BC10:BC29" si="4">SUM(BB10+AZ10+AX10+AQ10+AD10)</f>
        <v>1200</v>
      </c>
    </row>
    <row r="11" spans="1:55" ht="15" customHeight="1" outlineLevel="1" x14ac:dyDescent="0.2">
      <c r="A11" s="211">
        <f t="shared" si="0"/>
        <v>2</v>
      </c>
      <c r="B11" s="149">
        <v>2008</v>
      </c>
      <c r="C11" s="260" t="s">
        <v>598</v>
      </c>
      <c r="D11" s="850" t="s">
        <v>599</v>
      </c>
      <c r="E11" s="851" t="s">
        <v>600</v>
      </c>
      <c r="F11" s="260" t="s">
        <v>601</v>
      </c>
      <c r="G11" s="834" t="s">
        <v>77</v>
      </c>
      <c r="H11" s="547" t="s">
        <v>53</v>
      </c>
      <c r="I11" s="298">
        <v>0</v>
      </c>
      <c r="J11" s="547" t="s">
        <v>53</v>
      </c>
      <c r="K11" s="298">
        <v>0</v>
      </c>
      <c r="L11" s="731" t="s">
        <v>63</v>
      </c>
      <c r="M11" s="544">
        <v>25</v>
      </c>
      <c r="N11" s="838" t="s">
        <v>79</v>
      </c>
      <c r="O11" s="837">
        <v>75</v>
      </c>
      <c r="P11" s="838" t="s">
        <v>61</v>
      </c>
      <c r="Q11" s="837">
        <v>100</v>
      </c>
      <c r="R11" s="279" t="s">
        <v>54</v>
      </c>
      <c r="S11" s="44">
        <v>100</v>
      </c>
      <c r="T11" s="57" t="s">
        <v>340</v>
      </c>
      <c r="U11" s="44">
        <v>0</v>
      </c>
      <c r="V11" s="56" t="s">
        <v>94</v>
      </c>
      <c r="W11" s="44">
        <v>100</v>
      </c>
      <c r="X11" s="56" t="s">
        <v>50</v>
      </c>
      <c r="Y11" s="44">
        <v>300</v>
      </c>
      <c r="Z11" s="57"/>
      <c r="AA11" s="44">
        <v>0</v>
      </c>
      <c r="AB11" s="57"/>
      <c r="AC11" s="44">
        <v>0</v>
      </c>
      <c r="AD11" s="852">
        <f t="shared" si="1"/>
        <v>700</v>
      </c>
      <c r="AE11" s="258" t="s">
        <v>602</v>
      </c>
      <c r="AF11" s="841">
        <v>0</v>
      </c>
      <c r="AG11" s="853" t="s">
        <v>251</v>
      </c>
      <c r="AH11" s="841">
        <v>0</v>
      </c>
      <c r="AI11" s="279" t="s">
        <v>526</v>
      </c>
      <c r="AJ11" s="601">
        <v>0</v>
      </c>
      <c r="AK11" s="854" t="s">
        <v>361</v>
      </c>
      <c r="AL11" s="544">
        <v>0</v>
      </c>
      <c r="AM11" s="286" t="s">
        <v>226</v>
      </c>
      <c r="AN11" s="855">
        <v>50</v>
      </c>
      <c r="AO11" s="856" t="s">
        <v>603</v>
      </c>
      <c r="AP11" s="601">
        <v>0</v>
      </c>
      <c r="AQ11" s="694">
        <f t="shared" si="2"/>
        <v>50</v>
      </c>
      <c r="AR11" s="400" t="s">
        <v>53</v>
      </c>
      <c r="AS11" s="544">
        <v>0</v>
      </c>
      <c r="AT11" s="847" t="s">
        <v>597</v>
      </c>
      <c r="AU11" s="544">
        <v>0</v>
      </c>
      <c r="AV11" s="77"/>
      <c r="AW11" s="601">
        <v>0</v>
      </c>
      <c r="AX11" s="848">
        <f t="shared" si="3"/>
        <v>0</v>
      </c>
      <c r="AY11" s="88"/>
      <c r="AZ11" s="601">
        <v>0</v>
      </c>
      <c r="BA11" s="89"/>
      <c r="BB11" s="601">
        <v>0</v>
      </c>
      <c r="BC11" s="849">
        <f t="shared" si="4"/>
        <v>750</v>
      </c>
    </row>
    <row r="12" spans="1:55" ht="15" customHeight="1" outlineLevel="1" x14ac:dyDescent="0.2">
      <c r="A12" s="211">
        <f t="shared" si="0"/>
        <v>3</v>
      </c>
      <c r="B12" s="149">
        <v>2008</v>
      </c>
      <c r="C12" s="857" t="s">
        <v>604</v>
      </c>
      <c r="D12" s="850" t="s">
        <v>605</v>
      </c>
      <c r="E12" s="851" t="s">
        <v>447</v>
      </c>
      <c r="F12" s="260" t="s">
        <v>323</v>
      </c>
      <c r="G12" s="834" t="s">
        <v>49</v>
      </c>
      <c r="H12" s="835" t="s">
        <v>340</v>
      </c>
      <c r="I12" s="298">
        <v>0</v>
      </c>
      <c r="J12" s="402" t="s">
        <v>106</v>
      </c>
      <c r="K12" s="298">
        <v>50</v>
      </c>
      <c r="L12" s="858" t="s">
        <v>55</v>
      </c>
      <c r="M12" s="544">
        <v>50</v>
      </c>
      <c r="N12" s="547" t="s">
        <v>53</v>
      </c>
      <c r="O12" s="837">
        <v>0</v>
      </c>
      <c r="P12" s="838" t="s">
        <v>94</v>
      </c>
      <c r="Q12" s="837">
        <v>100</v>
      </c>
      <c r="R12" s="859" t="s">
        <v>51</v>
      </c>
      <c r="S12" s="44">
        <v>200</v>
      </c>
      <c r="T12" s="305" t="s">
        <v>260</v>
      </c>
      <c r="U12" s="44">
        <v>0</v>
      </c>
      <c r="V12" s="304" t="s">
        <v>91</v>
      </c>
      <c r="W12" s="44">
        <v>0</v>
      </c>
      <c r="X12" s="304" t="s">
        <v>54</v>
      </c>
      <c r="Y12" s="44">
        <v>100</v>
      </c>
      <c r="Z12" s="305"/>
      <c r="AA12" s="44">
        <v>0</v>
      </c>
      <c r="AB12" s="305"/>
      <c r="AC12" s="44">
        <v>0</v>
      </c>
      <c r="AD12" s="852">
        <f t="shared" si="1"/>
        <v>500</v>
      </c>
      <c r="AE12" s="860" t="s">
        <v>606</v>
      </c>
      <c r="AF12" s="841">
        <v>0</v>
      </c>
      <c r="AG12" s="860" t="s">
        <v>102</v>
      </c>
      <c r="AH12" s="841">
        <v>0</v>
      </c>
      <c r="AI12" s="854" t="s">
        <v>418</v>
      </c>
      <c r="AJ12" s="861">
        <v>0</v>
      </c>
      <c r="AK12" s="854" t="s">
        <v>333</v>
      </c>
      <c r="AL12" s="544">
        <v>0</v>
      </c>
      <c r="AM12" s="236" t="s">
        <v>131</v>
      </c>
      <c r="AN12" s="855">
        <v>50</v>
      </c>
      <c r="AO12" s="862" t="s">
        <v>602</v>
      </c>
      <c r="AP12" s="861">
        <v>0</v>
      </c>
      <c r="AQ12" s="694">
        <f t="shared" si="2"/>
        <v>50</v>
      </c>
      <c r="AR12" s="400" t="s">
        <v>53</v>
      </c>
      <c r="AS12" s="544">
        <v>0</v>
      </c>
      <c r="AT12" s="400" t="s">
        <v>53</v>
      </c>
      <c r="AU12" s="544">
        <v>0</v>
      </c>
      <c r="AV12" s="77"/>
      <c r="AW12" s="861">
        <v>0</v>
      </c>
      <c r="AX12" s="848">
        <f t="shared" si="3"/>
        <v>0</v>
      </c>
      <c r="AY12" s="41"/>
      <c r="AZ12" s="861">
        <v>0</v>
      </c>
      <c r="BA12" s="89"/>
      <c r="BB12" s="861">
        <v>0</v>
      </c>
      <c r="BC12" s="849">
        <f t="shared" si="4"/>
        <v>550</v>
      </c>
    </row>
    <row r="13" spans="1:55" ht="15" customHeight="1" outlineLevel="1" x14ac:dyDescent="0.2">
      <c r="A13" s="863">
        <f t="shared" si="0"/>
        <v>4</v>
      </c>
      <c r="B13" s="830">
        <v>2009</v>
      </c>
      <c r="C13" s="831" t="s">
        <v>607</v>
      </c>
      <c r="D13" s="832" t="s">
        <v>608</v>
      </c>
      <c r="E13" s="833" t="s">
        <v>609</v>
      </c>
      <c r="F13" s="260" t="s">
        <v>323</v>
      </c>
      <c r="G13" s="834" t="s">
        <v>49</v>
      </c>
      <c r="H13" s="835" t="s">
        <v>121</v>
      </c>
      <c r="I13" s="298">
        <v>75</v>
      </c>
      <c r="J13" s="402" t="s">
        <v>107</v>
      </c>
      <c r="K13" s="298">
        <v>0</v>
      </c>
      <c r="L13" s="864" t="s">
        <v>153</v>
      </c>
      <c r="M13" s="843">
        <v>0</v>
      </c>
      <c r="N13" s="838" t="s">
        <v>63</v>
      </c>
      <c r="O13" s="837">
        <v>75</v>
      </c>
      <c r="P13" s="838" t="s">
        <v>78</v>
      </c>
      <c r="Q13" s="837">
        <v>0</v>
      </c>
      <c r="R13" s="865" t="s">
        <v>54</v>
      </c>
      <c r="S13" s="44">
        <v>100</v>
      </c>
      <c r="T13" s="866" t="s">
        <v>119</v>
      </c>
      <c r="U13" s="44">
        <v>75</v>
      </c>
      <c r="V13" s="867" t="s">
        <v>79</v>
      </c>
      <c r="W13" s="395">
        <v>50</v>
      </c>
      <c r="X13" s="867" t="s">
        <v>108</v>
      </c>
      <c r="Y13" s="44">
        <v>0</v>
      </c>
      <c r="Z13" s="866"/>
      <c r="AA13" s="44">
        <v>0</v>
      </c>
      <c r="AB13" s="866"/>
      <c r="AC13" s="44">
        <v>0</v>
      </c>
      <c r="AD13" s="852">
        <f t="shared" si="1"/>
        <v>375</v>
      </c>
      <c r="AE13" s="853" t="s">
        <v>101</v>
      </c>
      <c r="AF13" s="841">
        <v>0</v>
      </c>
      <c r="AG13" s="853" t="s">
        <v>610</v>
      </c>
      <c r="AH13" s="841">
        <v>0</v>
      </c>
      <c r="AI13" s="594" t="s">
        <v>235</v>
      </c>
      <c r="AJ13" s="589">
        <v>25</v>
      </c>
      <c r="AK13" s="443" t="s">
        <v>611</v>
      </c>
      <c r="AL13" s="843">
        <v>0</v>
      </c>
      <c r="AM13" s="443" t="s">
        <v>92</v>
      </c>
      <c r="AN13" s="868">
        <v>50</v>
      </c>
      <c r="AO13" s="869" t="s">
        <v>610</v>
      </c>
      <c r="AP13" s="589">
        <v>0</v>
      </c>
      <c r="AQ13" s="694">
        <f t="shared" si="2"/>
        <v>75</v>
      </c>
      <c r="AR13" s="400" t="s">
        <v>53</v>
      </c>
      <c r="AS13" s="843">
        <v>0</v>
      </c>
      <c r="AT13" s="400" t="s">
        <v>53</v>
      </c>
      <c r="AU13" s="843">
        <v>0</v>
      </c>
      <c r="AV13" s="870"/>
      <c r="AW13" s="589">
        <v>0</v>
      </c>
      <c r="AX13" s="871">
        <f t="shared" si="3"/>
        <v>0</v>
      </c>
      <c r="AY13" s="872"/>
      <c r="AZ13" s="589">
        <v>0</v>
      </c>
      <c r="BA13" s="597"/>
      <c r="BB13" s="589">
        <v>0</v>
      </c>
      <c r="BC13" s="849">
        <f t="shared" si="4"/>
        <v>450</v>
      </c>
    </row>
    <row r="14" spans="1:55" ht="15" customHeight="1" outlineLevel="1" x14ac:dyDescent="0.2">
      <c r="A14" s="211">
        <f t="shared" si="0"/>
        <v>5</v>
      </c>
      <c r="B14" s="830">
        <v>2008</v>
      </c>
      <c r="C14" s="831" t="s">
        <v>598</v>
      </c>
      <c r="D14" s="832" t="s">
        <v>612</v>
      </c>
      <c r="E14" s="833" t="s">
        <v>117</v>
      </c>
      <c r="F14" s="260" t="s">
        <v>613</v>
      </c>
      <c r="G14" s="834" t="s">
        <v>49</v>
      </c>
      <c r="H14" s="835" t="s">
        <v>138</v>
      </c>
      <c r="I14" s="298">
        <v>0</v>
      </c>
      <c r="J14" s="402" t="s">
        <v>87</v>
      </c>
      <c r="K14" s="298">
        <v>0</v>
      </c>
      <c r="L14" s="873" t="s">
        <v>52</v>
      </c>
      <c r="M14" s="544">
        <v>25</v>
      </c>
      <c r="N14" s="838" t="s">
        <v>190</v>
      </c>
      <c r="O14" s="837">
        <v>75</v>
      </c>
      <c r="P14" s="838" t="s">
        <v>191</v>
      </c>
      <c r="Q14" s="837">
        <v>0</v>
      </c>
      <c r="R14" s="762" t="s">
        <v>62</v>
      </c>
      <c r="S14" s="44">
        <v>50</v>
      </c>
      <c r="T14" s="319" t="s">
        <v>108</v>
      </c>
      <c r="U14" s="44">
        <v>0</v>
      </c>
      <c r="V14" s="55" t="s">
        <v>190</v>
      </c>
      <c r="W14" s="395">
        <v>50</v>
      </c>
      <c r="X14" s="55" t="s">
        <v>79</v>
      </c>
      <c r="Y14" s="44">
        <v>25</v>
      </c>
      <c r="Z14" s="319"/>
      <c r="AA14" s="44">
        <v>0</v>
      </c>
      <c r="AB14" s="319"/>
      <c r="AC14" s="44">
        <v>0</v>
      </c>
      <c r="AD14" s="852">
        <f t="shared" si="1"/>
        <v>225</v>
      </c>
      <c r="AE14" s="258" t="s">
        <v>333</v>
      </c>
      <c r="AF14" s="841">
        <v>0</v>
      </c>
      <c r="AG14" s="853" t="s">
        <v>234</v>
      </c>
      <c r="AH14" s="841">
        <v>0</v>
      </c>
      <c r="AI14" s="279" t="s">
        <v>69</v>
      </c>
      <c r="AJ14" s="601">
        <v>25</v>
      </c>
      <c r="AK14" s="236" t="s">
        <v>217</v>
      </c>
      <c r="AL14" s="544">
        <v>0</v>
      </c>
      <c r="AM14" s="286" t="s">
        <v>64</v>
      </c>
      <c r="AN14" s="855">
        <v>50</v>
      </c>
      <c r="AO14" s="242" t="s">
        <v>614</v>
      </c>
      <c r="AP14" s="601">
        <v>0</v>
      </c>
      <c r="AQ14" s="694">
        <f t="shared" si="2"/>
        <v>75</v>
      </c>
      <c r="AR14" s="400" t="s">
        <v>53</v>
      </c>
      <c r="AS14" s="544">
        <v>0</v>
      </c>
      <c r="AT14" s="400" t="s">
        <v>53</v>
      </c>
      <c r="AU14" s="544">
        <v>0</v>
      </c>
      <c r="AV14" s="77"/>
      <c r="AW14" s="601">
        <v>0</v>
      </c>
      <c r="AX14" s="848">
        <f t="shared" si="3"/>
        <v>0</v>
      </c>
      <c r="AY14" s="88"/>
      <c r="AZ14" s="601">
        <v>0</v>
      </c>
      <c r="BA14" s="89"/>
      <c r="BB14" s="601">
        <v>0</v>
      </c>
      <c r="BC14" s="849">
        <f t="shared" si="4"/>
        <v>300</v>
      </c>
    </row>
    <row r="15" spans="1:55" ht="15" customHeight="1" outlineLevel="1" x14ac:dyDescent="0.2">
      <c r="A15" s="211">
        <f t="shared" si="0"/>
        <v>6</v>
      </c>
      <c r="B15" s="149">
        <v>2009</v>
      </c>
      <c r="C15" s="260" t="s">
        <v>615</v>
      </c>
      <c r="D15" s="850" t="s">
        <v>616</v>
      </c>
      <c r="E15" s="851" t="s">
        <v>617</v>
      </c>
      <c r="F15" s="260" t="s">
        <v>618</v>
      </c>
      <c r="G15" s="834" t="s">
        <v>49</v>
      </c>
      <c r="H15" s="835" t="s">
        <v>84</v>
      </c>
      <c r="I15" s="298">
        <v>0</v>
      </c>
      <c r="J15" s="402" t="s">
        <v>64</v>
      </c>
      <c r="K15" s="298">
        <v>0</v>
      </c>
      <c r="L15" s="582" t="s">
        <v>64</v>
      </c>
      <c r="M15" s="544">
        <v>0</v>
      </c>
      <c r="N15" s="838" t="s">
        <v>92</v>
      </c>
      <c r="O15" s="837">
        <v>0</v>
      </c>
      <c r="P15" s="838" t="s">
        <v>140</v>
      </c>
      <c r="Q15" s="837">
        <v>0</v>
      </c>
      <c r="R15" s="762" t="s">
        <v>106</v>
      </c>
      <c r="S15" s="44">
        <v>25</v>
      </c>
      <c r="T15" s="319" t="s">
        <v>91</v>
      </c>
      <c r="U15" s="44">
        <v>0</v>
      </c>
      <c r="V15" s="55" t="s">
        <v>106</v>
      </c>
      <c r="W15" s="395">
        <v>50</v>
      </c>
      <c r="X15" s="55" t="s">
        <v>54</v>
      </c>
      <c r="Y15" s="44">
        <v>100</v>
      </c>
      <c r="Z15" s="319"/>
      <c r="AA15" s="44">
        <v>0</v>
      </c>
      <c r="AB15" s="319"/>
      <c r="AC15" s="44">
        <v>0</v>
      </c>
      <c r="AD15" s="852">
        <f t="shared" si="1"/>
        <v>175</v>
      </c>
      <c r="AE15" s="874" t="s">
        <v>53</v>
      </c>
      <c r="AF15" s="841">
        <v>0</v>
      </c>
      <c r="AG15" s="874" t="s">
        <v>53</v>
      </c>
      <c r="AH15" s="841">
        <v>0</v>
      </c>
      <c r="AI15" s="279" t="s">
        <v>260</v>
      </c>
      <c r="AJ15" s="601">
        <v>50</v>
      </c>
      <c r="AK15" s="236" t="s">
        <v>193</v>
      </c>
      <c r="AL15" s="544">
        <v>0</v>
      </c>
      <c r="AM15" s="236" t="s">
        <v>235</v>
      </c>
      <c r="AN15" s="855">
        <v>25</v>
      </c>
      <c r="AO15" s="875" t="s">
        <v>96</v>
      </c>
      <c r="AP15" s="601">
        <v>0</v>
      </c>
      <c r="AQ15" s="694">
        <f t="shared" si="2"/>
        <v>75</v>
      </c>
      <c r="AR15" s="400" t="s">
        <v>53</v>
      </c>
      <c r="AS15" s="544">
        <v>0</v>
      </c>
      <c r="AT15" s="400" t="s">
        <v>53</v>
      </c>
      <c r="AU15" s="544">
        <v>0</v>
      </c>
      <c r="AV15" s="77"/>
      <c r="AW15" s="601">
        <v>0</v>
      </c>
      <c r="AX15" s="848">
        <f t="shared" si="3"/>
        <v>0</v>
      </c>
      <c r="AY15" s="88"/>
      <c r="AZ15" s="601">
        <v>0</v>
      </c>
      <c r="BA15" s="89"/>
      <c r="BB15" s="601">
        <v>0</v>
      </c>
      <c r="BC15" s="849">
        <f t="shared" si="4"/>
        <v>250</v>
      </c>
    </row>
    <row r="16" spans="1:55" ht="15" customHeight="1" outlineLevel="1" x14ac:dyDescent="0.2">
      <c r="A16" s="211">
        <f t="shared" si="0"/>
        <v>7</v>
      </c>
      <c r="B16" s="149">
        <v>2009</v>
      </c>
      <c r="C16" s="260" t="s">
        <v>592</v>
      </c>
      <c r="D16" s="850" t="s">
        <v>619</v>
      </c>
      <c r="E16" s="851" t="s">
        <v>447</v>
      </c>
      <c r="F16" s="260" t="s">
        <v>323</v>
      </c>
      <c r="G16" s="834" t="s">
        <v>49</v>
      </c>
      <c r="H16" s="835" t="s">
        <v>119</v>
      </c>
      <c r="I16" s="298">
        <v>75</v>
      </c>
      <c r="J16" s="402" t="s">
        <v>140</v>
      </c>
      <c r="K16" s="298">
        <v>0</v>
      </c>
      <c r="L16" s="876" t="s">
        <v>106</v>
      </c>
      <c r="M16" s="544">
        <v>25</v>
      </c>
      <c r="N16" s="838" t="s">
        <v>108</v>
      </c>
      <c r="O16" s="837">
        <v>0</v>
      </c>
      <c r="P16" s="838" t="s">
        <v>79</v>
      </c>
      <c r="Q16" s="837">
        <v>50</v>
      </c>
      <c r="R16" s="762" t="s">
        <v>52</v>
      </c>
      <c r="S16" s="44">
        <v>25</v>
      </c>
      <c r="T16" s="319" t="s">
        <v>65</v>
      </c>
      <c r="U16" s="44">
        <v>0</v>
      </c>
      <c r="V16" s="55" t="s">
        <v>122</v>
      </c>
      <c r="W16" s="44">
        <v>0</v>
      </c>
      <c r="X16" s="55" t="s">
        <v>121</v>
      </c>
      <c r="Y16" s="44">
        <v>25</v>
      </c>
      <c r="Z16" s="319"/>
      <c r="AA16" s="44">
        <v>0</v>
      </c>
      <c r="AB16" s="319"/>
      <c r="AC16" s="44">
        <v>0</v>
      </c>
      <c r="AD16" s="852">
        <f t="shared" si="1"/>
        <v>200</v>
      </c>
      <c r="AE16" s="291" t="s">
        <v>620</v>
      </c>
      <c r="AF16" s="877">
        <v>0</v>
      </c>
      <c r="AG16" s="878" t="s">
        <v>621</v>
      </c>
      <c r="AH16" s="841">
        <v>0</v>
      </c>
      <c r="AI16" s="279" t="s">
        <v>85</v>
      </c>
      <c r="AJ16" s="601">
        <v>25</v>
      </c>
      <c r="AK16" s="285" t="s">
        <v>432</v>
      </c>
      <c r="AL16" s="544">
        <v>0</v>
      </c>
      <c r="AM16" s="236" t="s">
        <v>622</v>
      </c>
      <c r="AN16" s="855">
        <v>0</v>
      </c>
      <c r="AO16" s="875" t="s">
        <v>336</v>
      </c>
      <c r="AP16" s="601">
        <v>0</v>
      </c>
      <c r="AQ16" s="694">
        <f t="shared" si="2"/>
        <v>25</v>
      </c>
      <c r="AR16" s="400" t="s">
        <v>53</v>
      </c>
      <c r="AS16" s="544">
        <v>0</v>
      </c>
      <c r="AT16" s="400" t="s">
        <v>53</v>
      </c>
      <c r="AU16" s="544">
        <v>0</v>
      </c>
      <c r="AV16" s="77"/>
      <c r="AW16" s="601">
        <v>0</v>
      </c>
      <c r="AX16" s="848">
        <f t="shared" si="3"/>
        <v>0</v>
      </c>
      <c r="AY16" s="88"/>
      <c r="AZ16" s="601">
        <v>0</v>
      </c>
      <c r="BA16" s="89"/>
      <c r="BB16" s="601">
        <v>0</v>
      </c>
      <c r="BC16" s="849">
        <f t="shared" si="4"/>
        <v>225</v>
      </c>
    </row>
    <row r="17" spans="1:55" ht="15" customHeight="1" outlineLevel="1" x14ac:dyDescent="0.2">
      <c r="A17" s="211">
        <f t="shared" si="0"/>
        <v>8</v>
      </c>
      <c r="B17" s="879">
        <v>2008</v>
      </c>
      <c r="C17" s="260" t="s">
        <v>623</v>
      </c>
      <c r="D17" s="850" t="s">
        <v>624</v>
      </c>
      <c r="E17" s="851" t="s">
        <v>625</v>
      </c>
      <c r="F17" s="260" t="s">
        <v>323</v>
      </c>
      <c r="G17" s="834" t="s">
        <v>49</v>
      </c>
      <c r="H17" s="547" t="s">
        <v>53</v>
      </c>
      <c r="I17" s="298">
        <v>0</v>
      </c>
      <c r="J17" s="402" t="s">
        <v>202</v>
      </c>
      <c r="K17" s="298">
        <v>0</v>
      </c>
      <c r="L17" s="250" t="s">
        <v>122</v>
      </c>
      <c r="M17" s="593">
        <v>0</v>
      </c>
      <c r="N17" s="547" t="s">
        <v>53</v>
      </c>
      <c r="O17" s="837">
        <v>0</v>
      </c>
      <c r="P17" s="838" t="s">
        <v>65</v>
      </c>
      <c r="Q17" s="837">
        <v>0</v>
      </c>
      <c r="R17" s="762" t="s">
        <v>55</v>
      </c>
      <c r="S17" s="44">
        <v>50</v>
      </c>
      <c r="T17" s="55" t="s">
        <v>61</v>
      </c>
      <c r="U17" s="44">
        <v>150</v>
      </c>
      <c r="V17" s="55" t="s">
        <v>108</v>
      </c>
      <c r="W17" s="44">
        <v>0</v>
      </c>
      <c r="X17" s="55" t="s">
        <v>80</v>
      </c>
      <c r="Y17" s="44">
        <v>0</v>
      </c>
      <c r="Z17" s="319"/>
      <c r="AA17" s="44">
        <v>0</v>
      </c>
      <c r="AB17" s="319"/>
      <c r="AC17" s="44">
        <v>0</v>
      </c>
      <c r="AD17" s="852">
        <f t="shared" si="1"/>
        <v>200</v>
      </c>
      <c r="AE17" s="400" t="s">
        <v>53</v>
      </c>
      <c r="AF17" s="877">
        <v>0</v>
      </c>
      <c r="AG17" s="842" t="s">
        <v>514</v>
      </c>
      <c r="AH17" s="841">
        <v>0</v>
      </c>
      <c r="AI17" s="279" t="s">
        <v>626</v>
      </c>
      <c r="AJ17" s="601">
        <v>0</v>
      </c>
      <c r="AK17" s="236" t="s">
        <v>627</v>
      </c>
      <c r="AL17" s="544">
        <v>0</v>
      </c>
      <c r="AM17" s="274" t="s">
        <v>53</v>
      </c>
      <c r="AN17" s="855">
        <v>0</v>
      </c>
      <c r="AO17" s="242" t="s">
        <v>628</v>
      </c>
      <c r="AP17" s="601">
        <v>0</v>
      </c>
      <c r="AQ17" s="694">
        <f t="shared" si="2"/>
        <v>0</v>
      </c>
      <c r="AR17" s="400" t="s">
        <v>53</v>
      </c>
      <c r="AS17" s="544">
        <v>0</v>
      </c>
      <c r="AT17" s="400" t="s">
        <v>53</v>
      </c>
      <c r="AU17" s="544">
        <v>0</v>
      </c>
      <c r="AV17" s="77"/>
      <c r="AW17" s="601">
        <v>0</v>
      </c>
      <c r="AX17" s="848">
        <f t="shared" si="3"/>
        <v>0</v>
      </c>
      <c r="AY17" s="88"/>
      <c r="AZ17" s="601">
        <v>0</v>
      </c>
      <c r="BA17" s="89"/>
      <c r="BB17" s="601">
        <v>0</v>
      </c>
      <c r="BC17" s="849">
        <f t="shared" si="4"/>
        <v>200</v>
      </c>
    </row>
    <row r="18" spans="1:55" ht="15" customHeight="1" outlineLevel="1" x14ac:dyDescent="0.2">
      <c r="A18" s="211">
        <f t="shared" si="0"/>
        <v>9</v>
      </c>
      <c r="B18" s="830">
        <v>2008</v>
      </c>
      <c r="C18" s="831" t="s">
        <v>615</v>
      </c>
      <c r="D18" s="832" t="s">
        <v>546</v>
      </c>
      <c r="E18" s="833" t="s">
        <v>130</v>
      </c>
      <c r="F18" s="831" t="s">
        <v>517</v>
      </c>
      <c r="G18" s="880" t="s">
        <v>368</v>
      </c>
      <c r="H18" s="402" t="s">
        <v>120</v>
      </c>
      <c r="I18" s="298">
        <v>0</v>
      </c>
      <c r="J18" s="402" t="s">
        <v>153</v>
      </c>
      <c r="K18" s="298">
        <v>0</v>
      </c>
      <c r="L18" s="881" t="s">
        <v>202</v>
      </c>
      <c r="M18" s="593">
        <v>0</v>
      </c>
      <c r="N18" s="838" t="s">
        <v>212</v>
      </c>
      <c r="O18" s="882">
        <v>0</v>
      </c>
      <c r="P18" s="883" t="s">
        <v>119</v>
      </c>
      <c r="Q18" s="884">
        <v>50</v>
      </c>
      <c r="R18" s="762" t="s">
        <v>190</v>
      </c>
      <c r="S18" s="44">
        <v>25</v>
      </c>
      <c r="T18" s="319" t="s">
        <v>246</v>
      </c>
      <c r="U18" s="44">
        <v>0</v>
      </c>
      <c r="V18" s="319" t="s">
        <v>64</v>
      </c>
      <c r="W18" s="44">
        <v>0</v>
      </c>
      <c r="X18" s="55" t="s">
        <v>55</v>
      </c>
      <c r="Y18" s="44">
        <v>50</v>
      </c>
      <c r="Z18" s="319"/>
      <c r="AA18" s="44">
        <v>0</v>
      </c>
      <c r="AB18" s="319"/>
      <c r="AC18" s="44">
        <v>0</v>
      </c>
      <c r="AD18" s="852">
        <f t="shared" si="1"/>
        <v>125</v>
      </c>
      <c r="AE18" s="400" t="s">
        <v>53</v>
      </c>
      <c r="AF18" s="841">
        <v>0</v>
      </c>
      <c r="AG18" s="853" t="s">
        <v>629</v>
      </c>
      <c r="AH18" s="877">
        <v>0</v>
      </c>
      <c r="AI18" s="400" t="s">
        <v>53</v>
      </c>
      <c r="AJ18" s="601">
        <v>0</v>
      </c>
      <c r="AK18" s="400" t="s">
        <v>53</v>
      </c>
      <c r="AL18" s="544">
        <v>0</v>
      </c>
      <c r="AM18" s="286" t="s">
        <v>319</v>
      </c>
      <c r="AN18" s="855">
        <v>0</v>
      </c>
      <c r="AO18" s="875" t="s">
        <v>362</v>
      </c>
      <c r="AP18" s="601">
        <v>0</v>
      </c>
      <c r="AQ18" s="694">
        <f t="shared" si="2"/>
        <v>0</v>
      </c>
      <c r="AR18" s="400" t="s">
        <v>53</v>
      </c>
      <c r="AS18" s="544">
        <v>0</v>
      </c>
      <c r="AT18" s="400" t="s">
        <v>53</v>
      </c>
      <c r="AU18" s="544">
        <v>0</v>
      </c>
      <c r="AV18" s="77"/>
      <c r="AW18" s="601">
        <v>0</v>
      </c>
      <c r="AX18" s="848">
        <f t="shared" si="3"/>
        <v>0</v>
      </c>
      <c r="AY18" s="88"/>
      <c r="AZ18" s="601">
        <v>0</v>
      </c>
      <c r="BA18" s="89"/>
      <c r="BB18" s="601">
        <v>0</v>
      </c>
      <c r="BC18" s="849">
        <f t="shared" si="4"/>
        <v>125</v>
      </c>
    </row>
    <row r="19" spans="1:55" ht="15" customHeight="1" outlineLevel="1" x14ac:dyDescent="0.2">
      <c r="A19" s="211">
        <f t="shared" si="0"/>
        <v>9</v>
      </c>
      <c r="B19" s="830">
        <v>2010</v>
      </c>
      <c r="C19" s="831" t="s">
        <v>630</v>
      </c>
      <c r="D19" s="832" t="s">
        <v>631</v>
      </c>
      <c r="E19" s="833" t="s">
        <v>150</v>
      </c>
      <c r="F19" s="831" t="s">
        <v>323</v>
      </c>
      <c r="G19" s="880" t="s">
        <v>49</v>
      </c>
      <c r="H19" s="885" t="s">
        <v>53</v>
      </c>
      <c r="I19" s="886">
        <v>0</v>
      </c>
      <c r="J19" s="636" t="s">
        <v>191</v>
      </c>
      <c r="K19" s="886">
        <v>0</v>
      </c>
      <c r="L19" s="248" t="s">
        <v>93</v>
      </c>
      <c r="M19" s="593">
        <v>0</v>
      </c>
      <c r="N19" s="838" t="s">
        <v>93</v>
      </c>
      <c r="O19" s="837">
        <v>0</v>
      </c>
      <c r="P19" s="838" t="s">
        <v>260</v>
      </c>
      <c r="Q19" s="837">
        <v>0</v>
      </c>
      <c r="R19" s="762" t="s">
        <v>63</v>
      </c>
      <c r="S19" s="44">
        <v>25</v>
      </c>
      <c r="T19" s="319" t="s">
        <v>92</v>
      </c>
      <c r="U19" s="44">
        <v>0</v>
      </c>
      <c r="V19" s="55" t="s">
        <v>153</v>
      </c>
      <c r="W19" s="44">
        <v>0</v>
      </c>
      <c r="X19" s="55" t="s">
        <v>78</v>
      </c>
      <c r="Y19" s="44">
        <v>0</v>
      </c>
      <c r="Z19" s="319"/>
      <c r="AA19" s="44">
        <v>0</v>
      </c>
      <c r="AB19" s="319"/>
      <c r="AC19" s="44">
        <v>0</v>
      </c>
      <c r="AD19" s="852">
        <f t="shared" si="1"/>
        <v>25</v>
      </c>
      <c r="AE19" s="400" t="s">
        <v>53</v>
      </c>
      <c r="AF19" s="841">
        <v>0</v>
      </c>
      <c r="AG19" s="853" t="s">
        <v>632</v>
      </c>
      <c r="AH19" s="877">
        <v>0</v>
      </c>
      <c r="AI19" s="279" t="s">
        <v>79</v>
      </c>
      <c r="AJ19" s="601">
        <v>100</v>
      </c>
      <c r="AK19" s="236" t="s">
        <v>124</v>
      </c>
      <c r="AL19" s="544">
        <v>0</v>
      </c>
      <c r="AM19" s="286" t="s">
        <v>504</v>
      </c>
      <c r="AN19" s="855">
        <v>0</v>
      </c>
      <c r="AO19" s="875" t="s">
        <v>544</v>
      </c>
      <c r="AP19" s="601">
        <v>0</v>
      </c>
      <c r="AQ19" s="694">
        <f t="shared" si="2"/>
        <v>100</v>
      </c>
      <c r="AR19" s="400" t="s">
        <v>53</v>
      </c>
      <c r="AS19" s="544">
        <v>0</v>
      </c>
      <c r="AT19" s="400" t="s">
        <v>53</v>
      </c>
      <c r="AU19" s="544">
        <v>0</v>
      </c>
      <c r="AV19" s="77"/>
      <c r="AW19" s="601">
        <v>0</v>
      </c>
      <c r="AX19" s="848">
        <f t="shared" si="3"/>
        <v>0</v>
      </c>
      <c r="AY19" s="88"/>
      <c r="AZ19" s="601">
        <v>0</v>
      </c>
      <c r="BA19" s="89"/>
      <c r="BB19" s="601">
        <v>0</v>
      </c>
      <c r="BC19" s="849">
        <f t="shared" si="4"/>
        <v>125</v>
      </c>
    </row>
    <row r="20" spans="1:55" ht="15" customHeight="1" outlineLevel="1" x14ac:dyDescent="0.2">
      <c r="A20" s="211">
        <f t="shared" si="0"/>
        <v>9</v>
      </c>
      <c r="B20" s="260">
        <v>2008</v>
      </c>
      <c r="C20" s="260" t="s">
        <v>615</v>
      </c>
      <c r="D20" s="850" t="s">
        <v>633</v>
      </c>
      <c r="E20" s="851" t="s">
        <v>634</v>
      </c>
      <c r="F20" s="260" t="s">
        <v>594</v>
      </c>
      <c r="G20" s="260" t="s">
        <v>49</v>
      </c>
      <c r="H20" s="547" t="s">
        <v>53</v>
      </c>
      <c r="I20" s="886">
        <v>0</v>
      </c>
      <c r="J20" s="636" t="s">
        <v>118</v>
      </c>
      <c r="K20" s="886">
        <v>0</v>
      </c>
      <c r="L20" s="881" t="s">
        <v>144</v>
      </c>
      <c r="M20" s="887">
        <v>25</v>
      </c>
      <c r="N20" s="838" t="s">
        <v>402</v>
      </c>
      <c r="O20" s="888">
        <v>0</v>
      </c>
      <c r="P20" s="838" t="s">
        <v>93</v>
      </c>
      <c r="Q20" s="888">
        <v>0</v>
      </c>
      <c r="R20" s="762" t="s">
        <v>65</v>
      </c>
      <c r="S20" s="488">
        <v>0</v>
      </c>
      <c r="T20" s="55" t="s">
        <v>144</v>
      </c>
      <c r="U20" s="488">
        <v>0</v>
      </c>
      <c r="V20" s="319" t="s">
        <v>119</v>
      </c>
      <c r="W20" s="889">
        <v>50</v>
      </c>
      <c r="X20" s="55" t="s">
        <v>340</v>
      </c>
      <c r="Y20" s="488">
        <v>0</v>
      </c>
      <c r="Z20" s="319"/>
      <c r="AA20" s="488">
        <v>0</v>
      </c>
      <c r="AB20" s="319"/>
      <c r="AC20" s="488">
        <v>0</v>
      </c>
      <c r="AD20" s="852">
        <f t="shared" si="1"/>
        <v>75</v>
      </c>
      <c r="AE20" s="400" t="s">
        <v>53</v>
      </c>
      <c r="AF20" s="841">
        <v>0</v>
      </c>
      <c r="AG20" s="853" t="s">
        <v>635</v>
      </c>
      <c r="AH20" s="877">
        <v>0</v>
      </c>
      <c r="AI20" s="279" t="s">
        <v>92</v>
      </c>
      <c r="AJ20" s="601">
        <v>50</v>
      </c>
      <c r="AK20" s="236" t="s">
        <v>636</v>
      </c>
      <c r="AL20" s="544">
        <v>0</v>
      </c>
      <c r="AM20" s="400" t="s">
        <v>53</v>
      </c>
      <c r="AN20" s="855">
        <v>0</v>
      </c>
      <c r="AO20" s="890" t="s">
        <v>53</v>
      </c>
      <c r="AP20" s="601">
        <v>0</v>
      </c>
      <c r="AQ20" s="694">
        <f t="shared" si="2"/>
        <v>50</v>
      </c>
      <c r="AR20" s="400" t="s">
        <v>53</v>
      </c>
      <c r="AS20" s="544">
        <v>0</v>
      </c>
      <c r="AT20" s="400" t="s">
        <v>53</v>
      </c>
      <c r="AU20" s="544">
        <v>0</v>
      </c>
      <c r="AV20" s="77"/>
      <c r="AW20" s="601">
        <v>0</v>
      </c>
      <c r="AX20" s="848">
        <f t="shared" si="3"/>
        <v>0</v>
      </c>
      <c r="AY20" s="88"/>
      <c r="AZ20" s="601">
        <v>0</v>
      </c>
      <c r="BA20" s="89"/>
      <c r="BB20" s="601">
        <v>0</v>
      </c>
      <c r="BC20" s="849">
        <f t="shared" si="4"/>
        <v>125</v>
      </c>
    </row>
    <row r="21" spans="1:55" ht="15" customHeight="1" outlineLevel="1" x14ac:dyDescent="0.2">
      <c r="A21" s="211">
        <f t="shared" si="0"/>
        <v>12</v>
      </c>
      <c r="B21" s="891">
        <v>2009</v>
      </c>
      <c r="C21" s="892" t="s">
        <v>637</v>
      </c>
      <c r="D21" s="893" t="s">
        <v>638</v>
      </c>
      <c r="E21" s="894" t="s">
        <v>447</v>
      </c>
      <c r="F21" s="895" t="s">
        <v>316</v>
      </c>
      <c r="G21" s="896" t="s">
        <v>49</v>
      </c>
      <c r="H21" s="547" t="s">
        <v>53</v>
      </c>
      <c r="I21" s="897">
        <v>0</v>
      </c>
      <c r="J21" s="898" t="s">
        <v>131</v>
      </c>
      <c r="K21" s="897">
        <v>0</v>
      </c>
      <c r="L21" s="248" t="s">
        <v>198</v>
      </c>
      <c r="M21" s="593">
        <v>25</v>
      </c>
      <c r="N21" s="278" t="s">
        <v>260</v>
      </c>
      <c r="O21" s="221">
        <v>0</v>
      </c>
      <c r="P21" s="278" t="s">
        <v>639</v>
      </c>
      <c r="Q21" s="221">
        <v>0</v>
      </c>
      <c r="R21" s="762" t="s">
        <v>61</v>
      </c>
      <c r="S21" s="44">
        <v>50</v>
      </c>
      <c r="T21" s="547" t="s">
        <v>53</v>
      </c>
      <c r="U21" s="44">
        <v>0</v>
      </c>
      <c r="V21" s="547" t="s">
        <v>53</v>
      </c>
      <c r="W21" s="44">
        <v>0</v>
      </c>
      <c r="X21" s="547" t="s">
        <v>53</v>
      </c>
      <c r="Y21" s="44">
        <v>0</v>
      </c>
      <c r="Z21" s="319"/>
      <c r="AA21" s="44">
        <v>0</v>
      </c>
      <c r="AB21" s="319"/>
      <c r="AC21" s="44">
        <v>0</v>
      </c>
      <c r="AD21" s="852">
        <f t="shared" si="1"/>
        <v>75</v>
      </c>
      <c r="AE21" s="400" t="s">
        <v>53</v>
      </c>
      <c r="AF21" s="899">
        <v>0</v>
      </c>
      <c r="AG21" s="900" t="s">
        <v>535</v>
      </c>
      <c r="AH21" s="841">
        <v>0</v>
      </c>
      <c r="AI21" s="279" t="s">
        <v>312</v>
      </c>
      <c r="AJ21" s="601">
        <v>0</v>
      </c>
      <c r="AK21" s="236" t="s">
        <v>626</v>
      </c>
      <c r="AL21" s="544">
        <v>0</v>
      </c>
      <c r="AM21" s="901" t="s">
        <v>53</v>
      </c>
      <c r="AN21" s="855">
        <v>0</v>
      </c>
      <c r="AO21" s="902" t="s">
        <v>53</v>
      </c>
      <c r="AP21" s="601">
        <v>0</v>
      </c>
      <c r="AQ21" s="694">
        <f t="shared" si="2"/>
        <v>0</v>
      </c>
      <c r="AR21" s="400" t="s">
        <v>53</v>
      </c>
      <c r="AS21" s="544">
        <v>0</v>
      </c>
      <c r="AT21" s="400" t="s">
        <v>53</v>
      </c>
      <c r="AU21" s="544">
        <v>0</v>
      </c>
      <c r="AV21" s="77"/>
      <c r="AW21" s="601">
        <v>0</v>
      </c>
      <c r="AX21" s="848">
        <f t="shared" si="3"/>
        <v>0</v>
      </c>
      <c r="AY21" s="88"/>
      <c r="AZ21" s="601">
        <v>0</v>
      </c>
      <c r="BA21" s="89"/>
      <c r="BB21" s="601">
        <v>0</v>
      </c>
      <c r="BC21" s="849">
        <f t="shared" si="4"/>
        <v>75</v>
      </c>
    </row>
    <row r="22" spans="1:55" ht="15" customHeight="1" outlineLevel="1" x14ac:dyDescent="0.2">
      <c r="A22" s="211">
        <f t="shared" si="0"/>
        <v>13</v>
      </c>
      <c r="B22" s="891">
        <v>2009</v>
      </c>
      <c r="C22" s="892" t="s">
        <v>640</v>
      </c>
      <c r="D22" s="893" t="s">
        <v>416</v>
      </c>
      <c r="E22" s="903" t="s">
        <v>641</v>
      </c>
      <c r="F22" s="904" t="s">
        <v>594</v>
      </c>
      <c r="G22" s="905" t="s">
        <v>49</v>
      </c>
      <c r="H22" s="547" t="s">
        <v>53</v>
      </c>
      <c r="I22" s="906">
        <v>0</v>
      </c>
      <c r="J22" s="547" t="s">
        <v>53</v>
      </c>
      <c r="K22" s="906">
        <v>0</v>
      </c>
      <c r="L22" s="547" t="s">
        <v>53</v>
      </c>
      <c r="M22" s="593">
        <v>0</v>
      </c>
      <c r="N22" s="907" t="s">
        <v>246</v>
      </c>
      <c r="O22" s="908">
        <v>0</v>
      </c>
      <c r="P22" s="907" t="s">
        <v>138</v>
      </c>
      <c r="Q22" s="908">
        <v>0</v>
      </c>
      <c r="R22" s="762" t="s">
        <v>94</v>
      </c>
      <c r="S22" s="44">
        <v>50</v>
      </c>
      <c r="T22" s="55" t="s">
        <v>70</v>
      </c>
      <c r="U22" s="44">
        <v>0</v>
      </c>
      <c r="V22" s="55" t="s">
        <v>340</v>
      </c>
      <c r="W22" s="44">
        <v>0</v>
      </c>
      <c r="X22" s="55" t="s">
        <v>68</v>
      </c>
      <c r="Y22" s="44">
        <v>0</v>
      </c>
      <c r="Z22" s="319"/>
      <c r="AA22" s="44">
        <v>0</v>
      </c>
      <c r="AB22" s="319"/>
      <c r="AC22" s="44">
        <v>0</v>
      </c>
      <c r="AD22" s="852">
        <f t="shared" si="1"/>
        <v>50</v>
      </c>
      <c r="AE22" s="400" t="s">
        <v>53</v>
      </c>
      <c r="AF22" s="909">
        <v>0</v>
      </c>
      <c r="AG22" s="910" t="s">
        <v>642</v>
      </c>
      <c r="AH22" s="841">
        <v>0</v>
      </c>
      <c r="AI22" s="279" t="s">
        <v>505</v>
      </c>
      <c r="AJ22" s="601">
        <v>0</v>
      </c>
      <c r="AK22" s="236" t="s">
        <v>317</v>
      </c>
      <c r="AL22" s="544">
        <v>0</v>
      </c>
      <c r="AM22" s="400" t="s">
        <v>53</v>
      </c>
      <c r="AN22" s="855">
        <v>0</v>
      </c>
      <c r="AO22" s="890" t="s">
        <v>53</v>
      </c>
      <c r="AP22" s="601">
        <v>0</v>
      </c>
      <c r="AQ22" s="694">
        <f t="shared" si="2"/>
        <v>0</v>
      </c>
      <c r="AR22" s="400" t="s">
        <v>53</v>
      </c>
      <c r="AS22" s="544">
        <v>0</v>
      </c>
      <c r="AT22" s="400" t="s">
        <v>53</v>
      </c>
      <c r="AU22" s="544">
        <v>0</v>
      </c>
      <c r="AV22" s="77"/>
      <c r="AW22" s="601">
        <v>0</v>
      </c>
      <c r="AX22" s="848">
        <f t="shared" si="3"/>
        <v>0</v>
      </c>
      <c r="AY22" s="88"/>
      <c r="AZ22" s="601">
        <v>0</v>
      </c>
      <c r="BA22" s="89"/>
      <c r="BB22" s="601">
        <v>0</v>
      </c>
      <c r="BC22" s="849">
        <f t="shared" si="4"/>
        <v>50</v>
      </c>
    </row>
    <row r="23" spans="1:55" ht="15" customHeight="1" outlineLevel="1" x14ac:dyDescent="0.2">
      <c r="A23" s="211">
        <f t="shared" si="0"/>
        <v>13</v>
      </c>
      <c r="B23" s="911">
        <v>2009</v>
      </c>
      <c r="C23" s="892" t="s">
        <v>643</v>
      </c>
      <c r="D23" s="912" t="s">
        <v>644</v>
      </c>
      <c r="E23" s="913" t="s">
        <v>645</v>
      </c>
      <c r="F23" s="891" t="s">
        <v>323</v>
      </c>
      <c r="G23" s="914" t="s">
        <v>49</v>
      </c>
      <c r="H23" s="547" t="s">
        <v>53</v>
      </c>
      <c r="I23" s="158">
        <v>0</v>
      </c>
      <c r="J23" s="547" t="s">
        <v>53</v>
      </c>
      <c r="K23" s="158">
        <v>0</v>
      </c>
      <c r="L23" s="547" t="s">
        <v>53</v>
      </c>
      <c r="M23" s="593">
        <v>0</v>
      </c>
      <c r="N23" s="547" t="s">
        <v>53</v>
      </c>
      <c r="O23" s="915">
        <v>0</v>
      </c>
      <c r="P23" s="916" t="s">
        <v>201</v>
      </c>
      <c r="Q23" s="915">
        <v>0</v>
      </c>
      <c r="R23" s="762" t="s">
        <v>402</v>
      </c>
      <c r="S23" s="44">
        <v>0</v>
      </c>
      <c r="T23" s="55" t="s">
        <v>212</v>
      </c>
      <c r="U23" s="44">
        <v>0</v>
      </c>
      <c r="V23" s="55" t="s">
        <v>202</v>
      </c>
      <c r="W23" s="44">
        <v>0</v>
      </c>
      <c r="X23" s="55" t="s">
        <v>94</v>
      </c>
      <c r="Y23" s="44">
        <v>50</v>
      </c>
      <c r="Z23" s="319"/>
      <c r="AA23" s="44">
        <v>0</v>
      </c>
      <c r="AB23" s="319"/>
      <c r="AC23" s="44">
        <v>0</v>
      </c>
      <c r="AD23" s="852">
        <f t="shared" si="1"/>
        <v>50</v>
      </c>
      <c r="AE23" s="400" t="s">
        <v>53</v>
      </c>
      <c r="AF23" s="917">
        <v>0</v>
      </c>
      <c r="AG23" s="918" t="s">
        <v>53</v>
      </c>
      <c r="AH23" s="841">
        <v>0</v>
      </c>
      <c r="AI23" s="279" t="s">
        <v>436</v>
      </c>
      <c r="AJ23" s="601">
        <v>0</v>
      </c>
      <c r="AK23" s="236" t="s">
        <v>646</v>
      </c>
      <c r="AL23" s="544">
        <v>0</v>
      </c>
      <c r="AM23" s="286" t="s">
        <v>614</v>
      </c>
      <c r="AN23" s="855">
        <v>0</v>
      </c>
      <c r="AO23" s="902" t="s">
        <v>53</v>
      </c>
      <c r="AP23" s="601">
        <v>0</v>
      </c>
      <c r="AQ23" s="694">
        <f t="shared" si="2"/>
        <v>0</v>
      </c>
      <c r="AR23" s="400" t="s">
        <v>53</v>
      </c>
      <c r="AS23" s="544">
        <v>0</v>
      </c>
      <c r="AT23" s="400" t="s">
        <v>53</v>
      </c>
      <c r="AU23" s="544">
        <v>0</v>
      </c>
      <c r="AV23" s="77"/>
      <c r="AW23" s="601">
        <v>0</v>
      </c>
      <c r="AX23" s="848">
        <f t="shared" si="3"/>
        <v>0</v>
      </c>
      <c r="AY23" s="88"/>
      <c r="AZ23" s="601">
        <v>0</v>
      </c>
      <c r="BA23" s="89"/>
      <c r="BB23" s="601">
        <v>0</v>
      </c>
      <c r="BC23" s="849">
        <f t="shared" si="4"/>
        <v>50</v>
      </c>
    </row>
    <row r="24" spans="1:55" ht="15" customHeight="1" outlineLevel="1" x14ac:dyDescent="0.2">
      <c r="A24" s="211">
        <f t="shared" si="0"/>
        <v>15</v>
      </c>
      <c r="B24" s="260">
        <v>2009</v>
      </c>
      <c r="C24" s="919" t="s">
        <v>615</v>
      </c>
      <c r="D24" s="850" t="s">
        <v>647</v>
      </c>
      <c r="E24" s="920" t="s">
        <v>130</v>
      </c>
      <c r="F24" s="921" t="s">
        <v>323</v>
      </c>
      <c r="G24" s="922" t="s">
        <v>49</v>
      </c>
      <c r="H24" s="547" t="s">
        <v>53</v>
      </c>
      <c r="I24" s="886">
        <v>0</v>
      </c>
      <c r="J24" s="636" t="s">
        <v>91</v>
      </c>
      <c r="K24" s="886">
        <v>0</v>
      </c>
      <c r="L24" s="248" t="s">
        <v>260</v>
      </c>
      <c r="M24" s="593">
        <v>0</v>
      </c>
      <c r="N24" s="547" t="s">
        <v>53</v>
      </c>
      <c r="O24" s="915">
        <v>0</v>
      </c>
      <c r="P24" s="916" t="s">
        <v>201</v>
      </c>
      <c r="Q24" s="915">
        <v>0</v>
      </c>
      <c r="R24" s="762" t="s">
        <v>80</v>
      </c>
      <c r="S24" s="44">
        <v>0</v>
      </c>
      <c r="T24" s="547" t="s">
        <v>53</v>
      </c>
      <c r="U24" s="44">
        <v>0</v>
      </c>
      <c r="V24" s="547" t="s">
        <v>53</v>
      </c>
      <c r="W24" s="44">
        <v>0</v>
      </c>
      <c r="X24" s="55" t="s">
        <v>52</v>
      </c>
      <c r="Y24" s="44">
        <v>25</v>
      </c>
      <c r="Z24" s="319"/>
      <c r="AA24" s="44">
        <v>0</v>
      </c>
      <c r="AB24" s="319"/>
      <c r="AC24" s="44">
        <v>0</v>
      </c>
      <c r="AD24" s="852">
        <f t="shared" si="1"/>
        <v>25</v>
      </c>
      <c r="AE24" s="400" t="s">
        <v>53</v>
      </c>
      <c r="AF24" s="841">
        <v>0</v>
      </c>
      <c r="AG24" s="874" t="s">
        <v>53</v>
      </c>
      <c r="AH24" s="841">
        <v>0</v>
      </c>
      <c r="AI24" s="279" t="s">
        <v>452</v>
      </c>
      <c r="AJ24" s="601">
        <v>0</v>
      </c>
      <c r="AK24" s="236" t="s">
        <v>473</v>
      </c>
      <c r="AL24" s="544">
        <v>0</v>
      </c>
      <c r="AM24" s="901" t="s">
        <v>53</v>
      </c>
      <c r="AN24" s="855">
        <v>0</v>
      </c>
      <c r="AO24" s="902" t="s">
        <v>53</v>
      </c>
      <c r="AP24" s="601">
        <v>0</v>
      </c>
      <c r="AQ24" s="694">
        <f t="shared" si="2"/>
        <v>0</v>
      </c>
      <c r="AR24" s="400" t="s">
        <v>53</v>
      </c>
      <c r="AS24" s="544">
        <v>0</v>
      </c>
      <c r="AT24" s="400" t="s">
        <v>53</v>
      </c>
      <c r="AU24" s="544">
        <v>0</v>
      </c>
      <c r="AV24" s="77"/>
      <c r="AW24" s="601">
        <v>0</v>
      </c>
      <c r="AX24" s="848">
        <f t="shared" si="3"/>
        <v>0</v>
      </c>
      <c r="AY24" s="88"/>
      <c r="AZ24" s="601">
        <v>0</v>
      </c>
      <c r="BA24" s="89"/>
      <c r="BB24" s="601">
        <v>0</v>
      </c>
      <c r="BC24" s="849">
        <f t="shared" si="4"/>
        <v>25</v>
      </c>
    </row>
    <row r="25" spans="1:55" ht="15" customHeight="1" outlineLevel="1" x14ac:dyDescent="0.2">
      <c r="A25" s="211">
        <f t="shared" si="0"/>
        <v>16</v>
      </c>
      <c r="B25" s="260">
        <v>2009</v>
      </c>
      <c r="C25" s="923" t="s">
        <v>648</v>
      </c>
      <c r="D25" s="850" t="s">
        <v>649</v>
      </c>
      <c r="E25" s="924" t="s">
        <v>650</v>
      </c>
      <c r="F25" s="260" t="s">
        <v>651</v>
      </c>
      <c r="G25" s="834" t="s">
        <v>652</v>
      </c>
      <c r="H25" s="547" t="s">
        <v>53</v>
      </c>
      <c r="I25" s="298">
        <v>0</v>
      </c>
      <c r="J25" s="402" t="s">
        <v>138</v>
      </c>
      <c r="K25" s="298">
        <v>0</v>
      </c>
      <c r="L25" s="248" t="s">
        <v>81</v>
      </c>
      <c r="M25" s="593">
        <v>0</v>
      </c>
      <c r="N25" s="741" t="s">
        <v>80</v>
      </c>
      <c r="O25" s="888">
        <v>0</v>
      </c>
      <c r="P25" s="741" t="s">
        <v>639</v>
      </c>
      <c r="Q25" s="888">
        <v>0</v>
      </c>
      <c r="R25" s="762" t="s">
        <v>81</v>
      </c>
      <c r="S25" s="44">
        <v>0</v>
      </c>
      <c r="T25" s="55" t="s">
        <v>84</v>
      </c>
      <c r="U25" s="44">
        <v>0</v>
      </c>
      <c r="V25" s="55" t="s">
        <v>80</v>
      </c>
      <c r="W25" s="44">
        <v>0</v>
      </c>
      <c r="X25" s="55" t="s">
        <v>107</v>
      </c>
      <c r="Y25" s="44">
        <v>0</v>
      </c>
      <c r="Z25" s="319"/>
      <c r="AA25" s="44">
        <v>0</v>
      </c>
      <c r="AB25" s="319"/>
      <c r="AC25" s="44">
        <v>0</v>
      </c>
      <c r="AD25" s="852">
        <f t="shared" si="1"/>
        <v>0</v>
      </c>
      <c r="AE25" s="400" t="s">
        <v>53</v>
      </c>
      <c r="AF25" s="841">
        <v>0</v>
      </c>
      <c r="AG25" s="291" t="s">
        <v>653</v>
      </c>
      <c r="AH25" s="841">
        <v>0</v>
      </c>
      <c r="AI25" s="279" t="s">
        <v>370</v>
      </c>
      <c r="AJ25" s="601">
        <v>0</v>
      </c>
      <c r="AK25" s="400" t="s">
        <v>53</v>
      </c>
      <c r="AL25" s="544">
        <v>0</v>
      </c>
      <c r="AM25" s="901" t="s">
        <v>53</v>
      </c>
      <c r="AN25" s="855">
        <v>0</v>
      </c>
      <c r="AO25" s="902" t="s">
        <v>53</v>
      </c>
      <c r="AP25" s="601">
        <v>0</v>
      </c>
      <c r="AQ25" s="694">
        <f t="shared" si="2"/>
        <v>0</v>
      </c>
      <c r="AR25" s="400" t="s">
        <v>53</v>
      </c>
      <c r="AS25" s="544">
        <v>0</v>
      </c>
      <c r="AT25" s="400" t="s">
        <v>53</v>
      </c>
      <c r="AU25" s="544">
        <v>0</v>
      </c>
      <c r="AV25" s="77"/>
      <c r="AW25" s="601">
        <v>0</v>
      </c>
      <c r="AX25" s="848">
        <f t="shared" si="3"/>
        <v>0</v>
      </c>
      <c r="AY25" s="88"/>
      <c r="AZ25" s="601">
        <v>0</v>
      </c>
      <c r="BA25" s="89"/>
      <c r="BB25" s="601">
        <v>0</v>
      </c>
      <c r="BC25" s="849">
        <f t="shared" si="4"/>
        <v>0</v>
      </c>
    </row>
    <row r="26" spans="1:55" ht="15" customHeight="1" outlineLevel="1" x14ac:dyDescent="0.2">
      <c r="A26" s="211">
        <f t="shared" si="0"/>
        <v>16</v>
      </c>
      <c r="B26" s="925">
        <v>2006</v>
      </c>
      <c r="C26" s="926"/>
      <c r="D26" s="927" t="s">
        <v>654</v>
      </c>
      <c r="E26" s="928" t="s">
        <v>655</v>
      </c>
      <c r="F26" s="925" t="s">
        <v>594</v>
      </c>
      <c r="G26" s="929" t="s">
        <v>49</v>
      </c>
      <c r="H26" s="547" t="s">
        <v>53</v>
      </c>
      <c r="I26" s="158">
        <v>0</v>
      </c>
      <c r="J26" s="547" t="s">
        <v>53</v>
      </c>
      <c r="K26" s="158">
        <v>0</v>
      </c>
      <c r="L26" s="645" t="s">
        <v>53</v>
      </c>
      <c r="M26" s="930">
        <v>0</v>
      </c>
      <c r="N26" s="931" t="s">
        <v>53</v>
      </c>
      <c r="O26" s="158">
        <v>0</v>
      </c>
      <c r="P26" s="932" t="s">
        <v>53</v>
      </c>
      <c r="Q26" s="158">
        <v>0</v>
      </c>
      <c r="R26" s="933"/>
      <c r="S26" s="934">
        <v>0</v>
      </c>
      <c r="T26" s="798" t="s">
        <v>53</v>
      </c>
      <c r="U26" s="934">
        <v>0</v>
      </c>
      <c r="V26" s="55" t="s">
        <v>81</v>
      </c>
      <c r="W26" s="934">
        <v>0</v>
      </c>
      <c r="X26" s="55" t="s">
        <v>120</v>
      </c>
      <c r="Y26" s="934">
        <v>0</v>
      </c>
      <c r="Z26" s="319"/>
      <c r="AA26" s="934">
        <v>0</v>
      </c>
      <c r="AB26" s="319"/>
      <c r="AC26" s="934">
        <v>0</v>
      </c>
      <c r="AD26" s="852">
        <f t="shared" si="1"/>
        <v>0</v>
      </c>
      <c r="AE26" s="935"/>
      <c r="AF26" s="841">
        <v>0</v>
      </c>
      <c r="AG26" s="936"/>
      <c r="AH26" s="841"/>
      <c r="AI26" s="400" t="s">
        <v>53</v>
      </c>
      <c r="AJ26" s="601">
        <v>0</v>
      </c>
      <c r="AK26" s="400" t="s">
        <v>53</v>
      </c>
      <c r="AL26" s="544">
        <v>0</v>
      </c>
      <c r="AM26" s="400" t="s">
        <v>53</v>
      </c>
      <c r="AN26" s="855">
        <v>0</v>
      </c>
      <c r="AO26" s="890" t="s">
        <v>53</v>
      </c>
      <c r="AP26" s="601">
        <v>0</v>
      </c>
      <c r="AQ26" s="694">
        <f t="shared" si="2"/>
        <v>0</v>
      </c>
      <c r="AR26" s="400"/>
      <c r="AS26" s="544">
        <v>0</v>
      </c>
      <c r="AT26" s="400" t="s">
        <v>53</v>
      </c>
      <c r="AU26" s="544">
        <v>0</v>
      </c>
      <c r="AV26" s="77"/>
      <c r="AW26" s="601">
        <v>0</v>
      </c>
      <c r="AX26" s="848">
        <f t="shared" si="3"/>
        <v>0</v>
      </c>
      <c r="AY26" s="88"/>
      <c r="AZ26" s="601">
        <v>0</v>
      </c>
      <c r="BA26" s="89"/>
      <c r="BB26" s="601">
        <v>0</v>
      </c>
      <c r="BC26" s="849">
        <f t="shared" si="4"/>
        <v>0</v>
      </c>
    </row>
    <row r="27" spans="1:55" ht="15" customHeight="1" outlineLevel="1" x14ac:dyDescent="0.2">
      <c r="A27" s="211">
        <f t="shared" si="0"/>
        <v>16</v>
      </c>
      <c r="B27" s="260">
        <v>2011</v>
      </c>
      <c r="C27" s="937" t="s">
        <v>656</v>
      </c>
      <c r="D27" s="850" t="s">
        <v>657</v>
      </c>
      <c r="E27" s="938" t="s">
        <v>609</v>
      </c>
      <c r="F27" s="260" t="s">
        <v>323</v>
      </c>
      <c r="G27" s="834" t="s">
        <v>49</v>
      </c>
      <c r="H27" s="547" t="s">
        <v>53</v>
      </c>
      <c r="I27" s="298">
        <v>0</v>
      </c>
      <c r="J27" s="547" t="s">
        <v>53</v>
      </c>
      <c r="K27" s="298">
        <v>0</v>
      </c>
      <c r="L27" s="248" t="s">
        <v>82</v>
      </c>
      <c r="M27" s="593">
        <v>0</v>
      </c>
      <c r="N27" s="547" t="s">
        <v>53</v>
      </c>
      <c r="O27" s="837">
        <v>0</v>
      </c>
      <c r="P27" s="838" t="s">
        <v>212</v>
      </c>
      <c r="Q27" s="837">
        <v>0</v>
      </c>
      <c r="R27" s="762" t="s">
        <v>140</v>
      </c>
      <c r="S27" s="44">
        <v>0</v>
      </c>
      <c r="T27" s="55" t="s">
        <v>82</v>
      </c>
      <c r="U27" s="44">
        <v>0</v>
      </c>
      <c r="V27" s="55" t="s">
        <v>402</v>
      </c>
      <c r="W27" s="44">
        <v>0</v>
      </c>
      <c r="X27" s="55" t="s">
        <v>64</v>
      </c>
      <c r="Y27" s="44">
        <v>0</v>
      </c>
      <c r="Z27" s="319"/>
      <c r="AA27" s="44">
        <v>0</v>
      </c>
      <c r="AB27" s="319"/>
      <c r="AC27" s="44">
        <v>0</v>
      </c>
      <c r="AD27" s="852">
        <f t="shared" si="1"/>
        <v>0</v>
      </c>
      <c r="AE27" s="400" t="s">
        <v>53</v>
      </c>
      <c r="AF27" s="841">
        <v>0</v>
      </c>
      <c r="AG27" s="400" t="s">
        <v>53</v>
      </c>
      <c r="AH27" s="841">
        <v>0</v>
      </c>
      <c r="AI27" s="279" t="s">
        <v>658</v>
      </c>
      <c r="AJ27" s="601">
        <v>0</v>
      </c>
      <c r="AK27" s="400" t="s">
        <v>53</v>
      </c>
      <c r="AL27" s="544">
        <v>0</v>
      </c>
      <c r="AM27" s="236" t="s">
        <v>109</v>
      </c>
      <c r="AN27" s="855">
        <v>0</v>
      </c>
      <c r="AO27" s="890" t="s">
        <v>53</v>
      </c>
      <c r="AP27" s="601">
        <v>0</v>
      </c>
      <c r="AQ27" s="694">
        <f t="shared" si="2"/>
        <v>0</v>
      </c>
      <c r="AR27" s="400" t="s">
        <v>53</v>
      </c>
      <c r="AS27" s="544">
        <v>0</v>
      </c>
      <c r="AT27" s="400" t="s">
        <v>53</v>
      </c>
      <c r="AU27" s="544">
        <v>0</v>
      </c>
      <c r="AV27" s="77"/>
      <c r="AW27" s="601">
        <v>0</v>
      </c>
      <c r="AX27" s="848">
        <f t="shared" si="3"/>
        <v>0</v>
      </c>
      <c r="AY27" s="88"/>
      <c r="AZ27" s="601">
        <v>0</v>
      </c>
      <c r="BA27" s="89"/>
      <c r="BB27" s="601">
        <v>0</v>
      </c>
      <c r="BC27" s="849">
        <f t="shared" si="4"/>
        <v>0</v>
      </c>
    </row>
    <row r="28" spans="1:55" ht="15" customHeight="1" outlineLevel="1" x14ac:dyDescent="0.2">
      <c r="A28" s="211">
        <f t="shared" si="0"/>
        <v>16</v>
      </c>
      <c r="B28" s="260">
        <v>2010</v>
      </c>
      <c r="C28" s="937" t="s">
        <v>659</v>
      </c>
      <c r="D28" s="850" t="s">
        <v>660</v>
      </c>
      <c r="E28" s="938" t="s">
        <v>661</v>
      </c>
      <c r="F28" s="260" t="s">
        <v>662</v>
      </c>
      <c r="G28" s="834" t="s">
        <v>663</v>
      </c>
      <c r="H28" s="547" t="s">
        <v>53</v>
      </c>
      <c r="I28" s="298">
        <v>0</v>
      </c>
      <c r="J28" s="547" t="s">
        <v>53</v>
      </c>
      <c r="K28" s="298">
        <v>0</v>
      </c>
      <c r="L28" s="547" t="s">
        <v>53</v>
      </c>
      <c r="M28" s="593">
        <v>0</v>
      </c>
      <c r="N28" s="838" t="s">
        <v>56</v>
      </c>
      <c r="O28" s="837">
        <v>0</v>
      </c>
      <c r="P28" s="547" t="s">
        <v>53</v>
      </c>
      <c r="Q28" s="837">
        <v>0</v>
      </c>
      <c r="R28" s="762" t="s">
        <v>664</v>
      </c>
      <c r="S28" s="44">
        <v>0</v>
      </c>
      <c r="T28" s="547" t="s">
        <v>53</v>
      </c>
      <c r="U28" s="44">
        <v>0</v>
      </c>
      <c r="V28" s="547" t="s">
        <v>53</v>
      </c>
      <c r="W28" s="44">
        <v>0</v>
      </c>
      <c r="X28" s="547" t="s">
        <v>53</v>
      </c>
      <c r="Y28" s="44">
        <v>0</v>
      </c>
      <c r="Z28" s="319"/>
      <c r="AA28" s="44">
        <v>0</v>
      </c>
      <c r="AB28" s="319"/>
      <c r="AC28" s="44">
        <v>0</v>
      </c>
      <c r="AD28" s="852">
        <f t="shared" si="1"/>
        <v>0</v>
      </c>
      <c r="AE28" s="400" t="s">
        <v>53</v>
      </c>
      <c r="AF28" s="841">
        <v>0</v>
      </c>
      <c r="AG28" s="400" t="s">
        <v>53</v>
      </c>
      <c r="AH28" s="841">
        <v>0</v>
      </c>
      <c r="AI28" s="279" t="s">
        <v>665</v>
      </c>
      <c r="AJ28" s="601">
        <v>0</v>
      </c>
      <c r="AK28" s="400" t="s">
        <v>53</v>
      </c>
      <c r="AL28" s="544">
        <v>0</v>
      </c>
      <c r="AM28" s="400" t="s">
        <v>53</v>
      </c>
      <c r="AN28" s="855">
        <v>0</v>
      </c>
      <c r="AO28" s="890" t="s">
        <v>53</v>
      </c>
      <c r="AP28" s="601">
        <v>0</v>
      </c>
      <c r="AQ28" s="694">
        <f t="shared" si="2"/>
        <v>0</v>
      </c>
      <c r="AR28" s="400" t="s">
        <v>53</v>
      </c>
      <c r="AS28" s="544">
        <v>0</v>
      </c>
      <c r="AT28" s="400" t="s">
        <v>53</v>
      </c>
      <c r="AU28" s="544">
        <v>0</v>
      </c>
      <c r="AV28" s="77"/>
      <c r="AW28" s="601">
        <v>0</v>
      </c>
      <c r="AX28" s="848">
        <f t="shared" si="3"/>
        <v>0</v>
      </c>
      <c r="AY28" s="88"/>
      <c r="AZ28" s="601">
        <v>0</v>
      </c>
      <c r="BA28" s="89"/>
      <c r="BB28" s="601">
        <v>0</v>
      </c>
      <c r="BC28" s="849">
        <f t="shared" si="4"/>
        <v>0</v>
      </c>
    </row>
    <row r="29" spans="1:55" ht="15" customHeight="1" outlineLevel="1" x14ac:dyDescent="0.2">
      <c r="A29" s="211">
        <f t="shared" si="0"/>
        <v>16</v>
      </c>
      <c r="B29" s="260">
        <v>2009</v>
      </c>
      <c r="C29" s="152" t="s">
        <v>666</v>
      </c>
      <c r="D29" s="850" t="s">
        <v>667</v>
      </c>
      <c r="E29" s="939" t="s">
        <v>668</v>
      </c>
      <c r="F29" s="260" t="s">
        <v>601</v>
      </c>
      <c r="G29" s="834" t="s">
        <v>77</v>
      </c>
      <c r="H29" s="547" t="s">
        <v>53</v>
      </c>
      <c r="I29" s="298">
        <v>0</v>
      </c>
      <c r="J29" s="547" t="s">
        <v>53</v>
      </c>
      <c r="K29" s="298">
        <v>0</v>
      </c>
      <c r="L29" s="291" t="s">
        <v>87</v>
      </c>
      <c r="M29" s="544">
        <v>0</v>
      </c>
      <c r="N29" s="940" t="s">
        <v>69</v>
      </c>
      <c r="O29" s="882">
        <v>0</v>
      </c>
      <c r="P29" s="741" t="s">
        <v>202</v>
      </c>
      <c r="Q29" s="882">
        <v>0</v>
      </c>
      <c r="R29" s="762" t="s">
        <v>340</v>
      </c>
      <c r="S29" s="44">
        <v>0</v>
      </c>
      <c r="T29" s="57" t="s">
        <v>201</v>
      </c>
      <c r="U29" s="44">
        <v>0</v>
      </c>
      <c r="V29" s="55" t="s">
        <v>430</v>
      </c>
      <c r="W29" s="44">
        <v>0</v>
      </c>
      <c r="X29" s="55" t="s">
        <v>87</v>
      </c>
      <c r="Y29" s="44">
        <v>0</v>
      </c>
      <c r="Z29" s="319"/>
      <c r="AA29" s="44">
        <v>0</v>
      </c>
      <c r="AB29" s="319"/>
      <c r="AC29" s="44">
        <v>0</v>
      </c>
      <c r="AD29" s="852">
        <f t="shared" si="1"/>
        <v>0</v>
      </c>
      <c r="AE29" s="400" t="s">
        <v>53</v>
      </c>
      <c r="AF29" s="841">
        <v>0</v>
      </c>
      <c r="AG29" s="400" t="s">
        <v>53</v>
      </c>
      <c r="AH29" s="841">
        <v>0</v>
      </c>
      <c r="AI29" s="279" t="s">
        <v>628</v>
      </c>
      <c r="AJ29" s="601">
        <v>0</v>
      </c>
      <c r="AK29" s="236" t="s">
        <v>562</v>
      </c>
      <c r="AL29" s="544">
        <v>0</v>
      </c>
      <c r="AM29" s="901" t="s">
        <v>53</v>
      </c>
      <c r="AN29" s="855">
        <v>0</v>
      </c>
      <c r="AO29" s="902" t="s">
        <v>53</v>
      </c>
      <c r="AP29" s="601">
        <v>0</v>
      </c>
      <c r="AQ29" s="694">
        <f t="shared" si="2"/>
        <v>0</v>
      </c>
      <c r="AR29" s="400" t="s">
        <v>53</v>
      </c>
      <c r="AS29" s="544">
        <v>0</v>
      </c>
      <c r="AT29" s="400" t="s">
        <v>53</v>
      </c>
      <c r="AU29" s="544">
        <v>0</v>
      </c>
      <c r="AV29" s="77"/>
      <c r="AW29" s="601">
        <v>0</v>
      </c>
      <c r="AX29" s="941">
        <f t="shared" si="3"/>
        <v>0</v>
      </c>
      <c r="AY29" s="88"/>
      <c r="AZ29" s="601">
        <v>0</v>
      </c>
      <c r="BA29" s="89"/>
      <c r="BB29" s="601">
        <v>0</v>
      </c>
      <c r="BC29" s="942">
        <f t="shared" si="4"/>
        <v>0</v>
      </c>
    </row>
    <row r="30" spans="1:55" ht="15" customHeight="1" outlineLevel="1" x14ac:dyDescent="0.2">
      <c r="A30" s="174"/>
      <c r="B30" s="943"/>
      <c r="C30" s="943"/>
      <c r="D30" s="944"/>
      <c r="E30" s="945"/>
      <c r="F30" s="943"/>
      <c r="G30" s="946"/>
      <c r="H30" s="947"/>
      <c r="I30" s="366"/>
      <c r="J30" s="184"/>
      <c r="K30" s="198"/>
      <c r="L30" s="947"/>
      <c r="M30" s="366"/>
      <c r="N30" s="948"/>
      <c r="O30" s="675"/>
      <c r="P30" s="949"/>
      <c r="Q30" s="675"/>
      <c r="R30" s="185"/>
      <c r="S30" s="198">
        <v>0</v>
      </c>
      <c r="T30" s="185"/>
      <c r="U30" s="198"/>
      <c r="V30" s="185"/>
      <c r="W30" s="198"/>
      <c r="X30" s="185"/>
      <c r="Y30" s="198"/>
      <c r="Z30" s="185"/>
      <c r="AA30" s="198"/>
      <c r="AB30" s="185"/>
      <c r="AC30" s="198"/>
      <c r="AD30" s="950"/>
      <c r="AE30" s="181"/>
      <c r="AF30" s="366"/>
      <c r="AG30" s="185"/>
      <c r="AH30" s="366"/>
      <c r="AI30" s="185"/>
      <c r="AJ30" s="366"/>
      <c r="AK30" s="826"/>
      <c r="AL30" s="366"/>
      <c r="AM30" s="951"/>
      <c r="AN30" s="952"/>
      <c r="AO30" s="517"/>
      <c r="AP30" s="366"/>
      <c r="AQ30" s="953"/>
      <c r="AR30" s="193"/>
      <c r="AS30" s="364"/>
      <c r="AT30" s="517"/>
      <c r="AU30" s="364"/>
      <c r="AV30" s="517"/>
      <c r="AW30" s="366"/>
      <c r="AX30" s="950"/>
      <c r="AY30" s="194"/>
      <c r="AZ30" s="366"/>
      <c r="BA30" s="519"/>
      <c r="BB30" s="366"/>
      <c r="BC30" s="954"/>
    </row>
    <row r="31" spans="1:55" ht="12.75" customHeight="1" x14ac:dyDescent="0.2">
      <c r="A31" s="526"/>
      <c r="B31" s="526"/>
      <c r="C31" s="955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6"/>
      <c r="AR31" s="526"/>
      <c r="AS31" s="526"/>
      <c r="AT31" s="526"/>
      <c r="AU31" s="526"/>
      <c r="AV31" s="526"/>
      <c r="AW31" s="526"/>
      <c r="AX31" s="526"/>
      <c r="AY31" s="526"/>
      <c r="AZ31" s="526"/>
      <c r="BA31" s="526"/>
      <c r="BB31" s="526"/>
      <c r="BC31" s="526"/>
    </row>
    <row r="32" spans="1:55" ht="12.75" customHeight="1" x14ac:dyDescent="0.2">
      <c r="A32" s="520"/>
      <c r="B32" s="520"/>
      <c r="C32" s="520"/>
      <c r="D32" s="520"/>
      <c r="E32" s="520"/>
      <c r="F32" s="520"/>
      <c r="G32" s="520"/>
      <c r="H32" s="520"/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0"/>
      <c r="AD32" s="520"/>
      <c r="AE32" s="520"/>
      <c r="AF32" s="520"/>
      <c r="AG32" s="520"/>
      <c r="AH32" s="520"/>
      <c r="AI32" s="520"/>
      <c r="AJ32" s="520"/>
      <c r="AK32" s="520"/>
      <c r="AL32" s="520"/>
      <c r="AM32" s="520"/>
      <c r="AN32" s="520"/>
      <c r="AO32" s="520"/>
      <c r="AP32" s="520"/>
      <c r="AQ32" s="520"/>
      <c r="AR32" s="520"/>
      <c r="AS32" s="520"/>
      <c r="AT32" s="520"/>
      <c r="AU32" s="520"/>
      <c r="AV32" s="520"/>
      <c r="AW32" s="520"/>
      <c r="AX32" s="520"/>
      <c r="AY32" s="520"/>
      <c r="AZ32" s="520"/>
      <c r="BA32" s="520"/>
      <c r="BB32" s="520"/>
      <c r="BC32" s="520"/>
    </row>
    <row r="33" spans="1:55" ht="43.5" customHeight="1" x14ac:dyDescent="0.2">
      <c r="A33" s="1162" t="s">
        <v>669</v>
      </c>
      <c r="B33" s="1150"/>
      <c r="C33" s="1150"/>
      <c r="D33" s="1150"/>
      <c r="E33" s="1150"/>
      <c r="F33" s="1150"/>
      <c r="G33" s="1151"/>
      <c r="H33" s="520"/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0"/>
      <c r="AD33" s="520"/>
      <c r="AE33" s="520"/>
      <c r="AF33" s="520"/>
      <c r="AG33" s="520"/>
      <c r="AH33" s="520"/>
      <c r="AI33" s="520"/>
      <c r="AJ33" s="520"/>
      <c r="AK33" s="520"/>
      <c r="AL33" s="520"/>
      <c r="AM33" s="520"/>
      <c r="AN33" s="520"/>
      <c r="AO33" s="520"/>
      <c r="AP33" s="520"/>
      <c r="AQ33" s="520"/>
      <c r="AR33" s="520"/>
      <c r="AS33" s="520"/>
      <c r="AT33" s="520"/>
      <c r="AU33" s="520"/>
      <c r="AV33" s="520"/>
      <c r="AW33" s="520"/>
      <c r="AX33" s="520"/>
      <c r="AY33" s="520"/>
      <c r="AZ33" s="520"/>
      <c r="BA33" s="520"/>
      <c r="BB33" s="520"/>
      <c r="BC33" s="520"/>
    </row>
    <row r="34" spans="1:55" ht="12.75" customHeight="1" x14ac:dyDescent="0.2">
      <c r="A34" s="520"/>
      <c r="B34" s="520"/>
      <c r="C34" s="520"/>
      <c r="D34" s="520"/>
      <c r="E34" s="520"/>
      <c r="F34" s="520"/>
      <c r="G34" s="520"/>
      <c r="H34" s="520"/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0"/>
      <c r="AD34" s="520"/>
      <c r="AE34" s="520"/>
      <c r="AF34" s="520"/>
      <c r="AG34" s="520"/>
      <c r="AH34" s="520"/>
      <c r="AI34" s="520"/>
      <c r="AJ34" s="520"/>
      <c r="AK34" s="520"/>
      <c r="AL34" s="520"/>
      <c r="AM34" s="520"/>
      <c r="AN34" s="520"/>
      <c r="AO34" s="520"/>
      <c r="AP34" s="520"/>
      <c r="AQ34" s="520"/>
      <c r="AR34" s="520"/>
      <c r="AS34" s="520"/>
      <c r="AT34" s="520"/>
      <c r="AU34" s="520"/>
      <c r="AV34" s="520"/>
      <c r="AW34" s="520"/>
      <c r="AX34" s="520"/>
      <c r="AY34" s="520"/>
      <c r="AZ34" s="520"/>
      <c r="BA34" s="520"/>
      <c r="BB34" s="520"/>
      <c r="BC34" s="520"/>
    </row>
    <row r="35" spans="1:55" ht="12.75" customHeight="1" x14ac:dyDescent="0.2">
      <c r="A35" s="520"/>
      <c r="B35" s="520"/>
      <c r="C35" s="520"/>
      <c r="D35" s="520"/>
      <c r="E35" s="520"/>
      <c r="F35" s="520"/>
      <c r="G35" s="520"/>
      <c r="H35" s="520"/>
      <c r="I35" s="520"/>
      <c r="J35" s="520"/>
      <c r="K35" s="520"/>
      <c r="L35" s="520"/>
      <c r="M35" s="520"/>
      <c r="N35" s="520"/>
      <c r="O35" s="520"/>
      <c r="P35" s="520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0"/>
      <c r="AD35" s="520"/>
      <c r="AE35" s="520"/>
      <c r="AF35" s="520"/>
      <c r="AG35" s="520"/>
      <c r="AH35" s="520"/>
      <c r="AI35" s="520"/>
      <c r="AJ35" s="520"/>
      <c r="AK35" s="520"/>
      <c r="AL35" s="520"/>
      <c r="AM35" s="520"/>
      <c r="AN35" s="520"/>
      <c r="AO35" s="520"/>
      <c r="AP35" s="520"/>
      <c r="AQ35" s="520"/>
      <c r="AR35" s="520"/>
      <c r="AS35" s="520"/>
      <c r="AT35" s="520"/>
      <c r="AU35" s="520"/>
      <c r="AV35" s="520"/>
      <c r="AW35" s="520"/>
      <c r="AX35" s="520"/>
      <c r="AY35" s="520"/>
      <c r="AZ35" s="520"/>
      <c r="BA35" s="520"/>
      <c r="BB35" s="520"/>
      <c r="BC35" s="520"/>
    </row>
    <row r="36" spans="1:55" ht="12.75" customHeight="1" x14ac:dyDescent="0.2">
      <c r="A36" s="520"/>
      <c r="B36" s="520"/>
      <c r="C36" s="520"/>
      <c r="D36" s="520"/>
      <c r="E36" s="520"/>
      <c r="F36" s="520"/>
      <c r="G36" s="520"/>
      <c r="H36" s="520"/>
      <c r="I36" s="520"/>
      <c r="J36" s="520"/>
      <c r="K36" s="520"/>
      <c r="L36" s="520"/>
      <c r="M36" s="520"/>
      <c r="N36" s="520"/>
      <c r="O36" s="520"/>
      <c r="P36" s="520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0"/>
      <c r="AD36" s="520"/>
      <c r="AE36" s="520"/>
      <c r="AF36" s="520"/>
      <c r="AG36" s="520"/>
      <c r="AH36" s="520"/>
      <c r="AI36" s="520"/>
      <c r="AJ36" s="520"/>
      <c r="AK36" s="520"/>
      <c r="AL36" s="520"/>
      <c r="AM36" s="520"/>
      <c r="AN36" s="520"/>
      <c r="AO36" s="520"/>
      <c r="AP36" s="520"/>
      <c r="AQ36" s="520"/>
      <c r="AR36" s="520"/>
      <c r="AS36" s="520"/>
      <c r="AT36" s="520"/>
      <c r="AU36" s="520"/>
      <c r="AV36" s="520"/>
      <c r="AW36" s="520"/>
      <c r="AX36" s="520"/>
      <c r="AY36" s="520"/>
      <c r="AZ36" s="520"/>
      <c r="BA36" s="520"/>
      <c r="BB36" s="520"/>
      <c r="BC36" s="520"/>
    </row>
    <row r="37" spans="1:55" ht="12.75" customHeight="1" x14ac:dyDescent="0.2">
      <c r="A37" s="520"/>
      <c r="B37" s="520"/>
      <c r="C37" s="520"/>
      <c r="D37" s="520"/>
      <c r="E37" s="520"/>
      <c r="F37" s="520"/>
      <c r="G37" s="520"/>
      <c r="H37" s="520"/>
      <c r="I37" s="520"/>
      <c r="J37" s="520"/>
      <c r="K37" s="520"/>
      <c r="L37" s="520"/>
      <c r="M37" s="520"/>
      <c r="N37" s="520"/>
      <c r="O37" s="520"/>
      <c r="P37" s="520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0"/>
      <c r="AD37" s="520"/>
      <c r="AE37" s="520"/>
      <c r="AF37" s="520"/>
      <c r="AG37" s="520"/>
      <c r="AH37" s="520"/>
      <c r="AI37" s="520"/>
      <c r="AJ37" s="520"/>
      <c r="AK37" s="520"/>
      <c r="AL37" s="520"/>
      <c r="AM37" s="520"/>
      <c r="AN37" s="520"/>
      <c r="AO37" s="520"/>
      <c r="AP37" s="520"/>
      <c r="AQ37" s="520"/>
      <c r="AR37" s="520"/>
      <c r="AS37" s="520"/>
      <c r="AT37" s="520"/>
      <c r="AU37" s="520"/>
      <c r="AV37" s="520"/>
      <c r="AW37" s="520"/>
      <c r="AX37" s="520"/>
      <c r="AY37" s="520"/>
      <c r="AZ37" s="520"/>
      <c r="BA37" s="520"/>
      <c r="BB37" s="520"/>
      <c r="BC37" s="520"/>
    </row>
    <row r="38" spans="1:55" ht="12.75" customHeight="1" x14ac:dyDescent="0.2">
      <c r="A38" s="520"/>
      <c r="B38" s="520"/>
      <c r="C38" s="520"/>
      <c r="D38" s="520"/>
      <c r="E38" s="520"/>
      <c r="F38" s="520"/>
      <c r="G38" s="520"/>
      <c r="H38" s="520"/>
      <c r="I38" s="520"/>
      <c r="J38" s="520"/>
      <c r="K38" s="520"/>
      <c r="L38" s="520"/>
      <c r="M38" s="520"/>
      <c r="N38" s="520"/>
      <c r="O38" s="520"/>
      <c r="P38" s="520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0"/>
      <c r="AF38" s="520"/>
      <c r="AG38" s="520"/>
      <c r="AH38" s="520"/>
      <c r="AI38" s="520"/>
      <c r="AJ38" s="520"/>
      <c r="AK38" s="520"/>
      <c r="AL38" s="520"/>
      <c r="AM38" s="520"/>
      <c r="AN38" s="520"/>
      <c r="AO38" s="520"/>
      <c r="AP38" s="520"/>
      <c r="AQ38" s="520"/>
      <c r="AR38" s="520"/>
      <c r="AS38" s="520"/>
      <c r="AT38" s="520"/>
      <c r="AU38" s="520"/>
      <c r="AV38" s="520"/>
      <c r="AW38" s="520"/>
      <c r="AX38" s="520"/>
      <c r="AY38" s="520"/>
      <c r="AZ38" s="520"/>
      <c r="BA38" s="520"/>
      <c r="BB38" s="520"/>
      <c r="BC38" s="520"/>
    </row>
    <row r="39" spans="1:55" ht="12.75" customHeight="1" x14ac:dyDescent="0.2">
      <c r="A39" s="520"/>
      <c r="B39" s="520"/>
      <c r="C39" s="520"/>
      <c r="D39" s="520"/>
      <c r="E39" s="520"/>
      <c r="F39" s="520"/>
      <c r="G39" s="520"/>
      <c r="H39" s="520"/>
      <c r="I39" s="520"/>
      <c r="J39" s="520"/>
      <c r="K39" s="520"/>
      <c r="L39" s="520"/>
      <c r="M39" s="520"/>
      <c r="N39" s="520"/>
      <c r="O39" s="520"/>
      <c r="P39" s="520"/>
      <c r="Q39" s="520"/>
      <c r="R39" s="520"/>
      <c r="S39" s="520"/>
      <c r="T39" s="520"/>
      <c r="U39" s="520"/>
      <c r="V39" s="520"/>
      <c r="W39" s="520"/>
      <c r="X39" s="520"/>
      <c r="Y39" s="520"/>
      <c r="Z39" s="520"/>
      <c r="AA39" s="520"/>
      <c r="AB39" s="520"/>
      <c r="AC39" s="520"/>
      <c r="AD39" s="520"/>
      <c r="AE39" s="520"/>
      <c r="AF39" s="520"/>
      <c r="AG39" s="520"/>
      <c r="AH39" s="520"/>
      <c r="AI39" s="520"/>
      <c r="AJ39" s="520"/>
      <c r="AK39" s="520"/>
      <c r="AL39" s="520"/>
      <c r="AM39" s="520"/>
      <c r="AN39" s="520"/>
      <c r="AO39" s="520"/>
      <c r="AP39" s="520"/>
      <c r="AQ39" s="520"/>
      <c r="AR39" s="520"/>
      <c r="AS39" s="520"/>
      <c r="AT39" s="520"/>
      <c r="AU39" s="520"/>
      <c r="AV39" s="520"/>
      <c r="AW39" s="520"/>
      <c r="AX39" s="520"/>
      <c r="AY39" s="520"/>
      <c r="AZ39" s="520"/>
      <c r="BA39" s="520"/>
      <c r="BB39" s="520"/>
      <c r="BC39" s="520"/>
    </row>
    <row r="40" spans="1:55" ht="12.75" customHeight="1" x14ac:dyDescent="0.2">
      <c r="A40" s="520"/>
      <c r="B40" s="520"/>
      <c r="C40" s="520"/>
      <c r="D40" s="520"/>
      <c r="E40" s="520"/>
      <c r="F40" s="520"/>
      <c r="G40" s="520"/>
      <c r="H40" s="520"/>
      <c r="I40" s="520"/>
      <c r="J40" s="520"/>
      <c r="K40" s="520"/>
      <c r="L40" s="520"/>
      <c r="M40" s="520"/>
      <c r="N40" s="520"/>
      <c r="O40" s="520"/>
      <c r="P40" s="520"/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0"/>
      <c r="AD40" s="520"/>
      <c r="AE40" s="520"/>
      <c r="AF40" s="520"/>
      <c r="AG40" s="520"/>
      <c r="AH40" s="520"/>
      <c r="AI40" s="520"/>
      <c r="AJ40" s="520"/>
      <c r="AK40" s="520"/>
      <c r="AL40" s="520"/>
      <c r="AM40" s="520"/>
      <c r="AN40" s="520"/>
      <c r="AO40" s="520"/>
      <c r="AP40" s="520"/>
      <c r="AQ40" s="520"/>
      <c r="AR40" s="520"/>
      <c r="AS40" s="520"/>
      <c r="AT40" s="520"/>
      <c r="AU40" s="520"/>
      <c r="AV40" s="520"/>
      <c r="AW40" s="520"/>
      <c r="AX40" s="520"/>
      <c r="AY40" s="520"/>
      <c r="AZ40" s="520"/>
      <c r="BA40" s="520"/>
      <c r="BB40" s="520"/>
      <c r="BC40" s="520"/>
    </row>
    <row r="41" spans="1:55" ht="12.75" customHeight="1" x14ac:dyDescent="0.2">
      <c r="A41" s="520"/>
      <c r="B41" s="520"/>
      <c r="C41" s="520"/>
      <c r="D41" s="520"/>
      <c r="E41" s="520"/>
      <c r="F41" s="520"/>
      <c r="G41" s="520"/>
      <c r="H41" s="520"/>
      <c r="I41" s="520"/>
      <c r="J41" s="520"/>
      <c r="K41" s="520"/>
      <c r="L41" s="520"/>
      <c r="M41" s="520"/>
      <c r="N41" s="520"/>
      <c r="O41" s="520"/>
      <c r="P41" s="520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0"/>
      <c r="AD41" s="520"/>
      <c r="AE41" s="520"/>
      <c r="AF41" s="520"/>
      <c r="AG41" s="520"/>
      <c r="AH41" s="520"/>
      <c r="AI41" s="520"/>
      <c r="AJ41" s="520"/>
      <c r="AK41" s="520"/>
      <c r="AL41" s="520"/>
      <c r="AM41" s="520"/>
      <c r="AN41" s="520"/>
      <c r="AO41" s="520"/>
      <c r="AP41" s="520"/>
      <c r="AQ41" s="520"/>
      <c r="AR41" s="520"/>
      <c r="AS41" s="520"/>
      <c r="AT41" s="520"/>
      <c r="AU41" s="520"/>
      <c r="AV41" s="520"/>
      <c r="AW41" s="520"/>
      <c r="AX41" s="520"/>
      <c r="AY41" s="520"/>
      <c r="AZ41" s="520"/>
      <c r="BA41" s="520"/>
      <c r="BB41" s="520"/>
      <c r="BC41" s="520"/>
    </row>
    <row r="42" spans="1:55" ht="12.75" customHeight="1" x14ac:dyDescent="0.2">
      <c r="A42" s="520"/>
      <c r="B42" s="520"/>
      <c r="C42" s="520"/>
      <c r="D42" s="520"/>
      <c r="E42" s="520"/>
      <c r="F42" s="520"/>
      <c r="G42" s="520"/>
      <c r="H42" s="520"/>
      <c r="I42" s="520"/>
      <c r="J42" s="520"/>
      <c r="K42" s="520"/>
      <c r="L42" s="520"/>
      <c r="M42" s="520"/>
      <c r="N42" s="520"/>
      <c r="O42" s="520"/>
      <c r="P42" s="520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0"/>
      <c r="AD42" s="520"/>
      <c r="AE42" s="520"/>
      <c r="AF42" s="520"/>
      <c r="AG42" s="520"/>
      <c r="AH42" s="520"/>
      <c r="AI42" s="520"/>
      <c r="AJ42" s="520"/>
      <c r="AK42" s="520"/>
      <c r="AL42" s="520"/>
      <c r="AM42" s="520"/>
      <c r="AN42" s="520"/>
      <c r="AO42" s="520"/>
      <c r="AP42" s="520"/>
      <c r="AQ42" s="520"/>
      <c r="AR42" s="520"/>
      <c r="AS42" s="520"/>
      <c r="AT42" s="520"/>
      <c r="AU42" s="520"/>
      <c r="AV42" s="520"/>
      <c r="AW42" s="520"/>
      <c r="AX42" s="520"/>
      <c r="AY42" s="520"/>
      <c r="AZ42" s="520"/>
      <c r="BA42" s="520"/>
      <c r="BB42" s="520"/>
      <c r="BC42" s="520"/>
    </row>
    <row r="43" spans="1:55" ht="12.75" customHeight="1" x14ac:dyDescent="0.2">
      <c r="A43" s="520"/>
      <c r="B43" s="520"/>
      <c r="C43" s="520"/>
      <c r="D43" s="520"/>
      <c r="E43" s="520"/>
      <c r="F43" s="520"/>
      <c r="G43" s="520"/>
      <c r="H43" s="520"/>
      <c r="I43" s="520"/>
      <c r="J43" s="520"/>
      <c r="K43" s="520"/>
      <c r="L43" s="520"/>
      <c r="M43" s="520"/>
      <c r="N43" s="520"/>
      <c r="O43" s="520"/>
      <c r="P43" s="520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0"/>
      <c r="AD43" s="520"/>
      <c r="AE43" s="520"/>
      <c r="AF43" s="520"/>
      <c r="AG43" s="520"/>
      <c r="AH43" s="520"/>
      <c r="AI43" s="520"/>
      <c r="AJ43" s="520"/>
      <c r="AK43" s="520"/>
      <c r="AL43" s="520"/>
      <c r="AM43" s="520"/>
      <c r="AN43" s="520"/>
      <c r="AO43" s="520"/>
      <c r="AP43" s="520"/>
      <c r="AQ43" s="520"/>
      <c r="AR43" s="520"/>
      <c r="AS43" s="520"/>
      <c r="AT43" s="520"/>
      <c r="AU43" s="520"/>
      <c r="AV43" s="520"/>
      <c r="AW43" s="520"/>
      <c r="AX43" s="520"/>
      <c r="AY43" s="520"/>
      <c r="AZ43" s="520"/>
      <c r="BA43" s="520"/>
      <c r="BB43" s="520"/>
      <c r="BC43" s="520"/>
    </row>
    <row r="44" spans="1:55" ht="12.75" customHeight="1" x14ac:dyDescent="0.2">
      <c r="A44" s="520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M44" s="520"/>
      <c r="N44" s="520"/>
      <c r="O44" s="520"/>
      <c r="P44" s="520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0"/>
      <c r="AD44" s="520"/>
      <c r="AE44" s="520"/>
      <c r="AF44" s="520"/>
      <c r="AG44" s="520"/>
      <c r="AH44" s="520"/>
      <c r="AI44" s="520"/>
      <c r="AJ44" s="520"/>
      <c r="AK44" s="520"/>
      <c r="AL44" s="520"/>
      <c r="AM44" s="520"/>
      <c r="AN44" s="520"/>
      <c r="AO44" s="520"/>
      <c r="AP44" s="520"/>
      <c r="AQ44" s="520"/>
      <c r="AR44" s="520"/>
      <c r="AS44" s="520"/>
      <c r="AT44" s="520"/>
      <c r="AU44" s="520"/>
      <c r="AV44" s="520"/>
      <c r="AW44" s="520"/>
      <c r="AX44" s="520"/>
      <c r="AY44" s="520"/>
      <c r="AZ44" s="520"/>
      <c r="BA44" s="520"/>
      <c r="BB44" s="520"/>
      <c r="BC44" s="520"/>
    </row>
    <row r="45" spans="1:55" ht="12.75" customHeight="1" x14ac:dyDescent="0.2">
      <c r="A45" s="520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M45" s="520"/>
      <c r="N45" s="520"/>
      <c r="O45" s="520"/>
      <c r="P45" s="520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0"/>
      <c r="AD45" s="520"/>
      <c r="AE45" s="520"/>
      <c r="AF45" s="520"/>
      <c r="AG45" s="520"/>
      <c r="AH45" s="520"/>
      <c r="AI45" s="520"/>
      <c r="AJ45" s="520"/>
      <c r="AK45" s="520"/>
      <c r="AL45" s="520"/>
      <c r="AM45" s="520"/>
      <c r="AN45" s="520"/>
      <c r="AO45" s="520"/>
      <c r="AP45" s="520"/>
      <c r="AQ45" s="520"/>
      <c r="AR45" s="520"/>
      <c r="AS45" s="520"/>
      <c r="AT45" s="520"/>
      <c r="AU45" s="520"/>
      <c r="AV45" s="520"/>
      <c r="AW45" s="520"/>
      <c r="AX45" s="520"/>
      <c r="AY45" s="520"/>
      <c r="AZ45" s="520"/>
      <c r="BA45" s="520"/>
      <c r="BB45" s="520"/>
      <c r="BC45" s="520"/>
    </row>
    <row r="46" spans="1:55" ht="12.75" customHeight="1" x14ac:dyDescent="0.2">
      <c r="A46" s="520"/>
      <c r="B46" s="520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0"/>
      <c r="AD46" s="520"/>
      <c r="AE46" s="520"/>
      <c r="AF46" s="520"/>
      <c r="AG46" s="520"/>
      <c r="AH46" s="520"/>
      <c r="AI46" s="520"/>
      <c r="AJ46" s="520"/>
      <c r="AK46" s="520"/>
      <c r="AL46" s="520"/>
      <c r="AM46" s="520"/>
      <c r="AN46" s="520"/>
      <c r="AO46" s="520"/>
      <c r="AP46" s="520"/>
      <c r="AQ46" s="520"/>
      <c r="AR46" s="520"/>
      <c r="AS46" s="520"/>
      <c r="AT46" s="520"/>
      <c r="AU46" s="520"/>
      <c r="AV46" s="520"/>
      <c r="AW46" s="520"/>
      <c r="AX46" s="520"/>
      <c r="AY46" s="520"/>
      <c r="AZ46" s="520"/>
      <c r="BA46" s="520"/>
      <c r="BB46" s="520"/>
      <c r="BC46" s="520"/>
    </row>
    <row r="47" spans="1:55" ht="12.75" customHeight="1" x14ac:dyDescent="0.2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0"/>
      <c r="AD47" s="520"/>
      <c r="AE47" s="520"/>
      <c r="AF47" s="520"/>
      <c r="AG47" s="520"/>
      <c r="AH47" s="520"/>
      <c r="AI47" s="520"/>
      <c r="AJ47" s="520"/>
      <c r="AK47" s="520"/>
      <c r="AL47" s="520"/>
      <c r="AM47" s="520"/>
      <c r="AN47" s="520"/>
      <c r="AO47" s="520"/>
      <c r="AP47" s="520"/>
      <c r="AQ47" s="520"/>
      <c r="AR47" s="520"/>
      <c r="AS47" s="520"/>
      <c r="AT47" s="520"/>
      <c r="AU47" s="520"/>
      <c r="AV47" s="520"/>
      <c r="AW47" s="520"/>
      <c r="AX47" s="520"/>
      <c r="AY47" s="520"/>
      <c r="AZ47" s="520"/>
      <c r="BA47" s="520"/>
      <c r="BB47" s="520"/>
      <c r="BC47" s="520"/>
    </row>
    <row r="48" spans="1:55" ht="12.75" customHeight="1" x14ac:dyDescent="0.2">
      <c r="A48" s="520"/>
      <c r="B48" s="520"/>
      <c r="C48" s="520"/>
      <c r="D48" s="520"/>
      <c r="E48" s="520"/>
      <c r="F48" s="520"/>
      <c r="G48" s="520"/>
      <c r="H48" s="520"/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0"/>
      <c r="AD48" s="520"/>
      <c r="AE48" s="520"/>
      <c r="AF48" s="520"/>
      <c r="AG48" s="520"/>
      <c r="AH48" s="520"/>
      <c r="AI48" s="520"/>
      <c r="AJ48" s="520"/>
      <c r="AK48" s="520"/>
      <c r="AL48" s="520"/>
      <c r="AM48" s="520"/>
      <c r="AN48" s="520"/>
      <c r="AO48" s="520"/>
      <c r="AP48" s="520"/>
      <c r="AQ48" s="520"/>
      <c r="AR48" s="520"/>
      <c r="AS48" s="520"/>
      <c r="AT48" s="520"/>
      <c r="AU48" s="520"/>
      <c r="AV48" s="520"/>
      <c r="AW48" s="520"/>
      <c r="AX48" s="520"/>
      <c r="AY48" s="520"/>
      <c r="AZ48" s="520"/>
      <c r="BA48" s="520"/>
      <c r="BB48" s="520"/>
      <c r="BC48" s="520"/>
    </row>
    <row r="49" spans="1:55" ht="12.75" customHeight="1" x14ac:dyDescent="0.2">
      <c r="A49" s="520"/>
      <c r="B49" s="520"/>
      <c r="C49" s="520"/>
      <c r="D49" s="520"/>
      <c r="E49" s="520"/>
      <c r="F49" s="520"/>
      <c r="G49" s="520"/>
      <c r="H49" s="520"/>
      <c r="I49" s="520"/>
      <c r="J49" s="520"/>
      <c r="K49" s="520"/>
      <c r="L49" s="520"/>
      <c r="M49" s="520"/>
      <c r="N49" s="520"/>
      <c r="O49" s="520"/>
      <c r="P49" s="520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0"/>
      <c r="AD49" s="520"/>
      <c r="AE49" s="520"/>
      <c r="AF49" s="520"/>
      <c r="AG49" s="520"/>
      <c r="AH49" s="520"/>
      <c r="AI49" s="520"/>
      <c r="AJ49" s="520"/>
      <c r="AK49" s="520"/>
      <c r="AL49" s="520"/>
      <c r="AM49" s="520"/>
      <c r="AN49" s="520"/>
      <c r="AO49" s="520"/>
      <c r="AP49" s="520"/>
      <c r="AQ49" s="520"/>
      <c r="AR49" s="520"/>
      <c r="AS49" s="520"/>
      <c r="AT49" s="520"/>
      <c r="AU49" s="520"/>
      <c r="AV49" s="520"/>
      <c r="AW49" s="520"/>
      <c r="AX49" s="520"/>
      <c r="AY49" s="520"/>
      <c r="AZ49" s="520"/>
      <c r="BA49" s="520"/>
      <c r="BB49" s="520"/>
      <c r="BC49" s="520"/>
    </row>
    <row r="50" spans="1:55" ht="12.75" customHeight="1" x14ac:dyDescent="0.2">
      <c r="A50" s="520"/>
      <c r="B50" s="520"/>
      <c r="C50" s="520"/>
      <c r="D50" s="520"/>
      <c r="E50" s="520"/>
      <c r="F50" s="520"/>
      <c r="G50" s="520"/>
      <c r="H50" s="520"/>
      <c r="I50" s="520"/>
      <c r="J50" s="520"/>
      <c r="K50" s="520"/>
      <c r="L50" s="520"/>
      <c r="M50" s="520"/>
      <c r="N50" s="520"/>
      <c r="O50" s="520"/>
      <c r="P50" s="520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0"/>
      <c r="AD50" s="520"/>
      <c r="AE50" s="520"/>
      <c r="AF50" s="520"/>
      <c r="AG50" s="520"/>
      <c r="AH50" s="520"/>
      <c r="AI50" s="520"/>
      <c r="AJ50" s="520"/>
      <c r="AK50" s="520"/>
      <c r="AL50" s="520"/>
      <c r="AM50" s="520"/>
      <c r="AN50" s="520"/>
      <c r="AO50" s="520"/>
      <c r="AP50" s="520"/>
      <c r="AQ50" s="520"/>
      <c r="AR50" s="520"/>
      <c r="AS50" s="520"/>
      <c r="AT50" s="520"/>
      <c r="AU50" s="520"/>
      <c r="AV50" s="520"/>
      <c r="AW50" s="520"/>
      <c r="AX50" s="520"/>
      <c r="AY50" s="520"/>
      <c r="AZ50" s="520"/>
      <c r="BA50" s="520"/>
      <c r="BB50" s="520"/>
      <c r="BC50" s="520"/>
    </row>
    <row r="51" spans="1:55" ht="12.75" customHeight="1" x14ac:dyDescent="0.2">
      <c r="A51" s="520"/>
      <c r="B51" s="520"/>
      <c r="C51" s="520"/>
      <c r="D51" s="520"/>
      <c r="E51" s="520"/>
      <c r="F51" s="520"/>
      <c r="G51" s="520"/>
      <c r="H51" s="520"/>
      <c r="I51" s="520"/>
      <c r="J51" s="520"/>
      <c r="K51" s="520"/>
      <c r="L51" s="520"/>
      <c r="M51" s="520"/>
      <c r="N51" s="520"/>
      <c r="O51" s="520"/>
      <c r="P51" s="520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0"/>
      <c r="AD51" s="520"/>
      <c r="AE51" s="520"/>
      <c r="AF51" s="520"/>
      <c r="AG51" s="520"/>
      <c r="AH51" s="520"/>
      <c r="AI51" s="520"/>
      <c r="AJ51" s="520"/>
      <c r="AK51" s="520"/>
      <c r="AL51" s="520"/>
      <c r="AM51" s="520"/>
      <c r="AN51" s="520"/>
      <c r="AO51" s="520"/>
      <c r="AP51" s="520"/>
      <c r="AQ51" s="520"/>
      <c r="AR51" s="520"/>
      <c r="AS51" s="520"/>
      <c r="AT51" s="520"/>
      <c r="AU51" s="520"/>
      <c r="AV51" s="520"/>
      <c r="AW51" s="520"/>
      <c r="AX51" s="520"/>
      <c r="AY51" s="520"/>
      <c r="AZ51" s="520"/>
      <c r="BA51" s="520"/>
      <c r="BB51" s="520"/>
      <c r="BC51" s="520"/>
    </row>
    <row r="52" spans="1:55" ht="12.75" customHeight="1" x14ac:dyDescent="0.2">
      <c r="A52" s="520"/>
      <c r="B52" s="520"/>
      <c r="C52" s="520"/>
      <c r="D52" s="520"/>
      <c r="E52" s="520"/>
      <c r="F52" s="520"/>
      <c r="G52" s="520"/>
      <c r="H52" s="520"/>
      <c r="I52" s="520"/>
      <c r="J52" s="520"/>
      <c r="K52" s="520"/>
      <c r="L52" s="520"/>
      <c r="M52" s="520"/>
      <c r="N52" s="520"/>
      <c r="O52" s="520"/>
      <c r="P52" s="520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0"/>
      <c r="AL52" s="520"/>
      <c r="AM52" s="520"/>
      <c r="AN52" s="520"/>
      <c r="AO52" s="520"/>
      <c r="AP52" s="520"/>
      <c r="AQ52" s="520"/>
      <c r="AR52" s="520"/>
      <c r="AS52" s="520"/>
      <c r="AT52" s="520"/>
      <c r="AU52" s="520"/>
      <c r="AV52" s="520"/>
      <c r="AW52" s="520"/>
      <c r="AX52" s="520"/>
      <c r="AY52" s="520"/>
      <c r="AZ52" s="520"/>
      <c r="BA52" s="520"/>
      <c r="BB52" s="520"/>
      <c r="BC52" s="520"/>
    </row>
    <row r="53" spans="1:55" ht="12.75" customHeight="1" x14ac:dyDescent="0.2">
      <c r="A53" s="520"/>
      <c r="B53" s="520"/>
      <c r="C53" s="520"/>
      <c r="D53" s="520"/>
      <c r="E53" s="520"/>
      <c r="F53" s="520"/>
      <c r="G53" s="520"/>
      <c r="H53" s="520"/>
      <c r="I53" s="520"/>
      <c r="J53" s="520"/>
      <c r="K53" s="520"/>
      <c r="L53" s="520"/>
      <c r="M53" s="520"/>
      <c r="N53" s="520"/>
      <c r="O53" s="520"/>
      <c r="P53" s="520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0"/>
      <c r="AD53" s="520"/>
      <c r="AE53" s="520"/>
      <c r="AF53" s="520"/>
      <c r="AG53" s="520"/>
      <c r="AH53" s="520"/>
      <c r="AI53" s="520"/>
      <c r="AJ53" s="520"/>
      <c r="AK53" s="520"/>
      <c r="AL53" s="520"/>
      <c r="AM53" s="520"/>
      <c r="AN53" s="520"/>
      <c r="AO53" s="520"/>
      <c r="AP53" s="520"/>
      <c r="AQ53" s="520"/>
      <c r="AR53" s="520"/>
      <c r="AS53" s="520"/>
      <c r="AT53" s="520"/>
      <c r="AU53" s="520"/>
      <c r="AV53" s="520"/>
      <c r="AW53" s="520"/>
      <c r="AX53" s="520"/>
      <c r="AY53" s="520"/>
      <c r="AZ53" s="520"/>
      <c r="BA53" s="520"/>
      <c r="BB53" s="520"/>
      <c r="BC53" s="520"/>
    </row>
    <row r="54" spans="1:55" ht="12.75" customHeight="1" x14ac:dyDescent="0.2">
      <c r="A54" s="520"/>
      <c r="B54" s="520"/>
      <c r="C54" s="520"/>
      <c r="D54" s="520"/>
      <c r="E54" s="520"/>
      <c r="F54" s="520"/>
      <c r="G54" s="520"/>
      <c r="H54" s="520"/>
      <c r="I54" s="520"/>
      <c r="J54" s="520"/>
      <c r="K54" s="520"/>
      <c r="L54" s="520"/>
      <c r="M54" s="520"/>
      <c r="N54" s="520"/>
      <c r="O54" s="520"/>
      <c r="P54" s="520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0"/>
      <c r="AD54" s="520"/>
      <c r="AE54" s="520"/>
      <c r="AF54" s="520"/>
      <c r="AG54" s="520"/>
      <c r="AH54" s="520"/>
      <c r="AI54" s="520"/>
      <c r="AJ54" s="520"/>
      <c r="AK54" s="520"/>
      <c r="AL54" s="520"/>
      <c r="AM54" s="520"/>
      <c r="AN54" s="520"/>
      <c r="AO54" s="520"/>
      <c r="AP54" s="520"/>
      <c r="AQ54" s="520"/>
      <c r="AR54" s="520"/>
      <c r="AS54" s="520"/>
      <c r="AT54" s="520"/>
      <c r="AU54" s="520"/>
      <c r="AV54" s="520"/>
      <c r="AW54" s="520"/>
      <c r="AX54" s="520"/>
      <c r="AY54" s="520"/>
      <c r="AZ54" s="520"/>
      <c r="BA54" s="520"/>
      <c r="BB54" s="520"/>
      <c r="BC54" s="520"/>
    </row>
    <row r="55" spans="1:55" ht="12.75" customHeight="1" x14ac:dyDescent="0.2">
      <c r="A55" s="520"/>
      <c r="B55" s="520"/>
      <c r="C55" s="520"/>
      <c r="D55" s="520"/>
      <c r="E55" s="520"/>
      <c r="F55" s="520"/>
      <c r="G55" s="520"/>
      <c r="H55" s="520"/>
      <c r="I55" s="520"/>
      <c r="J55" s="520"/>
      <c r="K55" s="520"/>
      <c r="L55" s="520"/>
      <c r="M55" s="520"/>
      <c r="N55" s="520"/>
      <c r="O55" s="520"/>
      <c r="P55" s="520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0"/>
      <c r="AD55" s="520"/>
      <c r="AE55" s="520"/>
      <c r="AF55" s="520"/>
      <c r="AG55" s="520"/>
      <c r="AH55" s="520"/>
      <c r="AI55" s="520"/>
      <c r="AJ55" s="520"/>
      <c r="AK55" s="520"/>
      <c r="AL55" s="520"/>
      <c r="AM55" s="520"/>
      <c r="AN55" s="520"/>
      <c r="AO55" s="520"/>
      <c r="AP55" s="520"/>
      <c r="AQ55" s="520"/>
      <c r="AR55" s="520"/>
      <c r="AS55" s="520"/>
      <c r="AT55" s="520"/>
      <c r="AU55" s="520"/>
      <c r="AV55" s="520"/>
      <c r="AW55" s="520"/>
      <c r="AX55" s="520"/>
      <c r="AY55" s="520"/>
      <c r="AZ55" s="520"/>
      <c r="BA55" s="520"/>
      <c r="BB55" s="520"/>
      <c r="BC55" s="520"/>
    </row>
    <row r="56" spans="1:55" ht="12.75" customHeight="1" x14ac:dyDescent="0.2">
      <c r="A56" s="520"/>
      <c r="B56" s="520"/>
      <c r="C56" s="520"/>
      <c r="D56" s="520"/>
      <c r="E56" s="520"/>
      <c r="F56" s="520"/>
      <c r="G56" s="520"/>
      <c r="H56" s="520"/>
      <c r="I56" s="520"/>
      <c r="J56" s="520"/>
      <c r="K56" s="520"/>
      <c r="L56" s="520"/>
      <c r="M56" s="520"/>
      <c r="N56" s="520"/>
      <c r="O56" s="520"/>
      <c r="P56" s="520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0"/>
      <c r="AD56" s="520"/>
      <c r="AE56" s="520"/>
      <c r="AF56" s="520"/>
      <c r="AG56" s="520"/>
      <c r="AH56" s="520"/>
      <c r="AI56" s="520"/>
      <c r="AJ56" s="520"/>
      <c r="AK56" s="520"/>
      <c r="AL56" s="520"/>
      <c r="AM56" s="520"/>
      <c r="AN56" s="520"/>
      <c r="AO56" s="520"/>
      <c r="AP56" s="520"/>
      <c r="AQ56" s="520"/>
      <c r="AR56" s="520"/>
      <c r="AS56" s="520"/>
      <c r="AT56" s="520"/>
      <c r="AU56" s="520"/>
      <c r="AV56" s="520"/>
      <c r="AW56" s="520"/>
      <c r="AX56" s="520"/>
      <c r="AY56" s="520"/>
      <c r="AZ56" s="520"/>
      <c r="BA56" s="520"/>
      <c r="BB56" s="520"/>
      <c r="BC56" s="520"/>
    </row>
    <row r="57" spans="1:55" ht="12.75" customHeight="1" x14ac:dyDescent="0.2">
      <c r="A57" s="520"/>
      <c r="B57" s="520"/>
      <c r="C57" s="520"/>
      <c r="D57" s="520"/>
      <c r="E57" s="520"/>
      <c r="F57" s="520"/>
      <c r="G57" s="520"/>
      <c r="H57" s="520"/>
      <c r="I57" s="520"/>
      <c r="J57" s="520"/>
      <c r="K57" s="520"/>
      <c r="L57" s="520"/>
      <c r="M57" s="520"/>
      <c r="N57" s="520"/>
      <c r="O57" s="520"/>
      <c r="P57" s="520"/>
      <c r="Q57" s="520"/>
      <c r="R57" s="520"/>
      <c r="S57" s="520"/>
      <c r="T57" s="520"/>
      <c r="U57" s="520"/>
      <c r="V57" s="520"/>
      <c r="W57" s="520"/>
      <c r="X57" s="520"/>
      <c r="Y57" s="520"/>
      <c r="Z57" s="520"/>
      <c r="AA57" s="520"/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520"/>
      <c r="AO57" s="520"/>
      <c r="AP57" s="520"/>
      <c r="AQ57" s="520"/>
      <c r="AR57" s="520"/>
      <c r="AS57" s="520"/>
      <c r="AT57" s="520"/>
      <c r="AU57" s="520"/>
      <c r="AV57" s="520"/>
      <c r="AW57" s="520"/>
      <c r="AX57" s="520"/>
      <c r="AY57" s="520"/>
      <c r="AZ57" s="520"/>
      <c r="BA57" s="520"/>
      <c r="BB57" s="520"/>
      <c r="BC57" s="520"/>
    </row>
    <row r="58" spans="1:55" ht="12.75" customHeight="1" x14ac:dyDescent="0.2">
      <c r="A58" s="520"/>
      <c r="B58" s="520"/>
      <c r="C58" s="520"/>
      <c r="D58" s="520"/>
      <c r="E58" s="520"/>
      <c r="F58" s="520"/>
      <c r="G58" s="520"/>
      <c r="H58" s="520"/>
      <c r="I58" s="520"/>
      <c r="J58" s="520"/>
      <c r="K58" s="520"/>
      <c r="L58" s="520"/>
      <c r="M58" s="520"/>
      <c r="N58" s="520"/>
      <c r="O58" s="520"/>
      <c r="P58" s="520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0"/>
      <c r="AD58" s="520"/>
      <c r="AE58" s="520"/>
      <c r="AF58" s="520"/>
      <c r="AG58" s="520"/>
      <c r="AH58" s="520"/>
      <c r="AI58" s="520"/>
      <c r="AJ58" s="520"/>
      <c r="AK58" s="520"/>
      <c r="AL58" s="520"/>
      <c r="AM58" s="520"/>
      <c r="AN58" s="520"/>
      <c r="AO58" s="520"/>
      <c r="AP58" s="520"/>
      <c r="AQ58" s="520"/>
      <c r="AR58" s="520"/>
      <c r="AS58" s="520"/>
      <c r="AT58" s="520"/>
      <c r="AU58" s="520"/>
      <c r="AV58" s="520"/>
      <c r="AW58" s="520"/>
      <c r="AX58" s="520"/>
      <c r="AY58" s="520"/>
      <c r="AZ58" s="520"/>
      <c r="BA58" s="520"/>
      <c r="BB58" s="520"/>
      <c r="BC58" s="520"/>
    </row>
    <row r="59" spans="1:55" ht="12.75" customHeight="1" x14ac:dyDescent="0.2">
      <c r="A59" s="520"/>
      <c r="B59" s="520"/>
      <c r="C59" s="520"/>
      <c r="D59" s="520"/>
      <c r="E59" s="520"/>
      <c r="F59" s="520"/>
      <c r="G59" s="520"/>
      <c r="H59" s="520"/>
      <c r="I59" s="520"/>
      <c r="J59" s="520"/>
      <c r="K59" s="520"/>
      <c r="L59" s="520"/>
      <c r="M59" s="520"/>
      <c r="N59" s="520"/>
      <c r="O59" s="520"/>
      <c r="P59" s="520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0"/>
      <c r="AD59" s="520"/>
      <c r="AE59" s="520"/>
      <c r="AF59" s="520"/>
      <c r="AG59" s="520"/>
      <c r="AH59" s="520"/>
      <c r="AI59" s="520"/>
      <c r="AJ59" s="520"/>
      <c r="AK59" s="520"/>
      <c r="AL59" s="520"/>
      <c r="AM59" s="520"/>
      <c r="AN59" s="520"/>
      <c r="AO59" s="520"/>
      <c r="AP59" s="520"/>
      <c r="AQ59" s="520"/>
      <c r="AR59" s="520"/>
      <c r="AS59" s="520"/>
      <c r="AT59" s="520"/>
      <c r="AU59" s="520"/>
      <c r="AV59" s="520"/>
      <c r="AW59" s="520"/>
      <c r="AX59" s="520"/>
      <c r="AY59" s="520"/>
      <c r="AZ59" s="520"/>
      <c r="BA59" s="520"/>
      <c r="BB59" s="520"/>
      <c r="BC59" s="520"/>
    </row>
    <row r="60" spans="1:55" ht="12.75" customHeight="1" x14ac:dyDescent="0.2">
      <c r="A60" s="520"/>
      <c r="B60" s="520"/>
      <c r="C60" s="520"/>
      <c r="D60" s="520"/>
      <c r="E60" s="520"/>
      <c r="F60" s="520"/>
      <c r="G60" s="520"/>
      <c r="H60" s="520"/>
      <c r="I60" s="520"/>
      <c r="J60" s="520"/>
      <c r="K60" s="520"/>
      <c r="L60" s="520"/>
      <c r="M60" s="520"/>
      <c r="N60" s="520"/>
      <c r="O60" s="520"/>
      <c r="P60" s="520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0"/>
      <c r="AD60" s="520"/>
      <c r="AE60" s="520"/>
      <c r="AF60" s="520"/>
      <c r="AG60" s="520"/>
      <c r="AH60" s="520"/>
      <c r="AI60" s="520"/>
      <c r="AJ60" s="520"/>
      <c r="AK60" s="520"/>
      <c r="AL60" s="520"/>
      <c r="AM60" s="520"/>
      <c r="AN60" s="520"/>
      <c r="AO60" s="520"/>
      <c r="AP60" s="520"/>
      <c r="AQ60" s="520"/>
      <c r="AR60" s="520"/>
      <c r="AS60" s="520"/>
      <c r="AT60" s="520"/>
      <c r="AU60" s="520"/>
      <c r="AV60" s="520"/>
      <c r="AW60" s="520"/>
      <c r="AX60" s="520"/>
      <c r="AY60" s="520"/>
      <c r="AZ60" s="520"/>
      <c r="BA60" s="520"/>
      <c r="BB60" s="520"/>
      <c r="BC60" s="520"/>
    </row>
    <row r="61" spans="1:55" ht="12.75" customHeight="1" x14ac:dyDescent="0.2">
      <c r="A61" s="520"/>
      <c r="B61" s="520"/>
      <c r="C61" s="520"/>
      <c r="D61" s="520"/>
      <c r="E61" s="520"/>
      <c r="F61" s="520"/>
      <c r="G61" s="520"/>
      <c r="H61" s="520"/>
      <c r="I61" s="520"/>
      <c r="J61" s="520"/>
      <c r="K61" s="520"/>
      <c r="L61" s="520"/>
      <c r="M61" s="520"/>
      <c r="N61" s="520"/>
      <c r="O61" s="520"/>
      <c r="P61" s="520"/>
      <c r="Q61" s="520"/>
      <c r="R61" s="520"/>
      <c r="S61" s="520"/>
      <c r="T61" s="520"/>
      <c r="U61" s="520"/>
      <c r="V61" s="520"/>
      <c r="W61" s="520"/>
      <c r="X61" s="520"/>
      <c r="Y61" s="520"/>
      <c r="Z61" s="520"/>
      <c r="AA61" s="520"/>
      <c r="AB61" s="520"/>
      <c r="AC61" s="520"/>
      <c r="AD61" s="520"/>
      <c r="AE61" s="520"/>
      <c r="AF61" s="520"/>
      <c r="AG61" s="520"/>
      <c r="AH61" s="520"/>
      <c r="AI61" s="520"/>
      <c r="AJ61" s="520"/>
      <c r="AK61" s="520"/>
      <c r="AL61" s="520"/>
      <c r="AM61" s="520"/>
      <c r="AN61" s="520"/>
      <c r="AO61" s="520"/>
      <c r="AP61" s="520"/>
      <c r="AQ61" s="520"/>
      <c r="AR61" s="520"/>
      <c r="AS61" s="520"/>
      <c r="AT61" s="520"/>
      <c r="AU61" s="520"/>
      <c r="AV61" s="520"/>
      <c r="AW61" s="520"/>
      <c r="AX61" s="520"/>
      <c r="AY61" s="520"/>
      <c r="AZ61" s="520"/>
      <c r="BA61" s="520"/>
      <c r="BB61" s="520"/>
      <c r="BC61" s="520"/>
    </row>
    <row r="62" spans="1:55" ht="12.75" customHeight="1" x14ac:dyDescent="0.2">
      <c r="A62" s="520"/>
      <c r="B62" s="520"/>
      <c r="C62" s="520"/>
      <c r="D62" s="520"/>
      <c r="E62" s="520"/>
      <c r="F62" s="520"/>
      <c r="G62" s="520"/>
      <c r="H62" s="520"/>
      <c r="I62" s="520"/>
      <c r="J62" s="520"/>
      <c r="K62" s="520"/>
      <c r="L62" s="520"/>
      <c r="M62" s="520"/>
      <c r="N62" s="520"/>
      <c r="O62" s="520"/>
      <c r="P62" s="520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0"/>
      <c r="AD62" s="520"/>
      <c r="AE62" s="520"/>
      <c r="AF62" s="520"/>
      <c r="AG62" s="520"/>
      <c r="AH62" s="520"/>
      <c r="AI62" s="520"/>
      <c r="AJ62" s="520"/>
      <c r="AK62" s="520"/>
      <c r="AL62" s="520"/>
      <c r="AM62" s="520"/>
      <c r="AN62" s="520"/>
      <c r="AO62" s="520"/>
      <c r="AP62" s="520"/>
      <c r="AQ62" s="520"/>
      <c r="AR62" s="520"/>
      <c r="AS62" s="520"/>
      <c r="AT62" s="520"/>
      <c r="AU62" s="520"/>
      <c r="AV62" s="520"/>
      <c r="AW62" s="520"/>
      <c r="AX62" s="520"/>
      <c r="AY62" s="520"/>
      <c r="AZ62" s="520"/>
      <c r="BA62" s="520"/>
      <c r="BB62" s="520"/>
      <c r="BC62" s="520"/>
    </row>
    <row r="63" spans="1:55" ht="12.75" customHeight="1" x14ac:dyDescent="0.2">
      <c r="A63" s="520"/>
      <c r="B63" s="520"/>
      <c r="C63" s="520"/>
      <c r="D63" s="520"/>
      <c r="E63" s="520"/>
      <c r="F63" s="520"/>
      <c r="G63" s="520"/>
      <c r="H63" s="520"/>
      <c r="I63" s="520"/>
      <c r="J63" s="520"/>
      <c r="K63" s="520"/>
      <c r="L63" s="520"/>
      <c r="M63" s="520"/>
      <c r="N63" s="520"/>
      <c r="O63" s="520"/>
      <c r="P63" s="520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0"/>
      <c r="AD63" s="520"/>
      <c r="AE63" s="520"/>
      <c r="AF63" s="520"/>
      <c r="AG63" s="520"/>
      <c r="AH63" s="520"/>
      <c r="AI63" s="520"/>
      <c r="AJ63" s="520"/>
      <c r="AK63" s="520"/>
      <c r="AL63" s="520"/>
      <c r="AM63" s="520"/>
      <c r="AN63" s="520"/>
      <c r="AO63" s="520"/>
      <c r="AP63" s="520"/>
      <c r="AQ63" s="520"/>
      <c r="AR63" s="520"/>
      <c r="AS63" s="520"/>
      <c r="AT63" s="520"/>
      <c r="AU63" s="520"/>
      <c r="AV63" s="520"/>
      <c r="AW63" s="520"/>
      <c r="AX63" s="520"/>
      <c r="AY63" s="520"/>
      <c r="AZ63" s="520"/>
      <c r="BA63" s="520"/>
      <c r="BB63" s="520"/>
      <c r="BC63" s="520"/>
    </row>
    <row r="64" spans="1:55" ht="12.75" customHeight="1" x14ac:dyDescent="0.2">
      <c r="A64" s="520"/>
      <c r="B64" s="520"/>
      <c r="C64" s="520"/>
      <c r="D64" s="520"/>
      <c r="E64" s="520"/>
      <c r="F64" s="520"/>
      <c r="G64" s="520"/>
      <c r="H64" s="520"/>
      <c r="I64" s="520"/>
      <c r="J64" s="520"/>
      <c r="K64" s="520"/>
      <c r="L64" s="520"/>
      <c r="M64" s="520"/>
      <c r="N64" s="520"/>
      <c r="O64" s="520"/>
      <c r="P64" s="520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0"/>
      <c r="AD64" s="520"/>
      <c r="AE64" s="520"/>
      <c r="AF64" s="520"/>
      <c r="AG64" s="520"/>
      <c r="AH64" s="520"/>
      <c r="AI64" s="520"/>
      <c r="AJ64" s="520"/>
      <c r="AK64" s="520"/>
      <c r="AL64" s="520"/>
      <c r="AM64" s="520"/>
      <c r="AN64" s="520"/>
      <c r="AO64" s="520"/>
      <c r="AP64" s="520"/>
      <c r="AQ64" s="520"/>
      <c r="AR64" s="520"/>
      <c r="AS64" s="520"/>
      <c r="AT64" s="520"/>
      <c r="AU64" s="520"/>
      <c r="AV64" s="520"/>
      <c r="AW64" s="520"/>
      <c r="AX64" s="520"/>
      <c r="AY64" s="520"/>
      <c r="AZ64" s="520"/>
      <c r="BA64" s="520"/>
      <c r="BB64" s="520"/>
      <c r="BC64" s="520"/>
    </row>
    <row r="65" spans="1:55" ht="12.75" customHeight="1" x14ac:dyDescent="0.2">
      <c r="A65" s="520"/>
      <c r="B65" s="520"/>
      <c r="C65" s="520"/>
      <c r="D65" s="520"/>
      <c r="E65" s="520"/>
      <c r="F65" s="520"/>
      <c r="G65" s="520"/>
      <c r="H65" s="520"/>
      <c r="I65" s="520"/>
      <c r="J65" s="520"/>
      <c r="K65" s="520"/>
      <c r="L65" s="520"/>
      <c r="M65" s="520"/>
      <c r="N65" s="520"/>
      <c r="O65" s="520"/>
      <c r="P65" s="520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0"/>
      <c r="AD65" s="520"/>
      <c r="AE65" s="520"/>
      <c r="AF65" s="520"/>
      <c r="AG65" s="520"/>
      <c r="AH65" s="520"/>
      <c r="AI65" s="520"/>
      <c r="AJ65" s="520"/>
      <c r="AK65" s="520"/>
      <c r="AL65" s="520"/>
      <c r="AM65" s="520"/>
      <c r="AN65" s="520"/>
      <c r="AO65" s="520"/>
      <c r="AP65" s="520"/>
      <c r="AQ65" s="520"/>
      <c r="AR65" s="520"/>
      <c r="AS65" s="520"/>
      <c r="AT65" s="520"/>
      <c r="AU65" s="520"/>
      <c r="AV65" s="520"/>
      <c r="AW65" s="520"/>
      <c r="AX65" s="520"/>
      <c r="AY65" s="520"/>
      <c r="AZ65" s="520"/>
      <c r="BA65" s="520"/>
      <c r="BB65" s="520"/>
      <c r="BC65" s="520"/>
    </row>
    <row r="66" spans="1:55" ht="12.75" customHeight="1" x14ac:dyDescent="0.2">
      <c r="A66" s="520"/>
      <c r="B66" s="520"/>
      <c r="C66" s="520"/>
      <c r="D66" s="520"/>
      <c r="E66" s="520"/>
      <c r="F66" s="520"/>
      <c r="G66" s="520"/>
      <c r="H66" s="520"/>
      <c r="I66" s="520"/>
      <c r="J66" s="520"/>
      <c r="K66" s="520"/>
      <c r="L66" s="520"/>
      <c r="M66" s="520"/>
      <c r="N66" s="520"/>
      <c r="O66" s="520"/>
      <c r="P66" s="520"/>
      <c r="Q66" s="520"/>
      <c r="R66" s="520"/>
      <c r="S66" s="520"/>
      <c r="T66" s="520"/>
      <c r="U66" s="520"/>
      <c r="V66" s="520"/>
      <c r="W66" s="520"/>
      <c r="X66" s="520"/>
      <c r="Y66" s="520"/>
      <c r="Z66" s="520"/>
      <c r="AA66" s="520"/>
      <c r="AB66" s="520"/>
      <c r="AC66" s="520"/>
      <c r="AD66" s="520"/>
      <c r="AE66" s="520"/>
      <c r="AF66" s="520"/>
      <c r="AG66" s="520"/>
      <c r="AH66" s="520"/>
      <c r="AI66" s="520"/>
      <c r="AJ66" s="520"/>
      <c r="AK66" s="520"/>
      <c r="AL66" s="520"/>
      <c r="AM66" s="520"/>
      <c r="AN66" s="520"/>
      <c r="AO66" s="520"/>
      <c r="AP66" s="520"/>
      <c r="AQ66" s="520"/>
      <c r="AR66" s="520"/>
      <c r="AS66" s="520"/>
      <c r="AT66" s="520"/>
      <c r="AU66" s="520"/>
      <c r="AV66" s="520"/>
      <c r="AW66" s="520"/>
      <c r="AX66" s="520"/>
      <c r="AY66" s="520"/>
      <c r="AZ66" s="520"/>
      <c r="BA66" s="520"/>
      <c r="BB66" s="520"/>
      <c r="BC66" s="520"/>
    </row>
    <row r="67" spans="1:55" ht="12.75" customHeight="1" x14ac:dyDescent="0.2">
      <c r="A67" s="520"/>
      <c r="B67" s="520"/>
      <c r="C67" s="520"/>
      <c r="D67" s="520"/>
      <c r="E67" s="520"/>
      <c r="F67" s="520"/>
      <c r="G67" s="520"/>
      <c r="H67" s="520"/>
      <c r="I67" s="520"/>
      <c r="J67" s="520"/>
      <c r="K67" s="520"/>
      <c r="L67" s="520"/>
      <c r="M67" s="520"/>
      <c r="N67" s="520"/>
      <c r="O67" s="520"/>
      <c r="P67" s="520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0"/>
      <c r="AD67" s="520"/>
      <c r="AE67" s="520"/>
      <c r="AF67" s="520"/>
      <c r="AG67" s="520"/>
      <c r="AH67" s="520"/>
      <c r="AI67" s="520"/>
      <c r="AJ67" s="520"/>
      <c r="AK67" s="520"/>
      <c r="AL67" s="520"/>
      <c r="AM67" s="520"/>
      <c r="AN67" s="520"/>
      <c r="AO67" s="520"/>
      <c r="AP67" s="520"/>
      <c r="AQ67" s="520"/>
      <c r="AR67" s="520"/>
      <c r="AS67" s="520"/>
      <c r="AT67" s="520"/>
      <c r="AU67" s="520"/>
      <c r="AV67" s="520"/>
      <c r="AW67" s="520"/>
      <c r="AX67" s="520"/>
      <c r="AY67" s="520"/>
      <c r="AZ67" s="520"/>
      <c r="BA67" s="520"/>
      <c r="BB67" s="520"/>
      <c r="BC67" s="520"/>
    </row>
    <row r="68" spans="1:55" ht="12.75" customHeight="1" x14ac:dyDescent="0.2">
      <c r="A68" s="520"/>
      <c r="B68" s="520"/>
      <c r="C68" s="520"/>
      <c r="D68" s="520"/>
      <c r="E68" s="520"/>
      <c r="F68" s="520"/>
      <c r="G68" s="520"/>
      <c r="H68" s="520"/>
      <c r="I68" s="520"/>
      <c r="J68" s="520"/>
      <c r="K68" s="520"/>
      <c r="L68" s="520"/>
      <c r="M68" s="520"/>
      <c r="N68" s="520"/>
      <c r="O68" s="520"/>
      <c r="P68" s="520"/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0"/>
      <c r="AD68" s="520"/>
      <c r="AE68" s="520"/>
      <c r="AF68" s="520"/>
      <c r="AG68" s="520"/>
      <c r="AH68" s="520"/>
      <c r="AI68" s="520"/>
      <c r="AJ68" s="520"/>
      <c r="AK68" s="520"/>
      <c r="AL68" s="520"/>
      <c r="AM68" s="520"/>
      <c r="AN68" s="520"/>
      <c r="AO68" s="520"/>
      <c r="AP68" s="520"/>
      <c r="AQ68" s="520"/>
      <c r="AR68" s="520"/>
      <c r="AS68" s="520"/>
      <c r="AT68" s="520"/>
      <c r="AU68" s="520"/>
      <c r="AV68" s="520"/>
      <c r="AW68" s="520"/>
      <c r="AX68" s="520"/>
      <c r="AY68" s="520"/>
      <c r="AZ68" s="520"/>
      <c r="BA68" s="520"/>
      <c r="BB68" s="520"/>
      <c r="BC68" s="520"/>
    </row>
    <row r="69" spans="1:55" ht="12.75" customHeight="1" x14ac:dyDescent="0.2">
      <c r="A69" s="520"/>
      <c r="B69" s="520"/>
      <c r="C69" s="520"/>
      <c r="D69" s="520"/>
      <c r="E69" s="520"/>
      <c r="F69" s="520"/>
      <c r="G69" s="520"/>
      <c r="H69" s="520"/>
      <c r="I69" s="520"/>
      <c r="J69" s="520"/>
      <c r="K69" s="520"/>
      <c r="L69" s="520"/>
      <c r="M69" s="520"/>
      <c r="N69" s="520"/>
      <c r="O69" s="520"/>
      <c r="P69" s="520"/>
      <c r="Q69" s="520"/>
      <c r="R69" s="520"/>
      <c r="S69" s="520"/>
      <c r="T69" s="520"/>
      <c r="U69" s="520"/>
      <c r="V69" s="520"/>
      <c r="W69" s="520"/>
      <c r="X69" s="520"/>
      <c r="Y69" s="520"/>
      <c r="Z69" s="520"/>
      <c r="AA69" s="520"/>
      <c r="AB69" s="520"/>
      <c r="AC69" s="520"/>
      <c r="AD69" s="520"/>
      <c r="AE69" s="520"/>
      <c r="AF69" s="520"/>
      <c r="AG69" s="520"/>
      <c r="AH69" s="520"/>
      <c r="AI69" s="520"/>
      <c r="AJ69" s="520"/>
      <c r="AK69" s="520"/>
      <c r="AL69" s="520"/>
      <c r="AM69" s="520"/>
      <c r="AN69" s="520"/>
      <c r="AO69" s="520"/>
      <c r="AP69" s="520"/>
      <c r="AQ69" s="520"/>
      <c r="AR69" s="520"/>
      <c r="AS69" s="520"/>
      <c r="AT69" s="520"/>
      <c r="AU69" s="520"/>
      <c r="AV69" s="520"/>
      <c r="AW69" s="520"/>
      <c r="AX69" s="520"/>
      <c r="AY69" s="520"/>
      <c r="AZ69" s="520"/>
      <c r="BA69" s="520"/>
      <c r="BB69" s="520"/>
      <c r="BC69" s="520"/>
    </row>
    <row r="70" spans="1:55" ht="12.75" customHeight="1" x14ac:dyDescent="0.2">
      <c r="A70" s="520"/>
      <c r="B70" s="520"/>
      <c r="C70" s="520"/>
      <c r="D70" s="520"/>
      <c r="E70" s="520"/>
      <c r="F70" s="520"/>
      <c r="G70" s="520"/>
      <c r="H70" s="520"/>
      <c r="I70" s="520"/>
      <c r="J70" s="520"/>
      <c r="K70" s="520"/>
      <c r="L70" s="520"/>
      <c r="M70" s="520"/>
      <c r="N70" s="520"/>
      <c r="O70" s="520"/>
      <c r="P70" s="520"/>
      <c r="Q70" s="520"/>
      <c r="R70" s="520"/>
      <c r="S70" s="520"/>
      <c r="T70" s="520"/>
      <c r="U70" s="520"/>
      <c r="V70" s="520"/>
      <c r="W70" s="520"/>
      <c r="X70" s="520"/>
      <c r="Y70" s="520"/>
      <c r="Z70" s="520"/>
      <c r="AA70" s="520"/>
      <c r="AB70" s="520"/>
      <c r="AC70" s="520"/>
      <c r="AD70" s="520"/>
      <c r="AE70" s="520"/>
      <c r="AF70" s="520"/>
      <c r="AG70" s="520"/>
      <c r="AH70" s="520"/>
      <c r="AI70" s="520"/>
      <c r="AJ70" s="520"/>
      <c r="AK70" s="520"/>
      <c r="AL70" s="520"/>
      <c r="AM70" s="520"/>
      <c r="AN70" s="520"/>
      <c r="AO70" s="520"/>
      <c r="AP70" s="520"/>
      <c r="AQ70" s="520"/>
      <c r="AR70" s="520"/>
      <c r="AS70" s="520"/>
      <c r="AT70" s="520"/>
      <c r="AU70" s="520"/>
      <c r="AV70" s="520"/>
      <c r="AW70" s="520"/>
      <c r="AX70" s="520"/>
      <c r="AY70" s="520"/>
      <c r="AZ70" s="520"/>
      <c r="BA70" s="520"/>
      <c r="BB70" s="520"/>
      <c r="BC70" s="520"/>
    </row>
    <row r="71" spans="1:55" ht="12.75" customHeight="1" x14ac:dyDescent="0.2">
      <c r="A71" s="520"/>
      <c r="B71" s="520"/>
      <c r="C71" s="520"/>
      <c r="D71" s="520"/>
      <c r="E71" s="520"/>
      <c r="F71" s="520"/>
      <c r="G71" s="520"/>
      <c r="H71" s="520"/>
      <c r="I71" s="520"/>
      <c r="J71" s="520"/>
      <c r="K71" s="520"/>
      <c r="L71" s="520"/>
      <c r="M71" s="520"/>
      <c r="N71" s="520"/>
      <c r="O71" s="520"/>
      <c r="P71" s="520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0"/>
      <c r="AD71" s="520"/>
      <c r="AE71" s="520"/>
      <c r="AF71" s="520"/>
      <c r="AG71" s="520"/>
      <c r="AH71" s="520"/>
      <c r="AI71" s="520"/>
      <c r="AJ71" s="520"/>
      <c r="AK71" s="520"/>
      <c r="AL71" s="520"/>
      <c r="AM71" s="520"/>
      <c r="AN71" s="520"/>
      <c r="AO71" s="520"/>
      <c r="AP71" s="520"/>
      <c r="AQ71" s="520"/>
      <c r="AR71" s="520"/>
      <c r="AS71" s="520"/>
      <c r="AT71" s="520"/>
      <c r="AU71" s="520"/>
      <c r="AV71" s="520"/>
      <c r="AW71" s="520"/>
      <c r="AX71" s="520"/>
      <c r="AY71" s="520"/>
      <c r="AZ71" s="520"/>
      <c r="BA71" s="520"/>
      <c r="BB71" s="520"/>
      <c r="BC71" s="520"/>
    </row>
    <row r="72" spans="1:55" ht="12.75" customHeight="1" x14ac:dyDescent="0.2">
      <c r="A72" s="520"/>
      <c r="B72" s="520"/>
      <c r="C72" s="520"/>
      <c r="D72" s="520"/>
      <c r="E72" s="520"/>
      <c r="F72" s="520"/>
      <c r="G72" s="520"/>
      <c r="H72" s="520"/>
      <c r="I72" s="520"/>
      <c r="J72" s="520"/>
      <c r="K72" s="520"/>
      <c r="L72" s="520"/>
      <c r="M72" s="520"/>
      <c r="N72" s="520"/>
      <c r="O72" s="520"/>
      <c r="P72" s="520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0"/>
      <c r="AD72" s="520"/>
      <c r="AE72" s="520"/>
      <c r="AF72" s="520"/>
      <c r="AG72" s="520"/>
      <c r="AH72" s="520"/>
      <c r="AI72" s="520"/>
      <c r="AJ72" s="520"/>
      <c r="AK72" s="520"/>
      <c r="AL72" s="520"/>
      <c r="AM72" s="520"/>
      <c r="AN72" s="520"/>
      <c r="AO72" s="520"/>
      <c r="AP72" s="520"/>
      <c r="AQ72" s="520"/>
      <c r="AR72" s="520"/>
      <c r="AS72" s="520"/>
      <c r="AT72" s="520"/>
      <c r="AU72" s="520"/>
      <c r="AV72" s="520"/>
      <c r="AW72" s="520"/>
      <c r="AX72" s="520"/>
      <c r="AY72" s="520"/>
      <c r="AZ72" s="520"/>
      <c r="BA72" s="520"/>
      <c r="BB72" s="520"/>
      <c r="BC72" s="520"/>
    </row>
    <row r="73" spans="1:55" ht="12.75" customHeight="1" x14ac:dyDescent="0.2">
      <c r="A73" s="520"/>
      <c r="B73" s="520"/>
      <c r="C73" s="520"/>
      <c r="D73" s="520"/>
      <c r="E73" s="520"/>
      <c r="F73" s="520"/>
      <c r="G73" s="520"/>
      <c r="H73" s="520"/>
      <c r="I73" s="520"/>
      <c r="J73" s="520"/>
      <c r="K73" s="520"/>
      <c r="L73" s="520"/>
      <c r="M73" s="520"/>
      <c r="N73" s="520"/>
      <c r="O73" s="520"/>
      <c r="P73" s="520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0"/>
      <c r="AD73" s="520"/>
      <c r="AE73" s="520"/>
      <c r="AF73" s="520"/>
      <c r="AG73" s="520"/>
      <c r="AH73" s="520"/>
      <c r="AI73" s="520"/>
      <c r="AJ73" s="520"/>
      <c r="AK73" s="520"/>
      <c r="AL73" s="520"/>
      <c r="AM73" s="520"/>
      <c r="AN73" s="520"/>
      <c r="AO73" s="520"/>
      <c r="AP73" s="520"/>
      <c r="AQ73" s="520"/>
      <c r="AR73" s="520"/>
      <c r="AS73" s="520"/>
      <c r="AT73" s="520"/>
      <c r="AU73" s="520"/>
      <c r="AV73" s="520"/>
      <c r="AW73" s="520"/>
      <c r="AX73" s="520"/>
      <c r="AY73" s="520"/>
      <c r="AZ73" s="520"/>
      <c r="BA73" s="520"/>
      <c r="BB73" s="520"/>
      <c r="BC73" s="520"/>
    </row>
    <row r="74" spans="1:55" ht="12.75" customHeight="1" x14ac:dyDescent="0.2">
      <c r="A74" s="520"/>
      <c r="B74" s="520"/>
      <c r="C74" s="520"/>
      <c r="D74" s="520"/>
      <c r="E74" s="520"/>
      <c r="F74" s="520"/>
      <c r="G74" s="520"/>
      <c r="H74" s="520"/>
      <c r="I74" s="520"/>
      <c r="J74" s="520"/>
      <c r="K74" s="520"/>
      <c r="L74" s="520"/>
      <c r="M74" s="520"/>
      <c r="N74" s="520"/>
      <c r="O74" s="520"/>
      <c r="P74" s="520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0"/>
      <c r="AD74" s="520"/>
      <c r="AE74" s="520"/>
      <c r="AF74" s="520"/>
      <c r="AG74" s="520"/>
      <c r="AH74" s="520"/>
      <c r="AI74" s="520"/>
      <c r="AJ74" s="520"/>
      <c r="AK74" s="520"/>
      <c r="AL74" s="520"/>
      <c r="AM74" s="520"/>
      <c r="AN74" s="520"/>
      <c r="AO74" s="520"/>
      <c r="AP74" s="520"/>
      <c r="AQ74" s="520"/>
      <c r="AR74" s="520"/>
      <c r="AS74" s="520"/>
      <c r="AT74" s="520"/>
      <c r="AU74" s="520"/>
      <c r="AV74" s="520"/>
      <c r="AW74" s="520"/>
      <c r="AX74" s="520"/>
      <c r="AY74" s="520"/>
      <c r="AZ74" s="520"/>
      <c r="BA74" s="520"/>
      <c r="BB74" s="520"/>
      <c r="BC74" s="520"/>
    </row>
    <row r="75" spans="1:55" ht="12.75" customHeight="1" x14ac:dyDescent="0.2">
      <c r="A75" s="520"/>
      <c r="B75" s="520"/>
      <c r="C75" s="520"/>
      <c r="D75" s="520"/>
      <c r="E75" s="520"/>
      <c r="F75" s="520"/>
      <c r="G75" s="520"/>
      <c r="H75" s="520"/>
      <c r="I75" s="520"/>
      <c r="J75" s="520"/>
      <c r="K75" s="520"/>
      <c r="L75" s="520"/>
      <c r="M75" s="520"/>
      <c r="N75" s="520"/>
      <c r="O75" s="520"/>
      <c r="P75" s="520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0"/>
      <c r="AD75" s="520"/>
      <c r="AE75" s="520"/>
      <c r="AF75" s="520"/>
      <c r="AG75" s="520"/>
      <c r="AH75" s="520"/>
      <c r="AI75" s="520"/>
      <c r="AJ75" s="520"/>
      <c r="AK75" s="520"/>
      <c r="AL75" s="520"/>
      <c r="AM75" s="520"/>
      <c r="AN75" s="520"/>
      <c r="AO75" s="520"/>
      <c r="AP75" s="520"/>
      <c r="AQ75" s="520"/>
      <c r="AR75" s="520"/>
      <c r="AS75" s="520"/>
      <c r="AT75" s="520"/>
      <c r="AU75" s="520"/>
      <c r="AV75" s="520"/>
      <c r="AW75" s="520"/>
      <c r="AX75" s="520"/>
      <c r="AY75" s="520"/>
      <c r="AZ75" s="520"/>
      <c r="BA75" s="520"/>
      <c r="BB75" s="520"/>
      <c r="BC75" s="520"/>
    </row>
    <row r="76" spans="1:55" ht="12.75" customHeight="1" x14ac:dyDescent="0.2">
      <c r="A76" s="520"/>
      <c r="B76" s="520"/>
      <c r="C76" s="520"/>
      <c r="D76" s="520"/>
      <c r="E76" s="520"/>
      <c r="F76" s="520"/>
      <c r="G76" s="520"/>
      <c r="H76" s="520"/>
      <c r="I76" s="520"/>
      <c r="J76" s="520"/>
      <c r="K76" s="520"/>
      <c r="L76" s="520"/>
      <c r="M76" s="520"/>
      <c r="N76" s="520"/>
      <c r="O76" s="520"/>
      <c r="P76" s="520"/>
      <c r="Q76" s="520"/>
      <c r="R76" s="520"/>
      <c r="S76" s="520"/>
      <c r="T76" s="520"/>
      <c r="U76" s="520"/>
      <c r="V76" s="520"/>
      <c r="W76" s="520"/>
      <c r="X76" s="520"/>
      <c r="Y76" s="520"/>
      <c r="Z76" s="520"/>
      <c r="AA76" s="520"/>
      <c r="AB76" s="520"/>
      <c r="AC76" s="520"/>
      <c r="AD76" s="520"/>
      <c r="AE76" s="520"/>
      <c r="AF76" s="520"/>
      <c r="AG76" s="520"/>
      <c r="AH76" s="520"/>
      <c r="AI76" s="520"/>
      <c r="AJ76" s="520"/>
      <c r="AK76" s="520"/>
      <c r="AL76" s="520"/>
      <c r="AM76" s="520"/>
      <c r="AN76" s="520"/>
      <c r="AO76" s="520"/>
      <c r="AP76" s="520"/>
      <c r="AQ76" s="520"/>
      <c r="AR76" s="520"/>
      <c r="AS76" s="520"/>
      <c r="AT76" s="520"/>
      <c r="AU76" s="520"/>
      <c r="AV76" s="520"/>
      <c r="AW76" s="520"/>
      <c r="AX76" s="520"/>
      <c r="AY76" s="520"/>
      <c r="AZ76" s="520"/>
      <c r="BA76" s="520"/>
      <c r="BB76" s="520"/>
      <c r="BC76" s="520"/>
    </row>
    <row r="77" spans="1:55" ht="12.75" customHeight="1" x14ac:dyDescent="0.2">
      <c r="A77" s="520"/>
      <c r="B77" s="520"/>
      <c r="C77" s="520"/>
      <c r="D77" s="520"/>
      <c r="E77" s="520"/>
      <c r="F77" s="520"/>
      <c r="G77" s="520"/>
      <c r="H77" s="520"/>
      <c r="I77" s="520"/>
      <c r="J77" s="520"/>
      <c r="K77" s="520"/>
      <c r="L77" s="520"/>
      <c r="M77" s="520"/>
      <c r="N77" s="520"/>
      <c r="O77" s="520"/>
      <c r="P77" s="520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0"/>
      <c r="AD77" s="520"/>
      <c r="AE77" s="520"/>
      <c r="AF77" s="520"/>
      <c r="AG77" s="520"/>
      <c r="AH77" s="520"/>
      <c r="AI77" s="520"/>
      <c r="AJ77" s="520"/>
      <c r="AK77" s="520"/>
      <c r="AL77" s="520"/>
      <c r="AM77" s="520"/>
      <c r="AN77" s="520"/>
      <c r="AO77" s="520"/>
      <c r="AP77" s="520"/>
      <c r="AQ77" s="520"/>
      <c r="AR77" s="520"/>
      <c r="AS77" s="520"/>
      <c r="AT77" s="520"/>
      <c r="AU77" s="520"/>
      <c r="AV77" s="520"/>
      <c r="AW77" s="520"/>
      <c r="AX77" s="520"/>
      <c r="AY77" s="520"/>
      <c r="AZ77" s="520"/>
      <c r="BA77" s="520"/>
      <c r="BB77" s="520"/>
      <c r="BC77" s="520"/>
    </row>
    <row r="78" spans="1:55" ht="12.75" customHeight="1" x14ac:dyDescent="0.2">
      <c r="A78" s="520"/>
      <c r="B78" s="520"/>
      <c r="C78" s="520"/>
      <c r="D78" s="520"/>
      <c r="E78" s="520"/>
      <c r="F78" s="520"/>
      <c r="G78" s="520"/>
      <c r="H78" s="520"/>
      <c r="I78" s="520"/>
      <c r="J78" s="520"/>
      <c r="K78" s="520"/>
      <c r="L78" s="520"/>
      <c r="M78" s="520"/>
      <c r="N78" s="520"/>
      <c r="O78" s="520"/>
      <c r="P78" s="520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0"/>
      <c r="AD78" s="520"/>
      <c r="AE78" s="520"/>
      <c r="AF78" s="520"/>
      <c r="AG78" s="520"/>
      <c r="AH78" s="520"/>
      <c r="AI78" s="520"/>
      <c r="AJ78" s="520"/>
      <c r="AK78" s="520"/>
      <c r="AL78" s="520"/>
      <c r="AM78" s="520"/>
      <c r="AN78" s="520"/>
      <c r="AO78" s="520"/>
      <c r="AP78" s="520"/>
      <c r="AQ78" s="520"/>
      <c r="AR78" s="520"/>
      <c r="AS78" s="520"/>
      <c r="AT78" s="520"/>
      <c r="AU78" s="520"/>
      <c r="AV78" s="520"/>
      <c r="AW78" s="520"/>
      <c r="AX78" s="520"/>
      <c r="AY78" s="520"/>
      <c r="AZ78" s="520"/>
      <c r="BA78" s="520"/>
      <c r="BB78" s="520"/>
      <c r="BC78" s="520"/>
    </row>
    <row r="79" spans="1:55" ht="12.75" customHeight="1" x14ac:dyDescent="0.2">
      <c r="A79" s="520"/>
      <c r="B79" s="520"/>
      <c r="C79" s="520"/>
      <c r="D79" s="520"/>
      <c r="E79" s="520"/>
      <c r="F79" s="520"/>
      <c r="G79" s="520"/>
      <c r="H79" s="520"/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0"/>
      <c r="AD79" s="520"/>
      <c r="AE79" s="520"/>
      <c r="AF79" s="520"/>
      <c r="AG79" s="520"/>
      <c r="AH79" s="520"/>
      <c r="AI79" s="520"/>
      <c r="AJ79" s="520"/>
      <c r="AK79" s="520"/>
      <c r="AL79" s="520"/>
      <c r="AM79" s="520"/>
      <c r="AN79" s="520"/>
      <c r="AO79" s="520"/>
      <c r="AP79" s="520"/>
      <c r="AQ79" s="520"/>
      <c r="AR79" s="520"/>
      <c r="AS79" s="520"/>
      <c r="AT79" s="520"/>
      <c r="AU79" s="520"/>
      <c r="AV79" s="520"/>
      <c r="AW79" s="520"/>
      <c r="AX79" s="520"/>
      <c r="AY79" s="520"/>
      <c r="AZ79" s="520"/>
      <c r="BA79" s="520"/>
      <c r="BB79" s="520"/>
      <c r="BC79" s="520"/>
    </row>
    <row r="80" spans="1:55" ht="12.75" customHeight="1" x14ac:dyDescent="0.2">
      <c r="A80" s="520"/>
      <c r="B80" s="520"/>
      <c r="C80" s="520"/>
      <c r="D80" s="520"/>
      <c r="E80" s="520"/>
      <c r="F80" s="520"/>
      <c r="G80" s="520"/>
      <c r="H80" s="520"/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0"/>
      <c r="AD80" s="520"/>
      <c r="AE80" s="520"/>
      <c r="AF80" s="520"/>
      <c r="AG80" s="520"/>
      <c r="AH80" s="520"/>
      <c r="AI80" s="520"/>
      <c r="AJ80" s="520"/>
      <c r="AK80" s="520"/>
      <c r="AL80" s="520"/>
      <c r="AM80" s="520"/>
      <c r="AN80" s="520"/>
      <c r="AO80" s="520"/>
      <c r="AP80" s="520"/>
      <c r="AQ80" s="520"/>
      <c r="AR80" s="520"/>
      <c r="AS80" s="520"/>
      <c r="AT80" s="520"/>
      <c r="AU80" s="520"/>
      <c r="AV80" s="520"/>
      <c r="AW80" s="520"/>
      <c r="AX80" s="520"/>
      <c r="AY80" s="520"/>
      <c r="AZ80" s="520"/>
      <c r="BA80" s="520"/>
      <c r="BB80" s="520"/>
      <c r="BC80" s="520"/>
    </row>
    <row r="81" spans="1:55" ht="12.75" customHeight="1" x14ac:dyDescent="0.2">
      <c r="A81" s="520"/>
      <c r="B81" s="520"/>
      <c r="C81" s="520"/>
      <c r="D81" s="520"/>
      <c r="E81" s="520"/>
      <c r="F81" s="520"/>
      <c r="G81" s="520"/>
      <c r="H81" s="520"/>
      <c r="I81" s="520"/>
      <c r="J81" s="520"/>
      <c r="K81" s="520"/>
      <c r="L81" s="520"/>
      <c r="M81" s="520"/>
      <c r="N81" s="520"/>
      <c r="O81" s="520"/>
      <c r="P81" s="520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0"/>
      <c r="AD81" s="520"/>
      <c r="AE81" s="520"/>
      <c r="AF81" s="520"/>
      <c r="AG81" s="520"/>
      <c r="AH81" s="520"/>
      <c r="AI81" s="520"/>
      <c r="AJ81" s="520"/>
      <c r="AK81" s="520"/>
      <c r="AL81" s="520"/>
      <c r="AM81" s="520"/>
      <c r="AN81" s="520"/>
      <c r="AO81" s="520"/>
      <c r="AP81" s="520"/>
      <c r="AQ81" s="520"/>
      <c r="AR81" s="520"/>
      <c r="AS81" s="520"/>
      <c r="AT81" s="520"/>
      <c r="AU81" s="520"/>
      <c r="AV81" s="520"/>
      <c r="AW81" s="520"/>
      <c r="AX81" s="520"/>
      <c r="AY81" s="520"/>
      <c r="AZ81" s="520"/>
      <c r="BA81" s="520"/>
      <c r="BB81" s="520"/>
      <c r="BC81" s="520"/>
    </row>
    <row r="82" spans="1:55" ht="12.75" customHeight="1" x14ac:dyDescent="0.2">
      <c r="A82" s="520"/>
      <c r="B82" s="520"/>
      <c r="C82" s="520"/>
      <c r="D82" s="520"/>
      <c r="E82" s="520"/>
      <c r="F82" s="520"/>
      <c r="G82" s="520"/>
      <c r="H82" s="520"/>
      <c r="I82" s="520"/>
      <c r="J82" s="520"/>
      <c r="K82" s="520"/>
      <c r="L82" s="520"/>
      <c r="M82" s="520"/>
      <c r="N82" s="520"/>
      <c r="O82" s="520"/>
      <c r="P82" s="520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0"/>
      <c r="AD82" s="520"/>
      <c r="AE82" s="520"/>
      <c r="AF82" s="520"/>
      <c r="AG82" s="520"/>
      <c r="AH82" s="520"/>
      <c r="AI82" s="520"/>
      <c r="AJ82" s="520"/>
      <c r="AK82" s="520"/>
      <c r="AL82" s="520"/>
      <c r="AM82" s="520"/>
      <c r="AN82" s="520"/>
      <c r="AO82" s="520"/>
      <c r="AP82" s="520"/>
      <c r="AQ82" s="520"/>
      <c r="AR82" s="520"/>
      <c r="AS82" s="520"/>
      <c r="AT82" s="520"/>
      <c r="AU82" s="520"/>
      <c r="AV82" s="520"/>
      <c r="AW82" s="520"/>
      <c r="AX82" s="520"/>
      <c r="AY82" s="520"/>
      <c r="AZ82" s="520"/>
      <c r="BA82" s="520"/>
      <c r="BB82" s="520"/>
      <c r="BC82" s="520"/>
    </row>
    <row r="83" spans="1:55" ht="12.75" customHeight="1" x14ac:dyDescent="0.2">
      <c r="A83" s="520"/>
      <c r="B83" s="520"/>
      <c r="C83" s="520"/>
      <c r="D83" s="520"/>
      <c r="E83" s="520"/>
      <c r="F83" s="520"/>
      <c r="G83" s="520"/>
      <c r="H83" s="520"/>
      <c r="I83" s="520"/>
      <c r="J83" s="520"/>
      <c r="K83" s="520"/>
      <c r="L83" s="520"/>
      <c r="M83" s="520"/>
      <c r="N83" s="520"/>
      <c r="O83" s="520"/>
      <c r="P83" s="520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0"/>
      <c r="AD83" s="520"/>
      <c r="AE83" s="520"/>
      <c r="AF83" s="520"/>
      <c r="AG83" s="520"/>
      <c r="AH83" s="520"/>
      <c r="AI83" s="520"/>
      <c r="AJ83" s="520"/>
      <c r="AK83" s="520"/>
      <c r="AL83" s="520"/>
      <c r="AM83" s="520"/>
      <c r="AN83" s="520"/>
      <c r="AO83" s="520"/>
      <c r="AP83" s="520"/>
      <c r="AQ83" s="520"/>
      <c r="AR83" s="520"/>
      <c r="AS83" s="520"/>
      <c r="AT83" s="520"/>
      <c r="AU83" s="520"/>
      <c r="AV83" s="520"/>
      <c r="AW83" s="520"/>
      <c r="AX83" s="520"/>
      <c r="AY83" s="520"/>
      <c r="AZ83" s="520"/>
      <c r="BA83" s="520"/>
      <c r="BB83" s="520"/>
      <c r="BC83" s="520"/>
    </row>
    <row r="84" spans="1:55" ht="12.75" customHeight="1" x14ac:dyDescent="0.2">
      <c r="A84" s="520"/>
      <c r="B84" s="520"/>
      <c r="C84" s="202"/>
      <c r="D84" s="202"/>
      <c r="E84" s="520"/>
      <c r="F84" s="520"/>
      <c r="G84" s="520"/>
      <c r="H84" s="520"/>
      <c r="I84" s="520"/>
      <c r="J84" s="520"/>
      <c r="K84" s="520"/>
      <c r="L84" s="520"/>
      <c r="M84" s="520"/>
      <c r="N84" s="520"/>
      <c r="O84" s="520"/>
      <c r="P84" s="520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0"/>
      <c r="AD84" s="520"/>
      <c r="AE84" s="520"/>
      <c r="AF84" s="520"/>
      <c r="AG84" s="520"/>
      <c r="AH84" s="520"/>
      <c r="AI84" s="520"/>
      <c r="AJ84" s="520"/>
      <c r="AK84" s="520"/>
      <c r="AL84" s="520"/>
      <c r="AM84" s="520"/>
      <c r="AN84" s="520"/>
      <c r="AO84" s="520"/>
      <c r="AP84" s="520"/>
      <c r="AQ84" s="520"/>
      <c r="AR84" s="520"/>
      <c r="AS84" s="520"/>
      <c r="AT84" s="520"/>
      <c r="AU84" s="520"/>
      <c r="AV84" s="520"/>
      <c r="AW84" s="520"/>
      <c r="AX84" s="520"/>
      <c r="AY84" s="520"/>
      <c r="AZ84" s="520"/>
      <c r="BA84" s="520"/>
      <c r="BB84" s="520"/>
      <c r="BC84" s="520"/>
    </row>
    <row r="85" spans="1:55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</row>
    <row r="86" spans="1:55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</row>
    <row r="87" spans="1:55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</row>
    <row r="88" spans="1:55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</row>
    <row r="89" spans="1:55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</row>
    <row r="90" spans="1:55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</row>
    <row r="91" spans="1:55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</row>
    <row r="92" spans="1:55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</row>
    <row r="93" spans="1:55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</row>
    <row r="94" spans="1:55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</row>
    <row r="95" spans="1:55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</row>
    <row r="96" spans="1:55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</row>
    <row r="97" spans="1:55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</row>
    <row r="98" spans="1:55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</row>
    <row r="99" spans="1:55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</row>
    <row r="100" spans="1:55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</row>
    <row r="101" spans="1:55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</row>
    <row r="102" spans="1:55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</row>
    <row r="103" spans="1:55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</row>
    <row r="104" spans="1:55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</row>
    <row r="105" spans="1:55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</row>
    <row r="106" spans="1:55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</row>
    <row r="107" spans="1:55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</row>
    <row r="108" spans="1:55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</row>
    <row r="109" spans="1:55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</row>
    <row r="110" spans="1:55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</row>
    <row r="111" spans="1:55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</row>
    <row r="112" spans="1:55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</row>
    <row r="113" spans="1:55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</row>
    <row r="114" spans="1:55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</row>
    <row r="115" spans="1:55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</row>
    <row r="116" spans="1:55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</row>
    <row r="117" spans="1:55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</row>
    <row r="118" spans="1:55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</row>
    <row r="119" spans="1:55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</row>
    <row r="120" spans="1:55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</row>
    <row r="121" spans="1:55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</row>
    <row r="122" spans="1:55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</row>
    <row r="123" spans="1:55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</row>
    <row r="124" spans="1:55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</row>
    <row r="125" spans="1:55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</row>
    <row r="126" spans="1:55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</row>
    <row r="127" spans="1:55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</row>
    <row r="128" spans="1:55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</row>
    <row r="129" spans="1:55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</row>
    <row r="130" spans="1:55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</row>
    <row r="131" spans="1:55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</row>
    <row r="132" spans="1:55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</row>
    <row r="133" spans="1:55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</row>
    <row r="134" spans="1:55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</row>
    <row r="135" spans="1:55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</row>
    <row r="136" spans="1:55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</row>
    <row r="137" spans="1:55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</row>
    <row r="138" spans="1:55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</row>
    <row r="139" spans="1:55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</row>
    <row r="140" spans="1:55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</row>
    <row r="141" spans="1:55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</row>
    <row r="142" spans="1:55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</row>
    <row r="143" spans="1:55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</row>
    <row r="144" spans="1:55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</row>
    <row r="145" spans="1:55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</row>
    <row r="146" spans="1:55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</row>
    <row r="147" spans="1:55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</row>
    <row r="148" spans="1:55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</row>
    <row r="149" spans="1:55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</row>
    <row r="150" spans="1:55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</row>
    <row r="151" spans="1:55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</row>
    <row r="152" spans="1:55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</row>
    <row r="153" spans="1:55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</row>
    <row r="154" spans="1:55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</row>
    <row r="155" spans="1:55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</row>
    <row r="156" spans="1:55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</row>
    <row r="157" spans="1:55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</row>
    <row r="158" spans="1:55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</row>
    <row r="159" spans="1:55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</row>
    <row r="160" spans="1:55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</row>
    <row r="161" spans="1:55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</row>
    <row r="162" spans="1:55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</row>
    <row r="163" spans="1:55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</row>
    <row r="164" spans="1:55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</row>
    <row r="165" spans="1:55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</row>
    <row r="166" spans="1:55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</row>
    <row r="167" spans="1:55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</row>
    <row r="168" spans="1:55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</row>
    <row r="169" spans="1:55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</row>
    <row r="170" spans="1:55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</row>
    <row r="171" spans="1:55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</row>
    <row r="172" spans="1:55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</row>
    <row r="173" spans="1:55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</row>
    <row r="174" spans="1:55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</row>
    <row r="175" spans="1:55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</row>
    <row r="176" spans="1:55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</row>
    <row r="177" spans="1:55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</row>
    <row r="178" spans="1:55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</row>
    <row r="179" spans="1:55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</row>
    <row r="180" spans="1:55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</row>
    <row r="181" spans="1:55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</row>
    <row r="182" spans="1:55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</row>
    <row r="183" spans="1:55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</row>
    <row r="184" spans="1:55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</row>
    <row r="185" spans="1:55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</row>
    <row r="186" spans="1:55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</row>
    <row r="187" spans="1:55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</row>
    <row r="188" spans="1:55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</row>
    <row r="189" spans="1:55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</row>
    <row r="190" spans="1:55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</row>
    <row r="191" spans="1:55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</row>
    <row r="192" spans="1:55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</row>
    <row r="193" spans="1:55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</row>
    <row r="194" spans="1:55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</row>
    <row r="195" spans="1:55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</row>
    <row r="196" spans="1:55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</row>
    <row r="197" spans="1:55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</row>
    <row r="198" spans="1:55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</row>
    <row r="199" spans="1:55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</row>
    <row r="200" spans="1:55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</row>
    <row r="201" spans="1:55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</row>
    <row r="202" spans="1:55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</row>
    <row r="203" spans="1:55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</row>
    <row r="204" spans="1:55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</row>
    <row r="205" spans="1:55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</row>
    <row r="206" spans="1:55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</row>
    <row r="207" spans="1:55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</row>
    <row r="208" spans="1:55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</row>
    <row r="209" spans="1:55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</row>
    <row r="210" spans="1:55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</row>
    <row r="211" spans="1:55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</row>
    <row r="212" spans="1:55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</row>
    <row r="213" spans="1:55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</row>
    <row r="214" spans="1:55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</row>
    <row r="215" spans="1:55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</row>
    <row r="216" spans="1:55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</row>
    <row r="217" spans="1:55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</row>
    <row r="218" spans="1:55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</row>
    <row r="219" spans="1:55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</row>
    <row r="220" spans="1:55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</row>
    <row r="221" spans="1:55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</row>
    <row r="222" spans="1:55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</row>
    <row r="223" spans="1:55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</row>
    <row r="224" spans="1:55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</row>
    <row r="225" spans="1:55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</row>
    <row r="226" spans="1:55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</row>
    <row r="227" spans="1:55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</row>
    <row r="228" spans="1:55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</row>
    <row r="229" spans="1:55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</row>
    <row r="230" spans="1:55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</row>
    <row r="231" spans="1:55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</row>
    <row r="232" spans="1:55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</row>
    <row r="233" spans="1:55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</row>
    <row r="234" spans="1:55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</row>
    <row r="235" spans="1:55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</row>
    <row r="236" spans="1:55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</row>
    <row r="237" spans="1:55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</row>
    <row r="238" spans="1:55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</row>
    <row r="239" spans="1:55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</row>
    <row r="240" spans="1:55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</row>
    <row r="241" spans="1:55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</row>
    <row r="242" spans="1:55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</row>
    <row r="243" spans="1:55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</row>
    <row r="244" spans="1:55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</row>
    <row r="245" spans="1:55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</row>
    <row r="246" spans="1:55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</row>
    <row r="247" spans="1:55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</row>
    <row r="248" spans="1:55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</row>
    <row r="249" spans="1:55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</row>
    <row r="250" spans="1:55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</row>
    <row r="251" spans="1:55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</row>
    <row r="252" spans="1:55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</row>
    <row r="253" spans="1:55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</row>
    <row r="254" spans="1:55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</row>
    <row r="255" spans="1:55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</row>
    <row r="256" spans="1:55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</row>
    <row r="257" spans="1:55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</row>
    <row r="258" spans="1:55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</row>
    <row r="259" spans="1:55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</row>
    <row r="260" spans="1:55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</row>
    <row r="261" spans="1:55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</row>
    <row r="262" spans="1:55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</row>
    <row r="263" spans="1:55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</row>
    <row r="264" spans="1:55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</row>
    <row r="265" spans="1:55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</row>
    <row r="266" spans="1:55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</row>
    <row r="267" spans="1:55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</row>
    <row r="268" spans="1:55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</row>
    <row r="269" spans="1:55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</row>
    <row r="270" spans="1:55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</row>
    <row r="271" spans="1:55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</row>
    <row r="272" spans="1:55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</row>
    <row r="273" spans="1:55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</row>
    <row r="274" spans="1:55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</row>
    <row r="275" spans="1:55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</row>
    <row r="276" spans="1:55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</row>
    <row r="277" spans="1:55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</row>
    <row r="278" spans="1:55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</row>
    <row r="279" spans="1:55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</row>
    <row r="280" spans="1:55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</row>
    <row r="281" spans="1:55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</row>
    <row r="282" spans="1:55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</row>
    <row r="283" spans="1:55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</row>
    <row r="284" spans="1:55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</row>
    <row r="285" spans="1:55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</row>
    <row r="286" spans="1:55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</row>
    <row r="287" spans="1:55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</row>
    <row r="288" spans="1:55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</row>
    <row r="289" spans="1:55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</row>
    <row r="290" spans="1:55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</row>
    <row r="291" spans="1:55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</row>
    <row r="292" spans="1:55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</row>
    <row r="293" spans="1:55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</row>
    <row r="294" spans="1:55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</row>
    <row r="295" spans="1:55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</row>
    <row r="296" spans="1:55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</row>
    <row r="297" spans="1:55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</row>
    <row r="298" spans="1:55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</row>
    <row r="299" spans="1:55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</row>
    <row r="300" spans="1:55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</row>
    <row r="301" spans="1:55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</row>
    <row r="302" spans="1:55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</row>
    <row r="303" spans="1:55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</row>
    <row r="304" spans="1:55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</row>
    <row r="305" spans="1:55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</row>
    <row r="306" spans="1:55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</row>
    <row r="307" spans="1:55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</row>
    <row r="308" spans="1:55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</row>
    <row r="309" spans="1:55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</row>
    <row r="310" spans="1:55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</row>
    <row r="311" spans="1:55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</row>
    <row r="312" spans="1:55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</row>
    <row r="313" spans="1:55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</row>
    <row r="314" spans="1:55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</row>
    <row r="315" spans="1:55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</row>
    <row r="316" spans="1:55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</row>
    <row r="317" spans="1:55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</row>
    <row r="318" spans="1:55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</row>
    <row r="319" spans="1:55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</row>
    <row r="320" spans="1:55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</row>
    <row r="321" spans="1:55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</row>
    <row r="322" spans="1:55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</row>
    <row r="323" spans="1:55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</row>
    <row r="324" spans="1:55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</row>
    <row r="325" spans="1:55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</row>
    <row r="326" spans="1:55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</row>
    <row r="327" spans="1:55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</row>
    <row r="328" spans="1:55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</row>
    <row r="329" spans="1:55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</row>
    <row r="330" spans="1:55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</row>
    <row r="331" spans="1:55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</row>
    <row r="332" spans="1:55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</row>
    <row r="333" spans="1:55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</row>
    <row r="334" spans="1:55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</row>
    <row r="335" spans="1:55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</row>
    <row r="336" spans="1:55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</row>
    <row r="337" spans="1:55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</row>
    <row r="338" spans="1:55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</row>
    <row r="339" spans="1:55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</row>
    <row r="340" spans="1:55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</row>
    <row r="341" spans="1:55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</row>
    <row r="342" spans="1:55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</row>
    <row r="343" spans="1:55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</row>
    <row r="344" spans="1:55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</row>
    <row r="345" spans="1:55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</row>
    <row r="346" spans="1:55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</row>
    <row r="347" spans="1:55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</row>
    <row r="348" spans="1:55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</row>
    <row r="349" spans="1:55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</row>
    <row r="350" spans="1:55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</row>
    <row r="351" spans="1:55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</row>
    <row r="352" spans="1:55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</row>
    <row r="353" spans="1:55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</row>
    <row r="354" spans="1:55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</row>
    <row r="355" spans="1:55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</row>
    <row r="356" spans="1:55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</row>
    <row r="357" spans="1:55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</row>
    <row r="358" spans="1:55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</row>
    <row r="359" spans="1:55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</row>
    <row r="360" spans="1:55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</row>
    <row r="361" spans="1:55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</row>
    <row r="362" spans="1:55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</row>
    <row r="363" spans="1:55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</row>
    <row r="364" spans="1:55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</row>
    <row r="365" spans="1:55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</row>
    <row r="366" spans="1:55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</row>
    <row r="367" spans="1:55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</row>
    <row r="368" spans="1:55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</row>
    <row r="369" spans="1:55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</row>
    <row r="370" spans="1:55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</row>
    <row r="371" spans="1:55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</row>
    <row r="372" spans="1:55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</row>
    <row r="373" spans="1:55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</row>
    <row r="374" spans="1:55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</row>
    <row r="375" spans="1:55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</row>
    <row r="376" spans="1:55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</row>
    <row r="377" spans="1:55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</row>
    <row r="378" spans="1:55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</row>
    <row r="379" spans="1:55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</row>
    <row r="380" spans="1:55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</row>
    <row r="381" spans="1:55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</row>
    <row r="382" spans="1:55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</row>
    <row r="383" spans="1:55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</row>
    <row r="384" spans="1:55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</row>
    <row r="385" spans="1:55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</row>
    <row r="386" spans="1:55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</row>
    <row r="387" spans="1:55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</row>
    <row r="388" spans="1:55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</row>
    <row r="389" spans="1:55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</row>
    <row r="390" spans="1:55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</row>
    <row r="391" spans="1:55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</row>
    <row r="392" spans="1:55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</row>
    <row r="393" spans="1:55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</row>
    <row r="394" spans="1:55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</row>
    <row r="395" spans="1:55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</row>
    <row r="396" spans="1:55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</row>
    <row r="397" spans="1:55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</row>
    <row r="398" spans="1:55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</row>
    <row r="399" spans="1:55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</row>
    <row r="400" spans="1:55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</row>
    <row r="401" spans="1:55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</row>
    <row r="402" spans="1:55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</row>
    <row r="403" spans="1:55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</row>
    <row r="404" spans="1:55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</row>
    <row r="405" spans="1:55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</row>
    <row r="406" spans="1:55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</row>
    <row r="407" spans="1:55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</row>
    <row r="408" spans="1:55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</row>
    <row r="409" spans="1:55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</row>
    <row r="410" spans="1:55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</row>
    <row r="411" spans="1:55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</row>
    <row r="412" spans="1:55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</row>
    <row r="413" spans="1:55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</row>
    <row r="414" spans="1:55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</row>
    <row r="415" spans="1:55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</row>
    <row r="416" spans="1:55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</row>
    <row r="417" spans="1:55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</row>
    <row r="418" spans="1:55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</row>
    <row r="419" spans="1:55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</row>
    <row r="420" spans="1:55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</row>
    <row r="421" spans="1:55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</row>
    <row r="422" spans="1:55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</row>
    <row r="423" spans="1:55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</row>
    <row r="424" spans="1:55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</row>
    <row r="425" spans="1:55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</row>
    <row r="426" spans="1:55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</row>
    <row r="427" spans="1:55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</row>
    <row r="428" spans="1:55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</row>
    <row r="429" spans="1:55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</row>
    <row r="430" spans="1:55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</row>
    <row r="431" spans="1:55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</row>
    <row r="432" spans="1:55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</row>
    <row r="433" spans="1:55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</row>
    <row r="434" spans="1:55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</row>
    <row r="435" spans="1:55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</row>
    <row r="436" spans="1:55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</row>
    <row r="437" spans="1:55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</row>
    <row r="438" spans="1:55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</row>
    <row r="439" spans="1:55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</row>
    <row r="440" spans="1:55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</row>
    <row r="441" spans="1:55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</row>
    <row r="442" spans="1:55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</row>
    <row r="443" spans="1:55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</row>
    <row r="444" spans="1:55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</row>
    <row r="445" spans="1:55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</row>
    <row r="446" spans="1:55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</row>
    <row r="447" spans="1:55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</row>
    <row r="448" spans="1:55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</row>
    <row r="449" spans="1:55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</row>
    <row r="450" spans="1:55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</row>
    <row r="451" spans="1:55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</row>
    <row r="452" spans="1:55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</row>
    <row r="453" spans="1:55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</row>
    <row r="454" spans="1:55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</row>
    <row r="455" spans="1:55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</row>
    <row r="456" spans="1:55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</row>
    <row r="457" spans="1:55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</row>
    <row r="458" spans="1:55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</row>
    <row r="459" spans="1:55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</row>
    <row r="460" spans="1:55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</row>
    <row r="461" spans="1:55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</row>
    <row r="462" spans="1:55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</row>
    <row r="463" spans="1:55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</row>
    <row r="464" spans="1:55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</row>
    <row r="465" spans="1:55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</row>
    <row r="466" spans="1:55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</row>
    <row r="467" spans="1:55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</row>
    <row r="468" spans="1:55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</row>
    <row r="469" spans="1:55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</row>
    <row r="470" spans="1:55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</row>
    <row r="471" spans="1:55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</row>
    <row r="472" spans="1:55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</row>
    <row r="473" spans="1:55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</row>
    <row r="474" spans="1:55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</row>
    <row r="475" spans="1:55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</row>
    <row r="476" spans="1:55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</row>
    <row r="477" spans="1:55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</row>
    <row r="478" spans="1:55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</row>
    <row r="479" spans="1:55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</row>
    <row r="480" spans="1:55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</row>
    <row r="481" spans="1:55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</row>
    <row r="482" spans="1:55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</row>
    <row r="483" spans="1:55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</row>
    <row r="484" spans="1:55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</row>
    <row r="485" spans="1:55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</row>
    <row r="486" spans="1:55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</row>
    <row r="487" spans="1:55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</row>
    <row r="488" spans="1:55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</row>
    <row r="489" spans="1:55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</row>
    <row r="490" spans="1:55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</row>
    <row r="491" spans="1:55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</row>
    <row r="492" spans="1:55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</row>
    <row r="493" spans="1:55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</row>
    <row r="494" spans="1:55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</row>
    <row r="495" spans="1:55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</row>
    <row r="496" spans="1:55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</row>
    <row r="497" spans="1:55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</row>
    <row r="498" spans="1:55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</row>
    <row r="499" spans="1:55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</row>
    <row r="500" spans="1:55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</row>
    <row r="501" spans="1:55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</row>
    <row r="502" spans="1:55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</row>
    <row r="503" spans="1:55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</row>
    <row r="504" spans="1:55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</row>
    <row r="505" spans="1:55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</row>
    <row r="506" spans="1:55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</row>
    <row r="507" spans="1:55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</row>
    <row r="508" spans="1:55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</row>
    <row r="509" spans="1:55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</row>
    <row r="510" spans="1:55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</row>
    <row r="511" spans="1:55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</row>
    <row r="512" spans="1:55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</row>
    <row r="513" spans="1:55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</row>
    <row r="514" spans="1:55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</row>
    <row r="515" spans="1:55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</row>
    <row r="516" spans="1:55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</row>
    <row r="517" spans="1:55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</row>
    <row r="518" spans="1:55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</row>
    <row r="519" spans="1:55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</row>
    <row r="520" spans="1:55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</row>
    <row r="521" spans="1:55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</row>
    <row r="522" spans="1:55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</row>
    <row r="523" spans="1:55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</row>
    <row r="524" spans="1:55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</row>
    <row r="525" spans="1:55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</row>
    <row r="526" spans="1:55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</row>
    <row r="527" spans="1:55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</row>
    <row r="528" spans="1:55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</row>
    <row r="529" spans="1:55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</row>
    <row r="530" spans="1:55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</row>
    <row r="531" spans="1:55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</row>
    <row r="532" spans="1:55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</row>
    <row r="533" spans="1:55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</row>
    <row r="534" spans="1:55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</row>
    <row r="535" spans="1:55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</row>
    <row r="536" spans="1:55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</row>
    <row r="537" spans="1:55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</row>
    <row r="538" spans="1:55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</row>
    <row r="539" spans="1:55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</row>
    <row r="540" spans="1:55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</row>
    <row r="541" spans="1:55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</row>
    <row r="542" spans="1:55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</row>
    <row r="543" spans="1:55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</row>
    <row r="544" spans="1:55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</row>
    <row r="545" spans="1:55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</row>
    <row r="546" spans="1:55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</row>
    <row r="547" spans="1:55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</row>
    <row r="548" spans="1:55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</row>
    <row r="549" spans="1:55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</row>
    <row r="550" spans="1:55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</row>
    <row r="551" spans="1:55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</row>
    <row r="552" spans="1:55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</row>
    <row r="553" spans="1:55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</row>
    <row r="554" spans="1:55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</row>
    <row r="555" spans="1:55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</row>
    <row r="556" spans="1:55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</row>
    <row r="557" spans="1:55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</row>
    <row r="558" spans="1:55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</row>
    <row r="559" spans="1:55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</row>
    <row r="560" spans="1:55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</row>
    <row r="561" spans="1:55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</row>
    <row r="562" spans="1:55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</row>
    <row r="563" spans="1:55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</row>
    <row r="564" spans="1:55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</row>
    <row r="565" spans="1:55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</row>
    <row r="566" spans="1:55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</row>
    <row r="567" spans="1:55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</row>
    <row r="568" spans="1:55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</row>
    <row r="569" spans="1:55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</row>
    <row r="570" spans="1:55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</row>
    <row r="571" spans="1:55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</row>
    <row r="572" spans="1:55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</row>
    <row r="573" spans="1:55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</row>
    <row r="574" spans="1:55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</row>
    <row r="575" spans="1:55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</row>
    <row r="576" spans="1:55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</row>
    <row r="577" spans="1:55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</row>
    <row r="578" spans="1:55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</row>
    <row r="579" spans="1:55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</row>
    <row r="580" spans="1:55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</row>
    <row r="581" spans="1:55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</row>
    <row r="582" spans="1:55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</row>
    <row r="583" spans="1:55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</row>
    <row r="584" spans="1:55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</row>
    <row r="585" spans="1:55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</row>
    <row r="586" spans="1:55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</row>
    <row r="587" spans="1:55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</row>
    <row r="588" spans="1:55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</row>
    <row r="589" spans="1:55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</row>
    <row r="590" spans="1:55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</row>
    <row r="591" spans="1:55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</row>
    <row r="592" spans="1:55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</row>
    <row r="593" spans="1:55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</row>
    <row r="594" spans="1:55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</row>
    <row r="595" spans="1:55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</row>
    <row r="596" spans="1:55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</row>
    <row r="597" spans="1:55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</row>
    <row r="598" spans="1:55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</row>
    <row r="599" spans="1:55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</row>
    <row r="600" spans="1:55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</row>
    <row r="601" spans="1:55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</row>
    <row r="602" spans="1:55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</row>
    <row r="603" spans="1:55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</row>
    <row r="604" spans="1:55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</row>
    <row r="605" spans="1:55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</row>
    <row r="606" spans="1:55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</row>
    <row r="607" spans="1:55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</row>
    <row r="608" spans="1:55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</row>
    <row r="609" spans="1:55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</row>
    <row r="610" spans="1:55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</row>
    <row r="611" spans="1:55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</row>
    <row r="612" spans="1:55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</row>
    <row r="613" spans="1:55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</row>
    <row r="614" spans="1:55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</row>
    <row r="615" spans="1:55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</row>
    <row r="616" spans="1:55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</row>
    <row r="617" spans="1:55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</row>
    <row r="618" spans="1:55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</row>
    <row r="619" spans="1:55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</row>
    <row r="620" spans="1:55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</row>
    <row r="621" spans="1:55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</row>
    <row r="622" spans="1:55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</row>
    <row r="623" spans="1:55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</row>
    <row r="624" spans="1:55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</row>
    <row r="625" spans="1:55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</row>
    <row r="626" spans="1:55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</row>
    <row r="627" spans="1:55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</row>
    <row r="628" spans="1:55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</row>
    <row r="629" spans="1:55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</row>
    <row r="630" spans="1:55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</row>
    <row r="631" spans="1:55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</row>
    <row r="632" spans="1:55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</row>
    <row r="633" spans="1:55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</row>
    <row r="634" spans="1:55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</row>
    <row r="635" spans="1:55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</row>
    <row r="636" spans="1:55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</row>
    <row r="637" spans="1:55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</row>
    <row r="638" spans="1:55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</row>
    <row r="639" spans="1:55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</row>
    <row r="640" spans="1:55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</row>
    <row r="641" spans="1:55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</row>
    <row r="642" spans="1:55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</row>
    <row r="643" spans="1:55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</row>
    <row r="644" spans="1:55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</row>
    <row r="645" spans="1:55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</row>
    <row r="646" spans="1:55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</row>
    <row r="647" spans="1:55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</row>
    <row r="648" spans="1:55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</row>
    <row r="649" spans="1:55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</row>
    <row r="650" spans="1:55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</row>
    <row r="651" spans="1:55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</row>
    <row r="652" spans="1:55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</row>
    <row r="653" spans="1:55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</row>
    <row r="654" spans="1:55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</row>
    <row r="655" spans="1:55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</row>
    <row r="656" spans="1:55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</row>
    <row r="657" spans="1:55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</row>
    <row r="658" spans="1:55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</row>
    <row r="659" spans="1:55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</row>
    <row r="660" spans="1:55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</row>
    <row r="661" spans="1:55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</row>
    <row r="662" spans="1:55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</row>
    <row r="663" spans="1:55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</row>
    <row r="664" spans="1:55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</row>
    <row r="665" spans="1:55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</row>
    <row r="666" spans="1:55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</row>
    <row r="667" spans="1:55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</row>
    <row r="668" spans="1:55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</row>
    <row r="669" spans="1:55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</row>
    <row r="670" spans="1:55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</row>
    <row r="671" spans="1:55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</row>
    <row r="672" spans="1:55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</row>
    <row r="673" spans="1:55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</row>
    <row r="674" spans="1:55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</row>
    <row r="675" spans="1:55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</row>
    <row r="676" spans="1:55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</row>
    <row r="677" spans="1:55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</row>
    <row r="678" spans="1:55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</row>
    <row r="679" spans="1:55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</row>
    <row r="680" spans="1:55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</row>
    <row r="681" spans="1:55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</row>
    <row r="682" spans="1:55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</row>
    <row r="683" spans="1:55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</row>
    <row r="684" spans="1:55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</row>
    <row r="685" spans="1:55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</row>
    <row r="686" spans="1:55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</row>
    <row r="687" spans="1:55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</row>
    <row r="688" spans="1:55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</row>
    <row r="689" spans="1:55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</row>
    <row r="690" spans="1:55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</row>
    <row r="691" spans="1:55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</row>
    <row r="692" spans="1:55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</row>
    <row r="693" spans="1:55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</row>
    <row r="694" spans="1:55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</row>
    <row r="695" spans="1:55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</row>
    <row r="696" spans="1:55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</row>
    <row r="697" spans="1:55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</row>
    <row r="698" spans="1:55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</row>
    <row r="699" spans="1:55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</row>
    <row r="700" spans="1:55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</row>
    <row r="701" spans="1:55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</row>
    <row r="702" spans="1:55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</row>
    <row r="703" spans="1:55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</row>
    <row r="704" spans="1:55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</row>
    <row r="705" spans="1:55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</row>
    <row r="706" spans="1:55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</row>
    <row r="707" spans="1:55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</row>
    <row r="708" spans="1:55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</row>
    <row r="709" spans="1:55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</row>
    <row r="710" spans="1:55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</row>
    <row r="711" spans="1:55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</row>
    <row r="712" spans="1:55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</row>
    <row r="713" spans="1:55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</row>
    <row r="714" spans="1:55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</row>
    <row r="715" spans="1:55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</row>
    <row r="716" spans="1:55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</row>
    <row r="717" spans="1:55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</row>
    <row r="718" spans="1:55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</row>
    <row r="719" spans="1:55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</row>
    <row r="720" spans="1:55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</row>
    <row r="721" spans="1:55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</row>
    <row r="722" spans="1:55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</row>
    <row r="723" spans="1:55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</row>
    <row r="724" spans="1:55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</row>
    <row r="725" spans="1:55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</row>
    <row r="726" spans="1:55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</row>
    <row r="727" spans="1:55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</row>
    <row r="728" spans="1:55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</row>
    <row r="729" spans="1:55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</row>
    <row r="730" spans="1:55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</row>
    <row r="731" spans="1:55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</row>
    <row r="732" spans="1:55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</row>
    <row r="733" spans="1:55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</row>
    <row r="734" spans="1:55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</row>
    <row r="735" spans="1:55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</row>
    <row r="736" spans="1:55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</row>
    <row r="737" spans="1:55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</row>
    <row r="738" spans="1:55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</row>
    <row r="739" spans="1:55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</row>
    <row r="740" spans="1:55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</row>
    <row r="741" spans="1:55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</row>
    <row r="742" spans="1:55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</row>
    <row r="743" spans="1:55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</row>
    <row r="744" spans="1:55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</row>
    <row r="745" spans="1:55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</row>
    <row r="746" spans="1:55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</row>
    <row r="747" spans="1:55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</row>
    <row r="748" spans="1:55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</row>
    <row r="749" spans="1:55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</row>
    <row r="750" spans="1:55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</row>
    <row r="751" spans="1:55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</row>
    <row r="752" spans="1:55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</row>
    <row r="753" spans="1:55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</row>
    <row r="754" spans="1:55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</row>
    <row r="755" spans="1:55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</row>
    <row r="756" spans="1:55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</row>
    <row r="757" spans="1:55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</row>
    <row r="758" spans="1:55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</row>
    <row r="759" spans="1:55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</row>
    <row r="760" spans="1:55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</row>
    <row r="761" spans="1:55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</row>
    <row r="762" spans="1:55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</row>
    <row r="763" spans="1:55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</row>
    <row r="764" spans="1:55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</row>
    <row r="765" spans="1:55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</row>
    <row r="766" spans="1:55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</row>
    <row r="767" spans="1:55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</row>
    <row r="768" spans="1:55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</row>
    <row r="769" spans="1:55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</row>
    <row r="770" spans="1:55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</row>
    <row r="771" spans="1:55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</row>
    <row r="772" spans="1:55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</row>
    <row r="773" spans="1:55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</row>
    <row r="774" spans="1:55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</row>
    <row r="775" spans="1:55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</row>
    <row r="776" spans="1:55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</row>
    <row r="777" spans="1:55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</row>
    <row r="778" spans="1:55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</row>
    <row r="779" spans="1:55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</row>
    <row r="780" spans="1:55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</row>
    <row r="781" spans="1:55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</row>
    <row r="782" spans="1:55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</row>
    <row r="783" spans="1:55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</row>
    <row r="784" spans="1:55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</row>
    <row r="785" spans="1:55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</row>
    <row r="786" spans="1:55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</row>
    <row r="787" spans="1:55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</row>
    <row r="788" spans="1:55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</row>
    <row r="789" spans="1:55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</row>
    <row r="790" spans="1:55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</row>
    <row r="791" spans="1:55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</row>
    <row r="792" spans="1:55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</row>
    <row r="793" spans="1:55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</row>
    <row r="794" spans="1:55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</row>
    <row r="795" spans="1:55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</row>
    <row r="796" spans="1:55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</row>
    <row r="797" spans="1:55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</row>
    <row r="798" spans="1:55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</row>
    <row r="799" spans="1:55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</row>
    <row r="800" spans="1:55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</row>
    <row r="801" spans="1:55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</row>
    <row r="802" spans="1:55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</row>
    <row r="803" spans="1:55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</row>
    <row r="804" spans="1:55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</row>
    <row r="805" spans="1:55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</row>
    <row r="806" spans="1:55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</row>
    <row r="807" spans="1:55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</row>
    <row r="808" spans="1:55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</row>
    <row r="809" spans="1:55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</row>
    <row r="810" spans="1:55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</row>
    <row r="811" spans="1:55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</row>
    <row r="812" spans="1:55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</row>
    <row r="813" spans="1:55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</row>
    <row r="814" spans="1:55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</row>
    <row r="815" spans="1:55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</row>
    <row r="816" spans="1:55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</row>
    <row r="817" spans="1:55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</row>
    <row r="818" spans="1:55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</row>
    <row r="819" spans="1:55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</row>
    <row r="820" spans="1:55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</row>
    <row r="821" spans="1:55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</row>
    <row r="822" spans="1:55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</row>
    <row r="823" spans="1:55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</row>
    <row r="824" spans="1:55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</row>
    <row r="825" spans="1:55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</row>
    <row r="826" spans="1:55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</row>
    <row r="827" spans="1:55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</row>
    <row r="828" spans="1:55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</row>
    <row r="829" spans="1:55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</row>
    <row r="830" spans="1:55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</row>
    <row r="831" spans="1:55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</row>
    <row r="832" spans="1:55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</row>
    <row r="833" spans="1:55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</row>
    <row r="834" spans="1:55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</row>
    <row r="835" spans="1:55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</row>
    <row r="836" spans="1:55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</row>
    <row r="837" spans="1:55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</row>
    <row r="838" spans="1:55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</row>
    <row r="839" spans="1:55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</row>
    <row r="840" spans="1:55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</row>
    <row r="841" spans="1:55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</row>
    <row r="842" spans="1:55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</row>
    <row r="843" spans="1:55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</row>
    <row r="844" spans="1:55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</row>
    <row r="845" spans="1:55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</row>
    <row r="846" spans="1:55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</row>
    <row r="847" spans="1:55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</row>
    <row r="848" spans="1:55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</row>
    <row r="849" spans="1:55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</row>
    <row r="850" spans="1:55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</row>
    <row r="851" spans="1:55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</row>
    <row r="852" spans="1:55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</row>
    <row r="853" spans="1:55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</row>
    <row r="854" spans="1:55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</row>
    <row r="855" spans="1:55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</row>
    <row r="856" spans="1:55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</row>
    <row r="857" spans="1:55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</row>
    <row r="858" spans="1:55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</row>
    <row r="859" spans="1:55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</row>
    <row r="860" spans="1:55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</row>
    <row r="861" spans="1:55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</row>
    <row r="862" spans="1:55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</row>
    <row r="863" spans="1:55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</row>
    <row r="864" spans="1:55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</row>
    <row r="865" spans="1:55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</row>
    <row r="866" spans="1:55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</row>
    <row r="867" spans="1:55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</row>
    <row r="868" spans="1:55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</row>
    <row r="869" spans="1:55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</row>
    <row r="870" spans="1:55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</row>
    <row r="871" spans="1:55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</row>
    <row r="872" spans="1:55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</row>
    <row r="873" spans="1:55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</row>
    <row r="874" spans="1:55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</row>
    <row r="875" spans="1:55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</row>
    <row r="876" spans="1:55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</row>
    <row r="877" spans="1:55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</row>
    <row r="878" spans="1:55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</row>
    <row r="879" spans="1:55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</row>
    <row r="880" spans="1:55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</row>
    <row r="881" spans="1:55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</row>
    <row r="882" spans="1:55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</row>
    <row r="883" spans="1:55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</row>
    <row r="884" spans="1:55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</row>
    <row r="885" spans="1:55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</row>
    <row r="886" spans="1:55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</row>
    <row r="887" spans="1:55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</row>
    <row r="888" spans="1:55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</row>
    <row r="889" spans="1:55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</row>
    <row r="890" spans="1:55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</row>
    <row r="891" spans="1:55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</row>
    <row r="892" spans="1:55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</row>
    <row r="893" spans="1:55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</row>
    <row r="894" spans="1:55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</row>
    <row r="895" spans="1:55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</row>
    <row r="896" spans="1:55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</row>
    <row r="897" spans="1:55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</row>
    <row r="898" spans="1:55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</row>
    <row r="899" spans="1:55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</row>
    <row r="900" spans="1:55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</row>
    <row r="901" spans="1:55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</row>
    <row r="902" spans="1:55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</row>
    <row r="903" spans="1:55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</row>
    <row r="904" spans="1:55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</row>
    <row r="905" spans="1:55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</row>
    <row r="906" spans="1:55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</row>
    <row r="907" spans="1:55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</row>
    <row r="908" spans="1:55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</row>
    <row r="909" spans="1:55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</row>
    <row r="910" spans="1:55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</row>
    <row r="911" spans="1:55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</row>
    <row r="912" spans="1:55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</row>
    <row r="913" spans="1:55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</row>
    <row r="914" spans="1:55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</row>
    <row r="915" spans="1:55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</row>
    <row r="916" spans="1:55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</row>
    <row r="917" spans="1:55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</row>
    <row r="918" spans="1:55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</row>
    <row r="919" spans="1:55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</row>
    <row r="920" spans="1:55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</row>
    <row r="921" spans="1:55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</row>
    <row r="922" spans="1:55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</row>
    <row r="923" spans="1:55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</row>
    <row r="924" spans="1:55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</row>
    <row r="925" spans="1:55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</row>
    <row r="926" spans="1:55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</row>
    <row r="927" spans="1:55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</row>
    <row r="928" spans="1:55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</row>
    <row r="929" spans="1:55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</row>
    <row r="930" spans="1:55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</row>
    <row r="931" spans="1:55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</row>
    <row r="932" spans="1:55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</row>
    <row r="933" spans="1:55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</row>
    <row r="934" spans="1:55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</row>
    <row r="935" spans="1:55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</row>
    <row r="936" spans="1:55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</row>
    <row r="937" spans="1:55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</row>
    <row r="938" spans="1:55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</row>
    <row r="939" spans="1:55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</row>
    <row r="940" spans="1:55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</row>
    <row r="941" spans="1:55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</row>
    <row r="942" spans="1:55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</row>
    <row r="943" spans="1:55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</row>
    <row r="944" spans="1:55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</row>
    <row r="945" spans="1:55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</row>
    <row r="946" spans="1:55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</row>
    <row r="947" spans="1:55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</row>
    <row r="948" spans="1:55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</row>
    <row r="949" spans="1:55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</row>
    <row r="950" spans="1:55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</row>
    <row r="951" spans="1:55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</row>
    <row r="952" spans="1:55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</row>
    <row r="953" spans="1:55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</row>
    <row r="954" spans="1:55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</row>
    <row r="955" spans="1:55" ht="12.75" customHeight="1" x14ac:dyDescent="0.2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</row>
    <row r="956" spans="1:55" ht="12.75" customHeight="1" x14ac:dyDescent="0.2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</row>
    <row r="957" spans="1:55" ht="12.75" customHeight="1" x14ac:dyDescent="0.2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</row>
    <row r="958" spans="1:55" ht="12.75" customHeight="1" x14ac:dyDescent="0.2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</row>
    <row r="959" spans="1:55" ht="12.75" customHeight="1" x14ac:dyDescent="0.2">
      <c r="A959" s="202"/>
      <c r="B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</row>
  </sheetData>
  <autoFilter ref="A9:BC30" xr:uid="{00000000-0009-0000-0000-000005000000}">
    <sortState xmlns:xlrd2="http://schemas.microsoft.com/office/spreadsheetml/2017/richdata2" ref="A10:BC30">
      <sortCondition ref="A9:A30"/>
      <sortCondition ref="E9:E30"/>
      <sortCondition ref="T9:T30"/>
      <sortCondition descending="1" ref="V9:V30"/>
      <sortCondition ref="U9:U30"/>
      <sortCondition ref="B9:B30"/>
      <sortCondition descending="1" ref="BC9:BC30"/>
    </sortState>
  </autoFilter>
  <mergeCells count="37">
    <mergeCell ref="BC1:BC8"/>
    <mergeCell ref="AX3:AX8"/>
    <mergeCell ref="C2:G2"/>
    <mergeCell ref="C3:G4"/>
    <mergeCell ref="A33:G33"/>
    <mergeCell ref="H3:I8"/>
    <mergeCell ref="J3:K8"/>
    <mergeCell ref="L3:M8"/>
    <mergeCell ref="N3:O8"/>
    <mergeCell ref="P3:Q8"/>
    <mergeCell ref="R3:S8"/>
    <mergeCell ref="T3:U8"/>
    <mergeCell ref="V3:W8"/>
    <mergeCell ref="X3:Y8"/>
    <mergeCell ref="Z3:AA8"/>
    <mergeCell ref="AB3:AC8"/>
    <mergeCell ref="A2:B6"/>
    <mergeCell ref="C5:G6"/>
    <mergeCell ref="A7:G8"/>
    <mergeCell ref="AY5:AZ8"/>
    <mergeCell ref="BA5:BB8"/>
    <mergeCell ref="H1:AD2"/>
    <mergeCell ref="AE1:AQ2"/>
    <mergeCell ref="AR1:AX2"/>
    <mergeCell ref="AY1:AZ4"/>
    <mergeCell ref="BA1:BB4"/>
    <mergeCell ref="AD3:AD8"/>
    <mergeCell ref="AO3:AP8"/>
    <mergeCell ref="AQ3:AQ8"/>
    <mergeCell ref="AR3:AS8"/>
    <mergeCell ref="AT3:AU8"/>
    <mergeCell ref="AV3:AW8"/>
    <mergeCell ref="AE3:AF8"/>
    <mergeCell ref="AG3:AH8"/>
    <mergeCell ref="AI3:AJ8"/>
    <mergeCell ref="AK3:AL8"/>
    <mergeCell ref="AM3:AN8"/>
  </mergeCells>
  <conditionalFormatting sqref="C10:C12 C15:C18 C20:C22">
    <cfRule type="expression" dxfId="35" priority="1">
      <formula>COUNTIF(C10:C1002,C10)&gt;1</formula>
    </cfRule>
  </conditionalFormatting>
  <conditionalFormatting sqref="C11">
    <cfRule type="expression" dxfId="34" priority="2">
      <formula>COUNTIF(C11:C998,C11)&gt;1</formula>
    </cfRule>
    <cfRule type="expression" dxfId="33" priority="3">
      <formula>COUNTIF(C11:C982,C11)&gt;1</formula>
    </cfRule>
    <cfRule type="expression" dxfId="32" priority="4">
      <formula>COUNTIF(C11:C987,C11)&gt;1</formula>
    </cfRule>
    <cfRule type="expression" dxfId="31" priority="5">
      <formula>COUNTIF(C11:C989,C11)&gt;1</formula>
    </cfRule>
  </conditionalFormatting>
  <conditionalFormatting sqref="C12">
    <cfRule type="expression" dxfId="30" priority="6">
      <formula>COUNTIF(C16:C989,C12)&gt;1</formula>
    </cfRule>
    <cfRule type="expression" dxfId="29" priority="7">
      <formula>COUNTIF(C16:C987,C12)&gt;1</formula>
    </cfRule>
    <cfRule type="expression" dxfId="28" priority="8">
      <formula>COUNTIF(C16:C998,C12)&gt;1</formula>
    </cfRule>
    <cfRule type="expression" dxfId="27" priority="9">
      <formula>COUNTIF(C16:C982,C12)&gt;1</formula>
    </cfRule>
  </conditionalFormatting>
  <conditionalFormatting sqref="C13:C14 C25">
    <cfRule type="expression" dxfId="26" priority="10">
      <formula>COUNTIF(C13:C1004,C13)&gt;1</formula>
    </cfRule>
  </conditionalFormatting>
  <conditionalFormatting sqref="C15">
    <cfRule type="expression" dxfId="25" priority="11">
      <formula>COUNTIF(C19:C995,C15)&gt;1</formula>
    </cfRule>
    <cfRule type="expression" dxfId="24" priority="12">
      <formula>COUNTIF(C19:C993,C15)&gt;1</formula>
    </cfRule>
    <cfRule type="expression" dxfId="23" priority="13">
      <formula>COUNTIF(C19:C1004,C15)&gt;1</formula>
    </cfRule>
    <cfRule type="expression" dxfId="22" priority="14">
      <formula>COUNTIF(C19:C988,C15)&gt;1</formula>
    </cfRule>
  </conditionalFormatting>
  <conditionalFormatting sqref="C16">
    <cfRule type="expression" dxfId="21" priority="15">
      <formula>COUNTIF(C12:C987,C16)&gt;1</formula>
    </cfRule>
    <cfRule type="expression" dxfId="20" priority="16">
      <formula>COUNTIF(C12:C985,C16)&gt;1</formula>
    </cfRule>
    <cfRule type="expression" dxfId="19" priority="17">
      <formula>COUNTIF(C12:C996,C16)&gt;1</formula>
    </cfRule>
    <cfRule type="expression" dxfId="18" priority="18">
      <formula>COUNTIF(C12:C980,C16)&gt;1</formula>
    </cfRule>
  </conditionalFormatting>
  <conditionalFormatting sqref="C19">
    <cfRule type="expression" dxfId="17" priority="19">
      <formula>COUNTIF(C19:C1013,C19)&gt;1</formula>
    </cfRule>
  </conditionalFormatting>
  <conditionalFormatting sqref="C23:C24">
    <cfRule type="expression" dxfId="16" priority="20">
      <formula>COUNTIF(C23:C1011,C23)&gt;1</formula>
    </cfRule>
    <cfRule type="expression" dxfId="15" priority="21">
      <formula>COUNTIF(C23:C1006,C23)&gt;1</formula>
    </cfRule>
    <cfRule type="expression" dxfId="14" priority="22">
      <formula>COUNTIF(C23:C990,C23)&gt;1</formula>
    </cfRule>
    <cfRule type="expression" dxfId="13" priority="23">
      <formula>COUNTIF(C23:C995,C23)&gt;1</formula>
    </cfRule>
    <cfRule type="expression" dxfId="12" priority="24">
      <formula>COUNTIF(C23:C997,C23)&gt;1</formula>
    </cfRule>
  </conditionalFormatting>
  <conditionalFormatting sqref="C26:C28">
    <cfRule type="expression" dxfId="11" priority="25">
      <formula>COUNTIF(C26:C1015,C26)&gt;1</formula>
    </cfRule>
  </conditionalFormatting>
  <conditionalFormatting sqref="C29">
    <cfRule type="expression" dxfId="10" priority="26">
      <formula>COUNTIF(C29:C1014,C29)&gt;1</formula>
    </cfRule>
  </conditionalFormatting>
  <conditionalFormatting sqref="C30">
    <cfRule type="expression" dxfId="9" priority="27">
      <formula>COUNTIF(C30:C987,C30)&gt;1</formula>
    </cfRule>
    <cfRule type="expression" dxfId="8" priority="28">
      <formula>COUNTIF(C30:C991,C30)&gt;1</formula>
    </cfRule>
  </conditionalFormatting>
  <pageMargins left="0.7" right="0.7" top="0.75" bottom="0.75" header="0" footer="0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BC999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8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5" width="8.796875" customWidth="1"/>
    <col min="36" max="38" width="10" customWidth="1"/>
    <col min="39" max="54" width="11.3984375" customWidth="1"/>
  </cols>
  <sheetData>
    <row r="1" spans="1:55" ht="18.75" customHeight="1" x14ac:dyDescent="0.25">
      <c r="A1" s="1198"/>
      <c r="B1" s="1199"/>
      <c r="C1" s="1202" t="s">
        <v>670</v>
      </c>
      <c r="D1" s="1203"/>
      <c r="E1" s="1204" t="s">
        <v>671</v>
      </c>
      <c r="F1" s="1205"/>
      <c r="G1" s="1203"/>
      <c r="H1" s="1206"/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  <c r="U1" s="1186"/>
      <c r="V1" s="1186"/>
      <c r="W1" s="1186"/>
      <c r="X1" s="1186"/>
      <c r="Y1" s="1186"/>
      <c r="Z1" s="1187"/>
      <c r="AA1" s="1207" t="s">
        <v>672</v>
      </c>
      <c r="AB1" s="1208"/>
      <c r="AC1" s="1208"/>
      <c r="AD1" s="1208"/>
      <c r="AE1" s="1208"/>
      <c r="AF1" s="1208"/>
      <c r="AG1" s="1208"/>
      <c r="AH1" s="1208"/>
      <c r="AI1" s="1209"/>
      <c r="AJ1" s="1207" t="s">
        <v>673</v>
      </c>
      <c r="AK1" s="1208"/>
      <c r="AL1" s="1209"/>
      <c r="AM1" s="1207" t="s">
        <v>674</v>
      </c>
      <c r="AN1" s="1208"/>
      <c r="AO1" s="1208"/>
      <c r="AP1" s="1208"/>
      <c r="AQ1" s="1209"/>
      <c r="AR1" s="1165" t="s">
        <v>675</v>
      </c>
      <c r="AS1" s="1166"/>
      <c r="AT1" s="1167" t="s">
        <v>676</v>
      </c>
      <c r="AU1" s="1168"/>
      <c r="AV1" s="956" t="s">
        <v>44</v>
      </c>
      <c r="AW1" s="202"/>
      <c r="AX1" s="202"/>
      <c r="AY1" s="202"/>
      <c r="AZ1" s="202"/>
      <c r="BA1" s="202"/>
      <c r="BB1" s="202"/>
    </row>
    <row r="2" spans="1:55" ht="18.75" customHeight="1" x14ac:dyDescent="0.25">
      <c r="A2" s="1200"/>
      <c r="B2" s="1201"/>
      <c r="C2" s="1172" t="s">
        <v>677</v>
      </c>
      <c r="D2" s="1173"/>
      <c r="E2" s="1174" t="s">
        <v>678</v>
      </c>
      <c r="F2" s="1175"/>
      <c r="G2" s="1173"/>
      <c r="H2" s="1185"/>
      <c r="I2" s="1186"/>
      <c r="J2" s="1186"/>
      <c r="K2" s="1186"/>
      <c r="L2" s="1186"/>
      <c r="M2" s="1186"/>
      <c r="N2" s="1186"/>
      <c r="O2" s="1186"/>
      <c r="P2" s="1186"/>
      <c r="Q2" s="1186"/>
      <c r="R2" s="1186"/>
      <c r="S2" s="1186"/>
      <c r="T2" s="1186"/>
      <c r="U2" s="1186"/>
      <c r="V2" s="1186"/>
      <c r="W2" s="1186"/>
      <c r="X2" s="1186"/>
      <c r="Y2" s="1186"/>
      <c r="Z2" s="1187"/>
      <c r="AA2" s="1176" t="s">
        <v>679</v>
      </c>
      <c r="AB2" s="1177"/>
      <c r="AC2" s="1177"/>
      <c r="AD2" s="1177"/>
      <c r="AE2" s="1177"/>
      <c r="AF2" s="1177"/>
      <c r="AG2" s="1177"/>
      <c r="AH2" s="1177"/>
      <c r="AI2" s="1178"/>
      <c r="AJ2" s="1176" t="s">
        <v>680</v>
      </c>
      <c r="AK2" s="1177"/>
      <c r="AL2" s="1178"/>
      <c r="AM2" s="1176" t="s">
        <v>680</v>
      </c>
      <c r="AN2" s="1177"/>
      <c r="AO2" s="1177"/>
      <c r="AP2" s="1177"/>
      <c r="AQ2" s="1178"/>
      <c r="AR2" s="1179" t="s">
        <v>681</v>
      </c>
      <c r="AS2" s="1168"/>
      <c r="AT2" s="1167" t="s">
        <v>681</v>
      </c>
      <c r="AU2" s="1168"/>
      <c r="AV2" s="957"/>
      <c r="AW2" s="958"/>
      <c r="AX2" s="958"/>
      <c r="AY2" s="958"/>
      <c r="AZ2" s="958"/>
      <c r="BA2" s="958"/>
      <c r="BB2" s="958"/>
    </row>
    <row r="3" spans="1:55" ht="20.25" customHeight="1" x14ac:dyDescent="0.2">
      <c r="A3" s="1200"/>
      <c r="B3" s="1201"/>
      <c r="C3" s="1172" t="s">
        <v>682</v>
      </c>
      <c r="D3" s="1173"/>
      <c r="E3" s="1180" t="s">
        <v>683</v>
      </c>
      <c r="F3" s="1175"/>
      <c r="G3" s="1168"/>
      <c r="H3" s="1181" t="s">
        <v>684</v>
      </c>
      <c r="I3" s="1182"/>
      <c r="J3" s="1181" t="s">
        <v>684</v>
      </c>
      <c r="K3" s="1182"/>
      <c r="L3" s="1181" t="s">
        <v>684</v>
      </c>
      <c r="M3" s="1182"/>
      <c r="N3" s="1183" t="s">
        <v>685</v>
      </c>
      <c r="O3" s="1182"/>
      <c r="P3" s="1184" t="s">
        <v>685</v>
      </c>
      <c r="Q3" s="1182"/>
      <c r="R3" s="1184" t="s">
        <v>685</v>
      </c>
      <c r="S3" s="1182"/>
      <c r="T3" s="1188" t="s">
        <v>686</v>
      </c>
      <c r="U3" s="1189"/>
      <c r="V3" s="1188" t="s">
        <v>686</v>
      </c>
      <c r="W3" s="1189"/>
      <c r="X3" s="1188" t="s">
        <v>686</v>
      </c>
      <c r="Y3" s="1189"/>
      <c r="Z3" s="959" t="s">
        <v>43</v>
      </c>
      <c r="AA3" s="1190" t="s">
        <v>687</v>
      </c>
      <c r="AB3" s="1182"/>
      <c r="AC3" s="1181" t="s">
        <v>687</v>
      </c>
      <c r="AD3" s="1182"/>
      <c r="AE3" s="1181" t="s">
        <v>687</v>
      </c>
      <c r="AF3" s="1182"/>
      <c r="AG3" s="1181" t="s">
        <v>687</v>
      </c>
      <c r="AH3" s="1187"/>
      <c r="AI3" s="960" t="s">
        <v>43</v>
      </c>
      <c r="AJ3" s="1181" t="s">
        <v>688</v>
      </c>
      <c r="AK3" s="1187"/>
      <c r="AL3" s="960" t="s">
        <v>43</v>
      </c>
      <c r="AM3" s="1190" t="s">
        <v>689</v>
      </c>
      <c r="AN3" s="1182"/>
      <c r="AO3" s="1181" t="s">
        <v>689</v>
      </c>
      <c r="AP3" s="1187"/>
      <c r="AQ3" s="960" t="s">
        <v>43</v>
      </c>
      <c r="AR3" s="1169"/>
      <c r="AS3" s="1170"/>
      <c r="AT3" s="1171"/>
      <c r="AU3" s="1170"/>
      <c r="AV3" s="957"/>
      <c r="AW3" s="958"/>
      <c r="AX3" s="958"/>
      <c r="AY3" s="958"/>
      <c r="AZ3" s="958"/>
      <c r="BA3" s="958"/>
      <c r="BB3" s="958"/>
    </row>
    <row r="4" spans="1:55" ht="15.75" customHeight="1" x14ac:dyDescent="0.2">
      <c r="A4" s="1226" t="s">
        <v>690</v>
      </c>
      <c r="B4" s="1201"/>
      <c r="C4" s="1201"/>
      <c r="D4" s="1201"/>
      <c r="E4" s="1201"/>
      <c r="F4" s="1201"/>
      <c r="G4" s="1170"/>
      <c r="H4" s="1191" t="s">
        <v>691</v>
      </c>
      <c r="I4" s="1192"/>
      <c r="J4" s="1191" t="s">
        <v>691</v>
      </c>
      <c r="K4" s="1192"/>
      <c r="L4" s="1191" t="s">
        <v>691</v>
      </c>
      <c r="M4" s="1192"/>
      <c r="N4" s="1210" t="s">
        <v>692</v>
      </c>
      <c r="O4" s="1131"/>
      <c r="P4" s="1210" t="s">
        <v>692</v>
      </c>
      <c r="Q4" s="1131"/>
      <c r="R4" s="1210" t="s">
        <v>692</v>
      </c>
      <c r="S4" s="1131"/>
      <c r="T4" s="1191"/>
      <c r="U4" s="1192"/>
      <c r="V4" s="1191"/>
      <c r="W4" s="1192"/>
      <c r="X4" s="1191"/>
      <c r="Y4" s="1192"/>
      <c r="Z4" s="961"/>
      <c r="AA4" s="1193"/>
      <c r="AB4" s="1131"/>
      <c r="AC4" s="1194"/>
      <c r="AD4" s="1131"/>
      <c r="AE4" s="1194"/>
      <c r="AF4" s="1131"/>
      <c r="AG4" s="1195"/>
      <c r="AH4" s="1170"/>
      <c r="AI4" s="962"/>
      <c r="AJ4" s="1195" t="s">
        <v>693</v>
      </c>
      <c r="AK4" s="1170"/>
      <c r="AL4" s="962"/>
      <c r="AM4" s="1193" t="s">
        <v>694</v>
      </c>
      <c r="AN4" s="1131"/>
      <c r="AO4" s="1195" t="s">
        <v>695</v>
      </c>
      <c r="AP4" s="1170"/>
      <c r="AQ4" s="961"/>
      <c r="AR4" s="1196">
        <v>2023</v>
      </c>
      <c r="AS4" s="1170"/>
      <c r="AT4" s="1197">
        <v>2023</v>
      </c>
      <c r="AU4" s="1170"/>
      <c r="AV4" s="957"/>
      <c r="AW4" s="958"/>
      <c r="AX4" s="958"/>
      <c r="AY4" s="958"/>
      <c r="AZ4" s="958"/>
      <c r="BA4" s="958"/>
      <c r="BB4" s="958"/>
    </row>
    <row r="5" spans="1:55" ht="15.75" customHeight="1" x14ac:dyDescent="0.2">
      <c r="A5" s="1200"/>
      <c r="B5" s="1201"/>
      <c r="C5" s="1201"/>
      <c r="D5" s="1201"/>
      <c r="E5" s="1201"/>
      <c r="F5" s="1201"/>
      <c r="G5" s="1170"/>
      <c r="H5" s="1211">
        <v>2022</v>
      </c>
      <c r="I5" s="1131"/>
      <c r="J5" s="1211">
        <v>2022</v>
      </c>
      <c r="K5" s="1131"/>
      <c r="L5" s="1211">
        <v>2022</v>
      </c>
      <c r="M5" s="1131"/>
      <c r="N5" s="1210">
        <v>2022</v>
      </c>
      <c r="O5" s="1131"/>
      <c r="P5" s="1212">
        <v>2022</v>
      </c>
      <c r="Q5" s="1131"/>
      <c r="R5" s="1212">
        <v>2022</v>
      </c>
      <c r="S5" s="1131"/>
      <c r="T5" s="1211">
        <v>2023</v>
      </c>
      <c r="U5" s="1131"/>
      <c r="V5" s="1211">
        <v>2023</v>
      </c>
      <c r="W5" s="1131"/>
      <c r="X5" s="1211">
        <v>2023</v>
      </c>
      <c r="Y5" s="1131"/>
      <c r="Z5" s="961"/>
      <c r="AA5" s="1213">
        <v>2022</v>
      </c>
      <c r="AB5" s="1131"/>
      <c r="AC5" s="1216">
        <v>2022</v>
      </c>
      <c r="AD5" s="1131"/>
      <c r="AE5" s="1216">
        <v>2022</v>
      </c>
      <c r="AF5" s="1131"/>
      <c r="AG5" s="1211">
        <v>2023</v>
      </c>
      <c r="AH5" s="1170"/>
      <c r="AI5" s="962"/>
      <c r="AJ5" s="1211">
        <v>2022</v>
      </c>
      <c r="AK5" s="1170"/>
      <c r="AL5" s="962"/>
      <c r="AM5" s="1213">
        <v>2022</v>
      </c>
      <c r="AN5" s="1131"/>
      <c r="AO5" s="1211">
        <v>2023</v>
      </c>
      <c r="AP5" s="1170"/>
      <c r="AQ5" s="961"/>
      <c r="AR5" s="1214"/>
      <c r="AS5" s="1170"/>
      <c r="AT5" s="1215"/>
      <c r="AU5" s="1170"/>
      <c r="AV5" s="957"/>
      <c r="AW5" s="958"/>
      <c r="AX5" s="958"/>
      <c r="AY5" s="958"/>
      <c r="AZ5" s="958"/>
      <c r="BA5" s="958"/>
      <c r="BB5" s="958"/>
    </row>
    <row r="6" spans="1:55" ht="13.5" customHeight="1" x14ac:dyDescent="0.2">
      <c r="A6" s="1200"/>
      <c r="B6" s="1201"/>
      <c r="C6" s="1201"/>
      <c r="D6" s="1201"/>
      <c r="E6" s="1201"/>
      <c r="F6" s="1201"/>
      <c r="G6" s="1170"/>
      <c r="H6" s="1217" t="s">
        <v>696</v>
      </c>
      <c r="I6" s="1131"/>
      <c r="J6" s="1217" t="s">
        <v>696</v>
      </c>
      <c r="K6" s="1131"/>
      <c r="L6" s="1217" t="s">
        <v>696</v>
      </c>
      <c r="M6" s="1131"/>
      <c r="N6" s="1220" t="s">
        <v>697</v>
      </c>
      <c r="O6" s="1131"/>
      <c r="P6" s="1220" t="s">
        <v>697</v>
      </c>
      <c r="Q6" s="1131"/>
      <c r="R6" s="1220" t="s">
        <v>697</v>
      </c>
      <c r="S6" s="1131"/>
      <c r="T6" s="1217" t="s">
        <v>698</v>
      </c>
      <c r="U6" s="1131"/>
      <c r="V6" s="1217" t="s">
        <v>698</v>
      </c>
      <c r="W6" s="1131"/>
      <c r="X6" s="1217" t="s">
        <v>698</v>
      </c>
      <c r="Y6" s="1131"/>
      <c r="Z6" s="961"/>
      <c r="AA6" s="1218" t="s">
        <v>699</v>
      </c>
      <c r="AB6" s="1131"/>
      <c r="AC6" s="1219" t="s">
        <v>700</v>
      </c>
      <c r="AD6" s="1131"/>
      <c r="AE6" s="1219" t="s">
        <v>700</v>
      </c>
      <c r="AF6" s="1131"/>
      <c r="AG6" s="1217" t="s">
        <v>701</v>
      </c>
      <c r="AH6" s="1170"/>
      <c r="AI6" s="962"/>
      <c r="AJ6" s="1217" t="s">
        <v>702</v>
      </c>
      <c r="AK6" s="1170"/>
      <c r="AL6" s="962"/>
      <c r="AM6" s="1218" t="s">
        <v>702</v>
      </c>
      <c r="AN6" s="1131"/>
      <c r="AO6" s="1217" t="s">
        <v>703</v>
      </c>
      <c r="AP6" s="1170"/>
      <c r="AQ6" s="961"/>
      <c r="AR6" s="1214"/>
      <c r="AS6" s="1170"/>
      <c r="AT6" s="1215"/>
      <c r="AU6" s="1170"/>
      <c r="AV6" s="957"/>
      <c r="AW6" s="958"/>
      <c r="AX6" s="958"/>
      <c r="AY6" s="958"/>
      <c r="AZ6" s="958"/>
      <c r="BA6" s="958"/>
      <c r="BB6" s="958"/>
    </row>
    <row r="7" spans="1:55" ht="12.75" customHeight="1" x14ac:dyDescent="0.2">
      <c r="A7" s="1200"/>
      <c r="B7" s="1201"/>
      <c r="C7" s="1201"/>
      <c r="D7" s="1201"/>
      <c r="E7" s="1201"/>
      <c r="F7" s="1201"/>
      <c r="G7" s="1170"/>
      <c r="H7" s="1217" t="s">
        <v>704</v>
      </c>
      <c r="I7" s="1131"/>
      <c r="J7" s="1217" t="s">
        <v>704</v>
      </c>
      <c r="K7" s="1131"/>
      <c r="L7" s="1217" t="s">
        <v>704</v>
      </c>
      <c r="M7" s="1131"/>
      <c r="N7" s="1229" t="s">
        <v>705</v>
      </c>
      <c r="O7" s="1131"/>
      <c r="P7" s="1220" t="s">
        <v>705</v>
      </c>
      <c r="Q7" s="1131"/>
      <c r="R7" s="1220" t="s">
        <v>705</v>
      </c>
      <c r="S7" s="1131"/>
      <c r="T7" s="1217"/>
      <c r="U7" s="1131"/>
      <c r="V7" s="1217"/>
      <c r="W7" s="1131"/>
      <c r="X7" s="1217"/>
      <c r="Y7" s="1131"/>
      <c r="Z7" s="961"/>
      <c r="AA7" s="1218"/>
      <c r="AB7" s="1131"/>
      <c r="AC7" s="1219"/>
      <c r="AD7" s="1131"/>
      <c r="AE7" s="1219"/>
      <c r="AF7" s="1131"/>
      <c r="AG7" s="1217"/>
      <c r="AH7" s="1170"/>
      <c r="AI7" s="962"/>
      <c r="AJ7" s="1217" t="s">
        <v>706</v>
      </c>
      <c r="AK7" s="1170"/>
      <c r="AL7" s="962"/>
      <c r="AM7" s="1218" t="s">
        <v>707</v>
      </c>
      <c r="AN7" s="1131"/>
      <c r="AO7" s="1217" t="s">
        <v>708</v>
      </c>
      <c r="AP7" s="1170"/>
      <c r="AQ7" s="961"/>
      <c r="AR7" s="1214"/>
      <c r="AS7" s="1170"/>
      <c r="AT7" s="1215"/>
      <c r="AU7" s="1170"/>
      <c r="AV7" s="957"/>
      <c r="AW7" s="958"/>
      <c r="AX7" s="958"/>
      <c r="AY7" s="958"/>
      <c r="AZ7" s="958"/>
      <c r="BA7" s="958"/>
      <c r="BB7" s="958"/>
    </row>
    <row r="8" spans="1:55" ht="12.75" customHeight="1" x14ac:dyDescent="0.2">
      <c r="A8" s="1227"/>
      <c r="B8" s="1109"/>
      <c r="C8" s="1109"/>
      <c r="D8" s="1109"/>
      <c r="E8" s="1109"/>
      <c r="F8" s="1109"/>
      <c r="G8" s="1228"/>
      <c r="H8" s="1221" t="s">
        <v>709</v>
      </c>
      <c r="I8" s="1222"/>
      <c r="J8" s="1221" t="s">
        <v>710</v>
      </c>
      <c r="K8" s="1222"/>
      <c r="L8" s="1221" t="s">
        <v>711</v>
      </c>
      <c r="M8" s="1222"/>
      <c r="N8" s="1223" t="s">
        <v>709</v>
      </c>
      <c r="O8" s="1224"/>
      <c r="P8" s="1225" t="s">
        <v>710</v>
      </c>
      <c r="Q8" s="1224"/>
      <c r="R8" s="1221" t="s">
        <v>711</v>
      </c>
      <c r="S8" s="1222"/>
      <c r="T8" s="1221" t="s">
        <v>709</v>
      </c>
      <c r="U8" s="1222"/>
      <c r="V8" s="1221" t="s">
        <v>710</v>
      </c>
      <c r="W8" s="1222"/>
      <c r="X8" s="1221" t="s">
        <v>711</v>
      </c>
      <c r="Y8" s="1222"/>
      <c r="Z8" s="961"/>
      <c r="AA8" s="1231" t="s">
        <v>711</v>
      </c>
      <c r="AB8" s="1222"/>
      <c r="AC8" s="1221" t="s">
        <v>711</v>
      </c>
      <c r="AD8" s="1222"/>
      <c r="AE8" s="1221" t="s">
        <v>710</v>
      </c>
      <c r="AF8" s="1222"/>
      <c r="AG8" s="1230" t="s">
        <v>710</v>
      </c>
      <c r="AH8" s="1228"/>
      <c r="AI8" s="964"/>
      <c r="AJ8" s="1230" t="s">
        <v>711</v>
      </c>
      <c r="AK8" s="1228"/>
      <c r="AL8" s="964"/>
      <c r="AM8" s="1231" t="s">
        <v>710</v>
      </c>
      <c r="AN8" s="1222"/>
      <c r="AO8" s="1230" t="s">
        <v>710</v>
      </c>
      <c r="AP8" s="1228"/>
      <c r="AQ8" s="965"/>
      <c r="AR8" s="1196" t="s">
        <v>711</v>
      </c>
      <c r="AS8" s="1170"/>
      <c r="AT8" s="1197" t="s">
        <v>711</v>
      </c>
      <c r="AU8" s="1170"/>
      <c r="AV8" s="957"/>
      <c r="AW8" s="958"/>
      <c r="AX8" s="958"/>
      <c r="AY8" s="958"/>
      <c r="AZ8" s="958"/>
      <c r="BA8" s="958"/>
      <c r="BB8" s="958"/>
    </row>
    <row r="9" spans="1:55" ht="30.75" customHeight="1" x14ac:dyDescent="0.2">
      <c r="A9" s="966" t="s">
        <v>712</v>
      </c>
      <c r="B9" s="967" t="s">
        <v>713</v>
      </c>
      <c r="C9" s="967" t="s">
        <v>714</v>
      </c>
      <c r="D9" s="967" t="s">
        <v>715</v>
      </c>
      <c r="E9" s="967" t="s">
        <v>716</v>
      </c>
      <c r="F9" s="967" t="s">
        <v>39</v>
      </c>
      <c r="G9" s="968" t="s">
        <v>40</v>
      </c>
      <c r="H9" s="969" t="s">
        <v>41</v>
      </c>
      <c r="I9" s="967" t="s">
        <v>42</v>
      </c>
      <c r="J9" s="969" t="s">
        <v>41</v>
      </c>
      <c r="K9" s="967" t="s">
        <v>42</v>
      </c>
      <c r="L9" s="969" t="s">
        <v>41</v>
      </c>
      <c r="M9" s="970" t="s">
        <v>42</v>
      </c>
      <c r="N9" s="969" t="s">
        <v>41</v>
      </c>
      <c r="O9" s="967" t="s">
        <v>42</v>
      </c>
      <c r="P9" s="969" t="s">
        <v>41</v>
      </c>
      <c r="Q9" s="967" t="s">
        <v>42</v>
      </c>
      <c r="R9" s="969" t="s">
        <v>41</v>
      </c>
      <c r="S9" s="971" t="s">
        <v>42</v>
      </c>
      <c r="T9" s="969" t="s">
        <v>41</v>
      </c>
      <c r="U9" s="967" t="s">
        <v>42</v>
      </c>
      <c r="V9" s="969" t="s">
        <v>41</v>
      </c>
      <c r="W9" s="967" t="s">
        <v>42</v>
      </c>
      <c r="X9" s="969" t="s">
        <v>41</v>
      </c>
      <c r="Y9" s="970" t="s">
        <v>42</v>
      </c>
      <c r="Z9" s="972"/>
      <c r="AA9" s="966" t="s">
        <v>41</v>
      </c>
      <c r="AB9" s="967" t="s">
        <v>42</v>
      </c>
      <c r="AC9" s="969" t="s">
        <v>41</v>
      </c>
      <c r="AD9" s="967" t="s">
        <v>42</v>
      </c>
      <c r="AE9" s="969" t="s">
        <v>41</v>
      </c>
      <c r="AF9" s="967" t="s">
        <v>42</v>
      </c>
      <c r="AG9" s="967" t="s">
        <v>41</v>
      </c>
      <c r="AH9" s="968" t="s">
        <v>42</v>
      </c>
      <c r="AI9" s="972"/>
      <c r="AJ9" s="967" t="s">
        <v>41</v>
      </c>
      <c r="AK9" s="968" t="s">
        <v>42</v>
      </c>
      <c r="AL9" s="972"/>
      <c r="AM9" s="966" t="s">
        <v>41</v>
      </c>
      <c r="AN9" s="967" t="s">
        <v>42</v>
      </c>
      <c r="AO9" s="967" t="s">
        <v>41</v>
      </c>
      <c r="AP9" s="968" t="s">
        <v>42</v>
      </c>
      <c r="AQ9" s="972"/>
      <c r="AR9" s="973" t="s">
        <v>41</v>
      </c>
      <c r="AS9" s="974" t="s">
        <v>42</v>
      </c>
      <c r="AT9" s="973" t="s">
        <v>41</v>
      </c>
      <c r="AU9" s="974" t="s">
        <v>42</v>
      </c>
      <c r="AV9" s="956" t="s">
        <v>44</v>
      </c>
      <c r="AW9" s="975"/>
      <c r="AX9" s="975"/>
      <c r="AY9" s="975"/>
      <c r="AZ9" s="975"/>
      <c r="BA9" s="975"/>
      <c r="BB9" s="975"/>
      <c r="BC9" s="976"/>
    </row>
    <row r="10" spans="1:55" ht="15" customHeight="1" outlineLevel="1" x14ac:dyDescent="0.2">
      <c r="A10" s="977">
        <f t="shared" ref="A10:A38" si="0">RANK(AV10,$AV$10:$AV$38)</f>
        <v>1</v>
      </c>
      <c r="B10" s="551">
        <v>2007</v>
      </c>
      <c r="C10" s="686" t="s">
        <v>717</v>
      </c>
      <c r="D10" s="561" t="s">
        <v>216</v>
      </c>
      <c r="E10" s="561" t="s">
        <v>718</v>
      </c>
      <c r="F10" s="551" t="s">
        <v>719</v>
      </c>
      <c r="G10" s="978" t="s">
        <v>49</v>
      </c>
      <c r="H10" s="979" t="s">
        <v>720</v>
      </c>
      <c r="I10" s="979">
        <v>500</v>
      </c>
      <c r="J10" s="979" t="s">
        <v>720</v>
      </c>
      <c r="K10" s="979">
        <v>400</v>
      </c>
      <c r="L10" s="980" t="s">
        <v>720</v>
      </c>
      <c r="M10" s="601">
        <v>300</v>
      </c>
      <c r="N10" s="979"/>
      <c r="O10" s="980">
        <v>0</v>
      </c>
      <c r="P10" s="979"/>
      <c r="Q10" s="980">
        <v>0</v>
      </c>
      <c r="R10" s="980"/>
      <c r="S10" s="980">
        <v>0</v>
      </c>
      <c r="T10" s="979"/>
      <c r="U10" s="980">
        <v>0</v>
      </c>
      <c r="V10" s="979"/>
      <c r="W10" s="980">
        <v>0</v>
      </c>
      <c r="X10" s="980"/>
      <c r="Y10" s="980">
        <v>0</v>
      </c>
      <c r="Z10" s="981">
        <f t="shared" ref="Z10:Z38" si="1">LARGE(H10:Y10,1)+LARGE(H10:Y10,2)+LARGE(H10:Y10,3)+LARGE(H10:Y10,4)+LARGE(H10:Y10,5)+LARGE(H10:Y10,6)</f>
        <v>1200</v>
      </c>
      <c r="AA10" s="982"/>
      <c r="AB10" s="980">
        <v>0</v>
      </c>
      <c r="AC10" s="983"/>
      <c r="AD10" s="980">
        <v>0</v>
      </c>
      <c r="AE10" s="983"/>
      <c r="AF10" s="980">
        <v>0</v>
      </c>
      <c r="AG10" s="983"/>
      <c r="AH10" s="980">
        <v>0</v>
      </c>
      <c r="AI10" s="981">
        <f t="shared" ref="AI10:AI38" si="2">LARGE(AB10:AH10,1)+LARGE(AB10:AH10, 2)+LARGE(AB10:AH10, 3)</f>
        <v>0</v>
      </c>
      <c r="AJ10" s="984"/>
      <c r="AK10" s="292">
        <v>0</v>
      </c>
      <c r="AL10" s="985">
        <f t="shared" ref="AL10:AL38" si="3">AK10</f>
        <v>0</v>
      </c>
      <c r="AM10" s="982"/>
      <c r="AN10" s="980">
        <v>0</v>
      </c>
      <c r="AO10" s="983"/>
      <c r="AP10" s="980">
        <v>0</v>
      </c>
      <c r="AQ10" s="985">
        <f t="shared" ref="AQ10:AQ38" si="4">LARGE(AM10:AP10,1)</f>
        <v>0</v>
      </c>
      <c r="AR10" s="40"/>
      <c r="AS10" s="986">
        <v>0</v>
      </c>
      <c r="AT10" s="40"/>
      <c r="AU10" s="986">
        <v>0</v>
      </c>
      <c r="AV10" s="987">
        <f t="shared" ref="AV10:AV38" si="5">Z10+AI10+AL10+AQ10+AS10+AU10</f>
        <v>1200</v>
      </c>
      <c r="AW10" s="252"/>
      <c r="AX10" s="202"/>
      <c r="AY10" s="202"/>
      <c r="AZ10" s="202"/>
      <c r="BA10" s="202"/>
      <c r="BB10" s="43"/>
      <c r="BC10" s="988"/>
    </row>
    <row r="11" spans="1:55" ht="15" customHeight="1" outlineLevel="1" x14ac:dyDescent="0.2">
      <c r="A11" s="977">
        <f t="shared" si="0"/>
        <v>2</v>
      </c>
      <c r="B11" s="648">
        <v>2007</v>
      </c>
      <c r="C11" s="598" t="s">
        <v>721</v>
      </c>
      <c r="D11" s="599" t="s">
        <v>722</v>
      </c>
      <c r="E11" s="599" t="s">
        <v>723</v>
      </c>
      <c r="F11" s="648" t="s">
        <v>724</v>
      </c>
      <c r="G11" s="989" t="s">
        <v>77</v>
      </c>
      <c r="H11" s="980"/>
      <c r="I11" s="980">
        <v>0</v>
      </c>
      <c r="J11" s="980" t="s">
        <v>725</v>
      </c>
      <c r="K11" s="980">
        <v>100</v>
      </c>
      <c r="L11" s="980" t="s">
        <v>726</v>
      </c>
      <c r="M11" s="292">
        <v>200</v>
      </c>
      <c r="N11" s="980"/>
      <c r="O11" s="980">
        <v>0</v>
      </c>
      <c r="P11" s="980"/>
      <c r="Q11" s="980">
        <v>0</v>
      </c>
      <c r="R11" s="980"/>
      <c r="S11" s="980">
        <v>0</v>
      </c>
      <c r="T11" s="980"/>
      <c r="U11" s="980">
        <v>0</v>
      </c>
      <c r="V11" s="980"/>
      <c r="W11" s="980">
        <v>0</v>
      </c>
      <c r="X11" s="980"/>
      <c r="Y11" s="980">
        <v>0</v>
      </c>
      <c r="Z11" s="981">
        <f t="shared" si="1"/>
        <v>300</v>
      </c>
      <c r="AA11" s="982"/>
      <c r="AB11" s="980">
        <v>0</v>
      </c>
      <c r="AC11" s="983"/>
      <c r="AD11" s="980">
        <v>0</v>
      </c>
      <c r="AE11" s="983"/>
      <c r="AF11" s="980">
        <v>0</v>
      </c>
      <c r="AG11" s="990"/>
      <c r="AH11" s="980">
        <v>0</v>
      </c>
      <c r="AI11" s="981">
        <f t="shared" si="2"/>
        <v>0</v>
      </c>
      <c r="AJ11" s="984"/>
      <c r="AK11" s="292">
        <v>0</v>
      </c>
      <c r="AL11" s="985">
        <f t="shared" si="3"/>
        <v>0</v>
      </c>
      <c r="AM11" s="982"/>
      <c r="AN11" s="980">
        <v>0</v>
      </c>
      <c r="AO11" s="990"/>
      <c r="AP11" s="980">
        <v>0</v>
      </c>
      <c r="AQ11" s="985">
        <f t="shared" si="4"/>
        <v>0</v>
      </c>
      <c r="AR11" s="40"/>
      <c r="AS11" s="986">
        <v>0</v>
      </c>
      <c r="AT11" s="40"/>
      <c r="AU11" s="986">
        <v>0</v>
      </c>
      <c r="AV11" s="987">
        <f t="shared" si="5"/>
        <v>300</v>
      </c>
      <c r="AW11" s="252"/>
      <c r="AX11" s="202"/>
      <c r="AY11" s="202"/>
      <c r="AZ11" s="202"/>
      <c r="BA11" s="202"/>
      <c r="BB11" s="43"/>
      <c r="BC11" s="988"/>
    </row>
    <row r="12" spans="1:55" ht="15" customHeight="1" outlineLevel="1" x14ac:dyDescent="0.2">
      <c r="A12" s="977">
        <f t="shared" si="0"/>
        <v>3</v>
      </c>
      <c r="B12" s="648">
        <v>2006</v>
      </c>
      <c r="C12" s="598" t="s">
        <v>727</v>
      </c>
      <c r="D12" s="599" t="s">
        <v>728</v>
      </c>
      <c r="E12" s="599" t="s">
        <v>729</v>
      </c>
      <c r="F12" s="648" t="s">
        <v>730</v>
      </c>
      <c r="G12" s="989" t="s">
        <v>368</v>
      </c>
      <c r="H12" s="979" t="s">
        <v>731</v>
      </c>
      <c r="I12" s="979">
        <v>75</v>
      </c>
      <c r="J12" s="979" t="s">
        <v>732</v>
      </c>
      <c r="K12" s="979">
        <v>100</v>
      </c>
      <c r="L12" s="980" t="s">
        <v>725</v>
      </c>
      <c r="M12" s="292">
        <v>50</v>
      </c>
      <c r="N12" s="979"/>
      <c r="O12" s="980">
        <v>0</v>
      </c>
      <c r="P12" s="979"/>
      <c r="Q12" s="980">
        <v>0</v>
      </c>
      <c r="R12" s="980"/>
      <c r="S12" s="980">
        <v>0</v>
      </c>
      <c r="T12" s="979"/>
      <c r="U12" s="980">
        <v>0</v>
      </c>
      <c r="V12" s="979"/>
      <c r="W12" s="980">
        <v>0</v>
      </c>
      <c r="X12" s="980"/>
      <c r="Y12" s="980">
        <v>0</v>
      </c>
      <c r="Z12" s="981">
        <f t="shared" si="1"/>
        <v>225</v>
      </c>
      <c r="AA12" s="982"/>
      <c r="AB12" s="980">
        <v>0</v>
      </c>
      <c r="AC12" s="983"/>
      <c r="AD12" s="980">
        <v>0</v>
      </c>
      <c r="AE12" s="983"/>
      <c r="AF12" s="980">
        <v>0</v>
      </c>
      <c r="AG12" s="983"/>
      <c r="AH12" s="980">
        <v>0</v>
      </c>
      <c r="AI12" s="981">
        <f t="shared" si="2"/>
        <v>0</v>
      </c>
      <c r="AJ12" s="984"/>
      <c r="AK12" s="292">
        <v>0</v>
      </c>
      <c r="AL12" s="985">
        <f t="shared" si="3"/>
        <v>0</v>
      </c>
      <c r="AM12" s="982"/>
      <c r="AN12" s="980">
        <v>0</v>
      </c>
      <c r="AO12" s="983"/>
      <c r="AP12" s="980">
        <v>0</v>
      </c>
      <c r="AQ12" s="985">
        <f t="shared" si="4"/>
        <v>0</v>
      </c>
      <c r="AR12" s="40"/>
      <c r="AS12" s="986">
        <v>0</v>
      </c>
      <c r="AT12" s="40"/>
      <c r="AU12" s="986">
        <v>0</v>
      </c>
      <c r="AV12" s="987">
        <f t="shared" si="5"/>
        <v>225</v>
      </c>
      <c r="AW12" s="252"/>
      <c r="AX12" s="202"/>
      <c r="AY12" s="202"/>
      <c r="AZ12" s="202"/>
      <c r="BA12" s="202"/>
      <c r="BB12" s="43"/>
      <c r="BC12" s="988"/>
    </row>
    <row r="13" spans="1:55" ht="15" customHeight="1" outlineLevel="1" x14ac:dyDescent="0.2">
      <c r="A13" s="977">
        <f t="shared" si="0"/>
        <v>4</v>
      </c>
      <c r="B13" s="648">
        <v>2008</v>
      </c>
      <c r="C13" s="598" t="s">
        <v>194</v>
      </c>
      <c r="D13" s="599" t="s">
        <v>733</v>
      </c>
      <c r="E13" s="599" t="s">
        <v>734</v>
      </c>
      <c r="F13" s="648" t="s">
        <v>735</v>
      </c>
      <c r="G13" s="989" t="s">
        <v>49</v>
      </c>
      <c r="H13" s="980"/>
      <c r="I13" s="980">
        <v>0</v>
      </c>
      <c r="J13" s="980" t="s">
        <v>736</v>
      </c>
      <c r="K13" s="980">
        <v>100</v>
      </c>
      <c r="L13" s="980" t="s">
        <v>736</v>
      </c>
      <c r="M13" s="292">
        <v>50</v>
      </c>
      <c r="N13" s="980"/>
      <c r="O13" s="980">
        <v>0</v>
      </c>
      <c r="P13" s="980"/>
      <c r="Q13" s="980">
        <v>0</v>
      </c>
      <c r="R13" s="980"/>
      <c r="S13" s="980">
        <v>0</v>
      </c>
      <c r="T13" s="980"/>
      <c r="U13" s="980">
        <v>0</v>
      </c>
      <c r="V13" s="980"/>
      <c r="W13" s="980">
        <v>0</v>
      </c>
      <c r="X13" s="980"/>
      <c r="Y13" s="980">
        <v>0</v>
      </c>
      <c r="Z13" s="981">
        <f t="shared" si="1"/>
        <v>150</v>
      </c>
      <c r="AA13" s="982"/>
      <c r="AB13" s="980">
        <v>0</v>
      </c>
      <c r="AC13" s="983"/>
      <c r="AD13" s="980">
        <v>0</v>
      </c>
      <c r="AE13" s="983"/>
      <c r="AF13" s="980">
        <v>0</v>
      </c>
      <c r="AG13" s="983"/>
      <c r="AH13" s="980">
        <v>0</v>
      </c>
      <c r="AI13" s="981">
        <f t="shared" si="2"/>
        <v>0</v>
      </c>
      <c r="AJ13" s="984"/>
      <c r="AK13" s="292">
        <v>0</v>
      </c>
      <c r="AL13" s="985">
        <f t="shared" si="3"/>
        <v>0</v>
      </c>
      <c r="AM13" s="982"/>
      <c r="AN13" s="980">
        <v>0</v>
      </c>
      <c r="AO13" s="983"/>
      <c r="AP13" s="980">
        <v>0</v>
      </c>
      <c r="AQ13" s="985">
        <f t="shared" si="4"/>
        <v>0</v>
      </c>
      <c r="AR13" s="40"/>
      <c r="AS13" s="986">
        <v>0</v>
      </c>
      <c r="AT13" s="40"/>
      <c r="AU13" s="986">
        <v>0</v>
      </c>
      <c r="AV13" s="987">
        <f t="shared" si="5"/>
        <v>150</v>
      </c>
      <c r="AW13" s="252"/>
      <c r="AX13" s="202"/>
      <c r="AY13" s="202"/>
      <c r="AZ13" s="202"/>
      <c r="BA13" s="202"/>
      <c r="BB13" s="43"/>
      <c r="BC13" s="988"/>
    </row>
    <row r="14" spans="1:55" ht="15" customHeight="1" outlineLevel="1" x14ac:dyDescent="0.2">
      <c r="A14" s="977">
        <f t="shared" si="0"/>
        <v>5</v>
      </c>
      <c r="B14" s="648">
        <v>2008</v>
      </c>
      <c r="C14" s="598" t="s">
        <v>221</v>
      </c>
      <c r="D14" s="599" t="s">
        <v>223</v>
      </c>
      <c r="E14" s="599" t="s">
        <v>737</v>
      </c>
      <c r="F14" s="648" t="s">
        <v>724</v>
      </c>
      <c r="G14" s="989" t="s">
        <v>77</v>
      </c>
      <c r="H14" s="980"/>
      <c r="I14" s="980">
        <v>0</v>
      </c>
      <c r="J14" s="980"/>
      <c r="K14" s="980">
        <v>0</v>
      </c>
      <c r="L14" s="980" t="s">
        <v>738</v>
      </c>
      <c r="M14" s="292">
        <v>100</v>
      </c>
      <c r="N14" s="980"/>
      <c r="O14" s="980">
        <v>0</v>
      </c>
      <c r="P14" s="980"/>
      <c r="Q14" s="980">
        <v>0</v>
      </c>
      <c r="R14" s="980"/>
      <c r="S14" s="980">
        <v>0</v>
      </c>
      <c r="T14" s="980"/>
      <c r="U14" s="980">
        <v>0</v>
      </c>
      <c r="V14" s="980"/>
      <c r="W14" s="980">
        <v>0</v>
      </c>
      <c r="X14" s="980"/>
      <c r="Y14" s="980">
        <v>0</v>
      </c>
      <c r="Z14" s="981">
        <f t="shared" si="1"/>
        <v>100</v>
      </c>
      <c r="AA14" s="982"/>
      <c r="AB14" s="980">
        <v>0</v>
      </c>
      <c r="AC14" s="983"/>
      <c r="AD14" s="980">
        <v>0</v>
      </c>
      <c r="AE14" s="983"/>
      <c r="AF14" s="980">
        <v>0</v>
      </c>
      <c r="AG14" s="990"/>
      <c r="AH14" s="980">
        <v>0</v>
      </c>
      <c r="AI14" s="981">
        <f t="shared" si="2"/>
        <v>0</v>
      </c>
      <c r="AJ14" s="984"/>
      <c r="AK14" s="292">
        <v>0</v>
      </c>
      <c r="AL14" s="985">
        <f t="shared" si="3"/>
        <v>0</v>
      </c>
      <c r="AM14" s="982"/>
      <c r="AN14" s="980">
        <v>0</v>
      </c>
      <c r="AO14" s="990"/>
      <c r="AP14" s="980">
        <v>0</v>
      </c>
      <c r="AQ14" s="985">
        <f t="shared" si="4"/>
        <v>0</v>
      </c>
      <c r="AR14" s="40"/>
      <c r="AS14" s="986">
        <v>0</v>
      </c>
      <c r="AT14" s="40"/>
      <c r="AU14" s="986">
        <v>0</v>
      </c>
      <c r="AV14" s="987">
        <f t="shared" si="5"/>
        <v>100</v>
      </c>
      <c r="AW14" s="252"/>
      <c r="AX14" s="202"/>
      <c r="AY14" s="202"/>
      <c r="AZ14" s="202"/>
      <c r="BA14" s="202"/>
      <c r="BB14" s="43"/>
      <c r="BC14" s="988"/>
    </row>
    <row r="15" spans="1:55" ht="15" customHeight="1" outlineLevel="1" x14ac:dyDescent="0.2">
      <c r="A15" s="977">
        <f t="shared" si="0"/>
        <v>5</v>
      </c>
      <c r="B15" s="648">
        <v>2009</v>
      </c>
      <c r="C15" s="598" t="s">
        <v>206</v>
      </c>
      <c r="D15" s="599" t="s">
        <v>208</v>
      </c>
      <c r="E15" s="599" t="s">
        <v>739</v>
      </c>
      <c r="F15" s="648" t="s">
        <v>724</v>
      </c>
      <c r="G15" s="989" t="s">
        <v>77</v>
      </c>
      <c r="H15" s="980"/>
      <c r="I15" s="980">
        <v>0</v>
      </c>
      <c r="J15" s="980" t="s">
        <v>740</v>
      </c>
      <c r="K15" s="980">
        <v>50</v>
      </c>
      <c r="L15" s="980" t="s">
        <v>741</v>
      </c>
      <c r="M15" s="292">
        <v>50</v>
      </c>
      <c r="N15" s="980"/>
      <c r="O15" s="980">
        <v>0</v>
      </c>
      <c r="P15" s="980"/>
      <c r="Q15" s="980">
        <v>0</v>
      </c>
      <c r="R15" s="980"/>
      <c r="S15" s="980">
        <v>0</v>
      </c>
      <c r="T15" s="980"/>
      <c r="U15" s="980">
        <v>0</v>
      </c>
      <c r="V15" s="980"/>
      <c r="W15" s="980">
        <v>0</v>
      </c>
      <c r="X15" s="980"/>
      <c r="Y15" s="980">
        <v>0</v>
      </c>
      <c r="Z15" s="981">
        <f t="shared" si="1"/>
        <v>100</v>
      </c>
      <c r="AA15" s="982"/>
      <c r="AB15" s="980">
        <v>0</v>
      </c>
      <c r="AC15" s="983"/>
      <c r="AD15" s="980">
        <v>0</v>
      </c>
      <c r="AE15" s="983"/>
      <c r="AF15" s="980">
        <v>0</v>
      </c>
      <c r="AG15" s="983"/>
      <c r="AH15" s="980">
        <v>0</v>
      </c>
      <c r="AI15" s="981">
        <f t="shared" si="2"/>
        <v>0</v>
      </c>
      <c r="AJ15" s="984"/>
      <c r="AK15" s="292">
        <v>0</v>
      </c>
      <c r="AL15" s="985">
        <f t="shared" si="3"/>
        <v>0</v>
      </c>
      <c r="AM15" s="982"/>
      <c r="AN15" s="980">
        <v>0</v>
      </c>
      <c r="AO15" s="983"/>
      <c r="AP15" s="980">
        <v>0</v>
      </c>
      <c r="AQ15" s="985">
        <f t="shared" si="4"/>
        <v>0</v>
      </c>
      <c r="AR15" s="40"/>
      <c r="AS15" s="986">
        <v>0</v>
      </c>
      <c r="AT15" s="40"/>
      <c r="AU15" s="986">
        <v>0</v>
      </c>
      <c r="AV15" s="987">
        <f t="shared" si="5"/>
        <v>100</v>
      </c>
      <c r="AW15" s="252"/>
      <c r="AX15" s="202"/>
      <c r="AY15" s="202"/>
      <c r="AZ15" s="202"/>
      <c r="BA15" s="202"/>
      <c r="BB15" s="43"/>
      <c r="BC15" s="988"/>
    </row>
    <row r="16" spans="1:55" ht="15" customHeight="1" outlineLevel="1" x14ac:dyDescent="0.2">
      <c r="A16" s="977">
        <f t="shared" si="0"/>
        <v>7</v>
      </c>
      <c r="B16" s="648">
        <v>2007</v>
      </c>
      <c r="C16" s="598" t="s">
        <v>247</v>
      </c>
      <c r="D16" s="599" t="s">
        <v>447</v>
      </c>
      <c r="E16" s="599" t="s">
        <v>742</v>
      </c>
      <c r="F16" s="648" t="s">
        <v>743</v>
      </c>
      <c r="G16" s="989" t="s">
        <v>368</v>
      </c>
      <c r="H16" s="980"/>
      <c r="I16" s="980">
        <v>0</v>
      </c>
      <c r="J16" s="979" t="s">
        <v>744</v>
      </c>
      <c r="K16" s="979">
        <v>50</v>
      </c>
      <c r="L16" s="980" t="s">
        <v>731</v>
      </c>
      <c r="M16" s="292">
        <v>25</v>
      </c>
      <c r="N16" s="980"/>
      <c r="O16" s="980">
        <v>0</v>
      </c>
      <c r="P16" s="979"/>
      <c r="Q16" s="980">
        <v>0</v>
      </c>
      <c r="R16" s="980"/>
      <c r="S16" s="980">
        <v>0</v>
      </c>
      <c r="T16" s="980"/>
      <c r="U16" s="980">
        <v>0</v>
      </c>
      <c r="V16" s="979"/>
      <c r="W16" s="980">
        <v>0</v>
      </c>
      <c r="X16" s="980"/>
      <c r="Y16" s="980">
        <v>0</v>
      </c>
      <c r="Z16" s="981">
        <f t="shared" si="1"/>
        <v>75</v>
      </c>
      <c r="AA16" s="982"/>
      <c r="AB16" s="980">
        <v>0</v>
      </c>
      <c r="AC16" s="983"/>
      <c r="AD16" s="980">
        <v>0</v>
      </c>
      <c r="AE16" s="983"/>
      <c r="AF16" s="980">
        <v>0</v>
      </c>
      <c r="AG16" s="983"/>
      <c r="AH16" s="980">
        <v>0</v>
      </c>
      <c r="AI16" s="981">
        <f t="shared" si="2"/>
        <v>0</v>
      </c>
      <c r="AJ16" s="984"/>
      <c r="AK16" s="292">
        <v>0</v>
      </c>
      <c r="AL16" s="985">
        <f t="shared" si="3"/>
        <v>0</v>
      </c>
      <c r="AM16" s="982"/>
      <c r="AN16" s="980">
        <v>0</v>
      </c>
      <c r="AO16" s="983"/>
      <c r="AP16" s="980">
        <v>0</v>
      </c>
      <c r="AQ16" s="985">
        <f t="shared" si="4"/>
        <v>0</v>
      </c>
      <c r="AR16" s="40"/>
      <c r="AS16" s="986">
        <v>0</v>
      </c>
      <c r="AT16" s="40"/>
      <c r="AU16" s="986">
        <v>0</v>
      </c>
      <c r="AV16" s="987">
        <f t="shared" si="5"/>
        <v>75</v>
      </c>
      <c r="AW16" s="252"/>
      <c r="AX16" s="202"/>
      <c r="AY16" s="202"/>
      <c r="AZ16" s="202"/>
      <c r="BA16" s="202"/>
      <c r="BB16" s="43"/>
      <c r="BC16" s="988"/>
    </row>
    <row r="17" spans="1:55" ht="15" customHeight="1" outlineLevel="1" x14ac:dyDescent="0.2">
      <c r="A17" s="977">
        <f t="shared" si="0"/>
        <v>8</v>
      </c>
      <c r="B17" s="528">
        <v>2008</v>
      </c>
      <c r="C17" s="529" t="s">
        <v>214</v>
      </c>
      <c r="D17" s="530" t="s">
        <v>238</v>
      </c>
      <c r="E17" s="530" t="s">
        <v>259</v>
      </c>
      <c r="F17" s="528" t="s">
        <v>719</v>
      </c>
      <c r="G17" s="991" t="s">
        <v>49</v>
      </c>
      <c r="H17" s="980"/>
      <c r="I17" s="980">
        <v>0</v>
      </c>
      <c r="J17" s="979" t="s">
        <v>745</v>
      </c>
      <c r="K17" s="979">
        <v>50</v>
      </c>
      <c r="L17" s="980" t="s">
        <v>746</v>
      </c>
      <c r="M17" s="292">
        <v>0</v>
      </c>
      <c r="N17" s="980"/>
      <c r="O17" s="980">
        <v>0</v>
      </c>
      <c r="P17" s="979"/>
      <c r="Q17" s="980">
        <v>0</v>
      </c>
      <c r="R17" s="980"/>
      <c r="S17" s="980">
        <v>0</v>
      </c>
      <c r="T17" s="980"/>
      <c r="U17" s="980">
        <v>0</v>
      </c>
      <c r="V17" s="979"/>
      <c r="W17" s="980">
        <v>0</v>
      </c>
      <c r="X17" s="980"/>
      <c r="Y17" s="980">
        <v>0</v>
      </c>
      <c r="Z17" s="981">
        <f t="shared" si="1"/>
        <v>50</v>
      </c>
      <c r="AA17" s="982"/>
      <c r="AB17" s="980">
        <v>0</v>
      </c>
      <c r="AC17" s="983"/>
      <c r="AD17" s="980">
        <v>0</v>
      </c>
      <c r="AE17" s="983"/>
      <c r="AF17" s="980">
        <v>0</v>
      </c>
      <c r="AG17" s="983"/>
      <c r="AH17" s="980">
        <v>0</v>
      </c>
      <c r="AI17" s="981">
        <f t="shared" si="2"/>
        <v>0</v>
      </c>
      <c r="AJ17" s="984"/>
      <c r="AK17" s="292">
        <v>0</v>
      </c>
      <c r="AL17" s="985">
        <f t="shared" si="3"/>
        <v>0</v>
      </c>
      <c r="AM17" s="982"/>
      <c r="AN17" s="980">
        <v>0</v>
      </c>
      <c r="AO17" s="983"/>
      <c r="AP17" s="980">
        <v>0</v>
      </c>
      <c r="AQ17" s="985">
        <f t="shared" si="4"/>
        <v>0</v>
      </c>
      <c r="AR17" s="40"/>
      <c r="AS17" s="986">
        <v>0</v>
      </c>
      <c r="AT17" s="40"/>
      <c r="AU17" s="986">
        <v>0</v>
      </c>
      <c r="AV17" s="987">
        <f t="shared" si="5"/>
        <v>50</v>
      </c>
      <c r="AW17" s="252"/>
      <c r="AX17" s="202"/>
      <c r="AY17" s="202"/>
      <c r="AZ17" s="202"/>
      <c r="BA17" s="202"/>
      <c r="BB17" s="43"/>
      <c r="BC17" s="988"/>
    </row>
    <row r="18" spans="1:55" ht="15" customHeight="1" outlineLevel="1" x14ac:dyDescent="0.2">
      <c r="A18" s="977">
        <f t="shared" si="0"/>
        <v>8</v>
      </c>
      <c r="B18" s="648">
        <v>2009</v>
      </c>
      <c r="C18" s="598" t="s">
        <v>187</v>
      </c>
      <c r="D18" s="599" t="s">
        <v>189</v>
      </c>
      <c r="E18" s="599" t="s">
        <v>188</v>
      </c>
      <c r="F18" s="648" t="s">
        <v>735</v>
      </c>
      <c r="G18" s="989" t="s">
        <v>49</v>
      </c>
      <c r="H18" s="980"/>
      <c r="I18" s="980">
        <v>0</v>
      </c>
      <c r="J18" s="980"/>
      <c r="K18" s="980">
        <v>0</v>
      </c>
      <c r="L18" s="980" t="s">
        <v>732</v>
      </c>
      <c r="M18" s="292">
        <v>50</v>
      </c>
      <c r="N18" s="980"/>
      <c r="O18" s="980">
        <v>0</v>
      </c>
      <c r="P18" s="980"/>
      <c r="Q18" s="980">
        <v>0</v>
      </c>
      <c r="R18" s="980"/>
      <c r="S18" s="980">
        <v>0</v>
      </c>
      <c r="T18" s="980"/>
      <c r="U18" s="980">
        <v>0</v>
      </c>
      <c r="V18" s="980"/>
      <c r="W18" s="980">
        <v>0</v>
      </c>
      <c r="X18" s="980"/>
      <c r="Y18" s="980">
        <v>0</v>
      </c>
      <c r="Z18" s="981">
        <f t="shared" si="1"/>
        <v>50</v>
      </c>
      <c r="AA18" s="982"/>
      <c r="AB18" s="980">
        <v>0</v>
      </c>
      <c r="AC18" s="983"/>
      <c r="AD18" s="980">
        <v>0</v>
      </c>
      <c r="AE18" s="983"/>
      <c r="AF18" s="980">
        <v>0</v>
      </c>
      <c r="AG18" s="983"/>
      <c r="AH18" s="980">
        <v>0</v>
      </c>
      <c r="AI18" s="981">
        <f t="shared" si="2"/>
        <v>0</v>
      </c>
      <c r="AJ18" s="984"/>
      <c r="AK18" s="292">
        <v>0</v>
      </c>
      <c r="AL18" s="985">
        <f t="shared" si="3"/>
        <v>0</v>
      </c>
      <c r="AM18" s="982"/>
      <c r="AN18" s="980">
        <v>0</v>
      </c>
      <c r="AO18" s="983"/>
      <c r="AP18" s="980">
        <v>0</v>
      </c>
      <c r="AQ18" s="985">
        <f t="shared" si="4"/>
        <v>0</v>
      </c>
      <c r="AR18" s="40"/>
      <c r="AS18" s="986">
        <v>0</v>
      </c>
      <c r="AT18" s="40"/>
      <c r="AU18" s="986">
        <v>0</v>
      </c>
      <c r="AV18" s="987">
        <f t="shared" si="5"/>
        <v>50</v>
      </c>
      <c r="AW18" s="252"/>
      <c r="AX18" s="202"/>
      <c r="AY18" s="202"/>
      <c r="AZ18" s="202"/>
      <c r="BA18" s="202"/>
      <c r="BB18" s="43"/>
      <c r="BC18" s="988"/>
    </row>
    <row r="19" spans="1:55" ht="15" customHeight="1" outlineLevel="1" x14ac:dyDescent="0.2">
      <c r="A19" s="977">
        <f t="shared" si="0"/>
        <v>8</v>
      </c>
      <c r="B19" s="528">
        <v>2007</v>
      </c>
      <c r="C19" s="529" t="s">
        <v>747</v>
      </c>
      <c r="D19" s="530" t="s">
        <v>150</v>
      </c>
      <c r="E19" s="530" t="s">
        <v>265</v>
      </c>
      <c r="F19" s="528" t="s">
        <v>748</v>
      </c>
      <c r="G19" s="991" t="s">
        <v>749</v>
      </c>
      <c r="H19" s="980"/>
      <c r="I19" s="980">
        <v>0</v>
      </c>
      <c r="J19" s="980" t="s">
        <v>750</v>
      </c>
      <c r="K19" s="980">
        <v>50</v>
      </c>
      <c r="L19" s="980"/>
      <c r="M19" s="292">
        <v>0</v>
      </c>
      <c r="N19" s="980"/>
      <c r="O19" s="980">
        <v>0</v>
      </c>
      <c r="P19" s="980"/>
      <c r="Q19" s="980">
        <v>0</v>
      </c>
      <c r="R19" s="980"/>
      <c r="S19" s="980">
        <v>0</v>
      </c>
      <c r="T19" s="980"/>
      <c r="U19" s="980">
        <v>0</v>
      </c>
      <c r="V19" s="980"/>
      <c r="W19" s="980">
        <v>0</v>
      </c>
      <c r="X19" s="980"/>
      <c r="Y19" s="980">
        <v>0</v>
      </c>
      <c r="Z19" s="981">
        <f t="shared" si="1"/>
        <v>50</v>
      </c>
      <c r="AA19" s="982"/>
      <c r="AB19" s="980">
        <v>0</v>
      </c>
      <c r="AC19" s="983"/>
      <c r="AD19" s="980">
        <v>0</v>
      </c>
      <c r="AE19" s="983"/>
      <c r="AF19" s="980">
        <v>0</v>
      </c>
      <c r="AG19" s="983"/>
      <c r="AH19" s="980">
        <v>0</v>
      </c>
      <c r="AI19" s="981">
        <f t="shared" si="2"/>
        <v>0</v>
      </c>
      <c r="AJ19" s="984"/>
      <c r="AK19" s="292">
        <v>0</v>
      </c>
      <c r="AL19" s="985">
        <f t="shared" si="3"/>
        <v>0</v>
      </c>
      <c r="AM19" s="982"/>
      <c r="AN19" s="980">
        <v>0</v>
      </c>
      <c r="AO19" s="983"/>
      <c r="AP19" s="980">
        <v>0</v>
      </c>
      <c r="AQ19" s="985">
        <f t="shared" si="4"/>
        <v>0</v>
      </c>
      <c r="AR19" s="40"/>
      <c r="AS19" s="986">
        <v>0</v>
      </c>
      <c r="AT19" s="40"/>
      <c r="AU19" s="986">
        <v>0</v>
      </c>
      <c r="AV19" s="987">
        <f t="shared" si="5"/>
        <v>50</v>
      </c>
      <c r="AW19" s="252"/>
      <c r="AX19" s="202"/>
      <c r="AY19" s="202"/>
      <c r="AZ19" s="202"/>
      <c r="BA19" s="202"/>
      <c r="BB19" s="43"/>
      <c r="BC19" s="988"/>
    </row>
    <row r="20" spans="1:55" ht="15" customHeight="1" outlineLevel="1" x14ac:dyDescent="0.2">
      <c r="A20" s="977">
        <f t="shared" si="0"/>
        <v>11</v>
      </c>
      <c r="B20" s="648">
        <v>2006</v>
      </c>
      <c r="C20" s="598" t="s">
        <v>751</v>
      </c>
      <c r="D20" s="599" t="s">
        <v>752</v>
      </c>
      <c r="E20" s="599" t="s">
        <v>753</v>
      </c>
      <c r="F20" s="648" t="s">
        <v>754</v>
      </c>
      <c r="G20" s="989" t="s">
        <v>749</v>
      </c>
      <c r="H20" s="980"/>
      <c r="I20" s="980">
        <v>0</v>
      </c>
      <c r="J20" s="980"/>
      <c r="K20" s="980">
        <v>0</v>
      </c>
      <c r="L20" s="980" t="s">
        <v>755</v>
      </c>
      <c r="M20" s="292">
        <v>25</v>
      </c>
      <c r="N20" s="980"/>
      <c r="O20" s="980">
        <v>0</v>
      </c>
      <c r="P20" s="980"/>
      <c r="Q20" s="980">
        <v>0</v>
      </c>
      <c r="R20" s="980"/>
      <c r="S20" s="980">
        <v>0</v>
      </c>
      <c r="T20" s="980"/>
      <c r="U20" s="980">
        <v>0</v>
      </c>
      <c r="V20" s="980"/>
      <c r="W20" s="980">
        <v>0</v>
      </c>
      <c r="X20" s="980"/>
      <c r="Y20" s="980">
        <v>0</v>
      </c>
      <c r="Z20" s="981">
        <f t="shared" si="1"/>
        <v>25</v>
      </c>
      <c r="AA20" s="982"/>
      <c r="AB20" s="980">
        <v>0</v>
      </c>
      <c r="AC20" s="983"/>
      <c r="AD20" s="980">
        <v>0</v>
      </c>
      <c r="AE20" s="983"/>
      <c r="AF20" s="980">
        <v>0</v>
      </c>
      <c r="AG20" s="983"/>
      <c r="AH20" s="980">
        <v>0</v>
      </c>
      <c r="AI20" s="981">
        <f t="shared" si="2"/>
        <v>0</v>
      </c>
      <c r="AJ20" s="984"/>
      <c r="AK20" s="292">
        <v>0</v>
      </c>
      <c r="AL20" s="985">
        <f t="shared" si="3"/>
        <v>0</v>
      </c>
      <c r="AM20" s="982"/>
      <c r="AN20" s="980">
        <v>0</v>
      </c>
      <c r="AO20" s="983"/>
      <c r="AP20" s="980">
        <v>0</v>
      </c>
      <c r="AQ20" s="985">
        <f t="shared" si="4"/>
        <v>0</v>
      </c>
      <c r="AR20" s="40"/>
      <c r="AS20" s="986">
        <v>0</v>
      </c>
      <c r="AT20" s="40"/>
      <c r="AU20" s="986">
        <v>0</v>
      </c>
      <c r="AV20" s="987">
        <f t="shared" si="5"/>
        <v>25</v>
      </c>
      <c r="AW20" s="252"/>
      <c r="AX20" s="202"/>
      <c r="AY20" s="202"/>
      <c r="AZ20" s="202"/>
      <c r="BA20" s="202"/>
      <c r="BB20" s="43"/>
      <c r="BC20" s="988"/>
    </row>
    <row r="21" spans="1:55" ht="15" customHeight="1" outlineLevel="1" x14ac:dyDescent="0.2">
      <c r="A21" s="977">
        <f t="shared" si="0"/>
        <v>11</v>
      </c>
      <c r="B21" s="648">
        <v>2007</v>
      </c>
      <c r="C21" s="598" t="s">
        <v>756</v>
      </c>
      <c r="D21" s="599" t="s">
        <v>757</v>
      </c>
      <c r="E21" s="599" t="s">
        <v>758</v>
      </c>
      <c r="F21" s="648" t="s">
        <v>759</v>
      </c>
      <c r="G21" s="989" t="s">
        <v>429</v>
      </c>
      <c r="H21" s="980"/>
      <c r="I21" s="980">
        <v>0</v>
      </c>
      <c r="J21" s="980"/>
      <c r="K21" s="980">
        <v>0</v>
      </c>
      <c r="L21" s="980" t="s">
        <v>740</v>
      </c>
      <c r="M21" s="292">
        <v>25</v>
      </c>
      <c r="N21" s="980"/>
      <c r="O21" s="980">
        <v>0</v>
      </c>
      <c r="P21" s="980"/>
      <c r="Q21" s="980">
        <v>0</v>
      </c>
      <c r="R21" s="980"/>
      <c r="S21" s="980">
        <v>0</v>
      </c>
      <c r="T21" s="980"/>
      <c r="U21" s="980">
        <v>0</v>
      </c>
      <c r="V21" s="980"/>
      <c r="W21" s="980">
        <v>0</v>
      </c>
      <c r="X21" s="980"/>
      <c r="Y21" s="980">
        <v>0</v>
      </c>
      <c r="Z21" s="981">
        <f t="shared" si="1"/>
        <v>25</v>
      </c>
      <c r="AA21" s="982"/>
      <c r="AB21" s="980">
        <v>0</v>
      </c>
      <c r="AC21" s="983"/>
      <c r="AD21" s="980">
        <v>0</v>
      </c>
      <c r="AE21" s="983"/>
      <c r="AF21" s="980">
        <v>0</v>
      </c>
      <c r="AG21" s="983"/>
      <c r="AH21" s="980">
        <v>0</v>
      </c>
      <c r="AI21" s="981">
        <f t="shared" si="2"/>
        <v>0</v>
      </c>
      <c r="AJ21" s="984"/>
      <c r="AK21" s="292">
        <v>0</v>
      </c>
      <c r="AL21" s="985">
        <f t="shared" si="3"/>
        <v>0</v>
      </c>
      <c r="AM21" s="982"/>
      <c r="AN21" s="980">
        <v>0</v>
      </c>
      <c r="AO21" s="983"/>
      <c r="AP21" s="980">
        <v>0</v>
      </c>
      <c r="AQ21" s="985">
        <f t="shared" si="4"/>
        <v>0</v>
      </c>
      <c r="AR21" s="40"/>
      <c r="AS21" s="986">
        <v>0</v>
      </c>
      <c r="AT21" s="40"/>
      <c r="AU21" s="986">
        <v>0</v>
      </c>
      <c r="AV21" s="987">
        <f t="shared" si="5"/>
        <v>25</v>
      </c>
      <c r="AW21" s="252"/>
      <c r="AX21" s="202"/>
      <c r="AY21" s="202"/>
      <c r="AZ21" s="202"/>
      <c r="BA21" s="202"/>
      <c r="BB21" s="43"/>
      <c r="BC21" s="988"/>
    </row>
    <row r="22" spans="1:55" ht="15" customHeight="1" outlineLevel="1" x14ac:dyDescent="0.2">
      <c r="A22" s="977">
        <f t="shared" si="0"/>
        <v>11</v>
      </c>
      <c r="B22" s="648">
        <v>2008</v>
      </c>
      <c r="C22" s="598" t="s">
        <v>760</v>
      </c>
      <c r="D22" s="599" t="s">
        <v>761</v>
      </c>
      <c r="E22" s="599" t="s">
        <v>762</v>
      </c>
      <c r="F22" s="648" t="s">
        <v>763</v>
      </c>
      <c r="G22" s="989" t="s">
        <v>49</v>
      </c>
      <c r="H22" s="980"/>
      <c r="I22" s="980">
        <v>0</v>
      </c>
      <c r="J22" s="980"/>
      <c r="K22" s="980">
        <v>0</v>
      </c>
      <c r="L22" s="980" t="s">
        <v>750</v>
      </c>
      <c r="M22" s="292">
        <v>25</v>
      </c>
      <c r="N22" s="980"/>
      <c r="O22" s="980">
        <v>0</v>
      </c>
      <c r="P22" s="980"/>
      <c r="Q22" s="980">
        <v>0</v>
      </c>
      <c r="R22" s="980"/>
      <c r="S22" s="980">
        <v>0</v>
      </c>
      <c r="T22" s="980"/>
      <c r="U22" s="980">
        <v>0</v>
      </c>
      <c r="V22" s="980"/>
      <c r="W22" s="980">
        <v>0</v>
      </c>
      <c r="X22" s="980"/>
      <c r="Y22" s="980">
        <v>0</v>
      </c>
      <c r="Z22" s="981">
        <f t="shared" si="1"/>
        <v>25</v>
      </c>
      <c r="AA22" s="982"/>
      <c r="AB22" s="980">
        <v>0</v>
      </c>
      <c r="AC22" s="983"/>
      <c r="AD22" s="980">
        <v>0</v>
      </c>
      <c r="AE22" s="983"/>
      <c r="AF22" s="980">
        <v>0</v>
      </c>
      <c r="AG22" s="983"/>
      <c r="AH22" s="980">
        <v>0</v>
      </c>
      <c r="AI22" s="981">
        <f t="shared" si="2"/>
        <v>0</v>
      </c>
      <c r="AJ22" s="984"/>
      <c r="AK22" s="292">
        <v>0</v>
      </c>
      <c r="AL22" s="985">
        <f t="shared" si="3"/>
        <v>0</v>
      </c>
      <c r="AM22" s="982"/>
      <c r="AN22" s="980">
        <v>0</v>
      </c>
      <c r="AO22" s="983"/>
      <c r="AP22" s="980">
        <v>0</v>
      </c>
      <c r="AQ22" s="985">
        <f t="shared" si="4"/>
        <v>0</v>
      </c>
      <c r="AR22" s="40"/>
      <c r="AS22" s="986">
        <v>0</v>
      </c>
      <c r="AT22" s="40"/>
      <c r="AU22" s="986">
        <v>0</v>
      </c>
      <c r="AV22" s="987">
        <f t="shared" si="5"/>
        <v>25</v>
      </c>
      <c r="AW22" s="252"/>
      <c r="AX22" s="202"/>
      <c r="AY22" s="202"/>
      <c r="AZ22" s="202"/>
      <c r="BA22" s="202"/>
      <c r="BB22" s="43"/>
      <c r="BC22" s="988"/>
    </row>
    <row r="23" spans="1:55" ht="15" customHeight="1" outlineLevel="1" x14ac:dyDescent="0.2">
      <c r="A23" s="977">
        <f t="shared" si="0"/>
        <v>11</v>
      </c>
      <c r="B23" s="648">
        <v>2007</v>
      </c>
      <c r="C23" s="598" t="s">
        <v>764</v>
      </c>
      <c r="D23" s="599" t="s">
        <v>765</v>
      </c>
      <c r="E23" s="599" t="s">
        <v>766</v>
      </c>
      <c r="F23" s="648" t="s">
        <v>767</v>
      </c>
      <c r="G23" s="989" t="s">
        <v>368</v>
      </c>
      <c r="H23" s="980"/>
      <c r="I23" s="980">
        <v>0</v>
      </c>
      <c r="J23" s="980"/>
      <c r="K23" s="980">
        <v>0</v>
      </c>
      <c r="L23" s="980" t="s">
        <v>768</v>
      </c>
      <c r="M23" s="292">
        <v>25</v>
      </c>
      <c r="N23" s="980"/>
      <c r="O23" s="980">
        <v>0</v>
      </c>
      <c r="P23" s="980"/>
      <c r="Q23" s="980">
        <v>0</v>
      </c>
      <c r="R23" s="980"/>
      <c r="S23" s="980">
        <v>0</v>
      </c>
      <c r="T23" s="980"/>
      <c r="U23" s="980">
        <v>0</v>
      </c>
      <c r="V23" s="980"/>
      <c r="W23" s="980">
        <v>0</v>
      </c>
      <c r="X23" s="980"/>
      <c r="Y23" s="980">
        <v>0</v>
      </c>
      <c r="Z23" s="981">
        <f t="shared" si="1"/>
        <v>25</v>
      </c>
      <c r="AA23" s="982"/>
      <c r="AB23" s="980">
        <v>0</v>
      </c>
      <c r="AC23" s="983"/>
      <c r="AD23" s="980">
        <v>0</v>
      </c>
      <c r="AE23" s="983"/>
      <c r="AF23" s="980">
        <v>0</v>
      </c>
      <c r="AG23" s="983"/>
      <c r="AH23" s="980">
        <v>0</v>
      </c>
      <c r="AI23" s="981">
        <f t="shared" si="2"/>
        <v>0</v>
      </c>
      <c r="AJ23" s="984"/>
      <c r="AK23" s="292">
        <v>0</v>
      </c>
      <c r="AL23" s="985">
        <f t="shared" si="3"/>
        <v>0</v>
      </c>
      <c r="AM23" s="982"/>
      <c r="AN23" s="980">
        <v>0</v>
      </c>
      <c r="AO23" s="983"/>
      <c r="AP23" s="980">
        <v>0</v>
      </c>
      <c r="AQ23" s="985">
        <f t="shared" si="4"/>
        <v>0</v>
      </c>
      <c r="AR23" s="40"/>
      <c r="AS23" s="986">
        <v>0</v>
      </c>
      <c r="AT23" s="40"/>
      <c r="AU23" s="986">
        <v>0</v>
      </c>
      <c r="AV23" s="987">
        <f t="shared" si="5"/>
        <v>25</v>
      </c>
      <c r="AW23" s="252"/>
      <c r="AX23" s="202"/>
      <c r="AY23" s="202"/>
      <c r="AZ23" s="202"/>
      <c r="BA23" s="202"/>
      <c r="BB23" s="43"/>
      <c r="BC23" s="988"/>
    </row>
    <row r="24" spans="1:55" ht="15" customHeight="1" outlineLevel="1" x14ac:dyDescent="0.2">
      <c r="A24" s="977">
        <f t="shared" si="0"/>
        <v>11</v>
      </c>
      <c r="B24" s="648">
        <v>2006</v>
      </c>
      <c r="C24" s="598" t="s">
        <v>769</v>
      </c>
      <c r="D24" s="599" t="s">
        <v>770</v>
      </c>
      <c r="E24" s="599" t="s">
        <v>771</v>
      </c>
      <c r="F24" s="648" t="s">
        <v>759</v>
      </c>
      <c r="G24" s="989" t="s">
        <v>429</v>
      </c>
      <c r="H24" s="980"/>
      <c r="I24" s="980">
        <v>0</v>
      </c>
      <c r="J24" s="980"/>
      <c r="K24" s="980">
        <v>0</v>
      </c>
      <c r="L24" s="980" t="s">
        <v>772</v>
      </c>
      <c r="M24" s="292">
        <v>25</v>
      </c>
      <c r="N24" s="980"/>
      <c r="O24" s="980">
        <v>0</v>
      </c>
      <c r="P24" s="980"/>
      <c r="Q24" s="980">
        <v>0</v>
      </c>
      <c r="R24" s="980"/>
      <c r="S24" s="980">
        <v>0</v>
      </c>
      <c r="T24" s="980"/>
      <c r="U24" s="980">
        <v>0</v>
      </c>
      <c r="V24" s="980"/>
      <c r="W24" s="980">
        <v>0</v>
      </c>
      <c r="X24" s="980"/>
      <c r="Y24" s="980">
        <v>0</v>
      </c>
      <c r="Z24" s="981">
        <f t="shared" si="1"/>
        <v>25</v>
      </c>
      <c r="AA24" s="982"/>
      <c r="AB24" s="980">
        <v>0</v>
      </c>
      <c r="AC24" s="983"/>
      <c r="AD24" s="980">
        <v>0</v>
      </c>
      <c r="AE24" s="983"/>
      <c r="AF24" s="980">
        <v>0</v>
      </c>
      <c r="AG24" s="983"/>
      <c r="AH24" s="980">
        <v>0</v>
      </c>
      <c r="AI24" s="981">
        <f t="shared" si="2"/>
        <v>0</v>
      </c>
      <c r="AJ24" s="984"/>
      <c r="AK24" s="292">
        <v>0</v>
      </c>
      <c r="AL24" s="985">
        <f t="shared" si="3"/>
        <v>0</v>
      </c>
      <c r="AM24" s="982"/>
      <c r="AN24" s="980">
        <v>0</v>
      </c>
      <c r="AO24" s="983"/>
      <c r="AP24" s="980">
        <v>0</v>
      </c>
      <c r="AQ24" s="985">
        <f t="shared" si="4"/>
        <v>0</v>
      </c>
      <c r="AR24" s="40"/>
      <c r="AS24" s="986">
        <v>0</v>
      </c>
      <c r="AT24" s="40"/>
      <c r="AU24" s="986">
        <v>0</v>
      </c>
      <c r="AV24" s="987">
        <f t="shared" si="5"/>
        <v>25</v>
      </c>
      <c r="AW24" s="252"/>
      <c r="AX24" s="202"/>
      <c r="AY24" s="202"/>
      <c r="AZ24" s="202"/>
      <c r="BA24" s="202"/>
      <c r="BB24" s="43"/>
      <c r="BC24" s="988"/>
    </row>
    <row r="25" spans="1:55" ht="15" customHeight="1" outlineLevel="1" x14ac:dyDescent="0.2">
      <c r="A25" s="977">
        <f t="shared" si="0"/>
        <v>16</v>
      </c>
      <c r="B25" s="648">
        <v>2007</v>
      </c>
      <c r="C25" s="686" t="s">
        <v>773</v>
      </c>
      <c r="D25" s="530" t="s">
        <v>774</v>
      </c>
      <c r="E25" s="530" t="s">
        <v>775</v>
      </c>
      <c r="F25" s="528" t="s">
        <v>776</v>
      </c>
      <c r="G25" s="991" t="s">
        <v>749</v>
      </c>
      <c r="H25" s="980"/>
      <c r="I25" s="980">
        <v>0</v>
      </c>
      <c r="J25" s="980"/>
      <c r="K25" s="980">
        <v>0</v>
      </c>
      <c r="L25" s="980" t="s">
        <v>777</v>
      </c>
      <c r="M25" s="292">
        <v>0</v>
      </c>
      <c r="N25" s="980"/>
      <c r="O25" s="980">
        <v>0</v>
      </c>
      <c r="P25" s="980"/>
      <c r="Q25" s="980">
        <v>0</v>
      </c>
      <c r="R25" s="980"/>
      <c r="S25" s="980">
        <v>0</v>
      </c>
      <c r="T25" s="980"/>
      <c r="U25" s="980">
        <v>0</v>
      </c>
      <c r="V25" s="980"/>
      <c r="W25" s="980">
        <v>0</v>
      </c>
      <c r="X25" s="980"/>
      <c r="Y25" s="980">
        <v>0</v>
      </c>
      <c r="Z25" s="981">
        <f t="shared" si="1"/>
        <v>0</v>
      </c>
      <c r="AA25" s="982"/>
      <c r="AB25" s="980">
        <v>0</v>
      </c>
      <c r="AC25" s="983"/>
      <c r="AD25" s="980">
        <v>0</v>
      </c>
      <c r="AE25" s="983"/>
      <c r="AF25" s="980">
        <v>0</v>
      </c>
      <c r="AG25" s="983"/>
      <c r="AH25" s="980">
        <v>0</v>
      </c>
      <c r="AI25" s="981">
        <f t="shared" si="2"/>
        <v>0</v>
      </c>
      <c r="AJ25" s="984"/>
      <c r="AK25" s="292">
        <v>0</v>
      </c>
      <c r="AL25" s="985">
        <f t="shared" si="3"/>
        <v>0</v>
      </c>
      <c r="AM25" s="982"/>
      <c r="AN25" s="980">
        <v>0</v>
      </c>
      <c r="AO25" s="983"/>
      <c r="AP25" s="980">
        <v>0</v>
      </c>
      <c r="AQ25" s="985">
        <f t="shared" si="4"/>
        <v>0</v>
      </c>
      <c r="AR25" s="40"/>
      <c r="AS25" s="986">
        <v>0</v>
      </c>
      <c r="AT25" s="40"/>
      <c r="AU25" s="986">
        <v>0</v>
      </c>
      <c r="AV25" s="987">
        <f t="shared" si="5"/>
        <v>0</v>
      </c>
      <c r="AW25" s="252"/>
      <c r="AX25" s="202"/>
      <c r="AY25" s="202"/>
      <c r="AZ25" s="202"/>
      <c r="BA25" s="202"/>
      <c r="BB25" s="43"/>
      <c r="BC25" s="988"/>
    </row>
    <row r="26" spans="1:55" ht="15" customHeight="1" outlineLevel="1" x14ac:dyDescent="0.2">
      <c r="A26" s="977">
        <f t="shared" si="0"/>
        <v>16</v>
      </c>
      <c r="B26" s="648">
        <v>2007</v>
      </c>
      <c r="C26" s="598" t="s">
        <v>778</v>
      </c>
      <c r="D26" s="599" t="s">
        <v>774</v>
      </c>
      <c r="E26" s="599" t="s">
        <v>779</v>
      </c>
      <c r="F26" s="648" t="s">
        <v>776</v>
      </c>
      <c r="G26" s="989" t="s">
        <v>749</v>
      </c>
      <c r="H26" s="980"/>
      <c r="I26" s="980">
        <v>0</v>
      </c>
      <c r="J26" s="980"/>
      <c r="K26" s="980">
        <v>0</v>
      </c>
      <c r="L26" s="980" t="s">
        <v>780</v>
      </c>
      <c r="M26" s="292">
        <v>0</v>
      </c>
      <c r="N26" s="980"/>
      <c r="O26" s="980">
        <v>0</v>
      </c>
      <c r="P26" s="980"/>
      <c r="Q26" s="980">
        <v>0</v>
      </c>
      <c r="R26" s="980"/>
      <c r="S26" s="980">
        <v>0</v>
      </c>
      <c r="T26" s="980"/>
      <c r="U26" s="980">
        <v>0</v>
      </c>
      <c r="V26" s="980"/>
      <c r="W26" s="980">
        <v>0</v>
      </c>
      <c r="X26" s="980"/>
      <c r="Y26" s="980">
        <v>0</v>
      </c>
      <c r="Z26" s="981">
        <f t="shared" si="1"/>
        <v>0</v>
      </c>
      <c r="AA26" s="992"/>
      <c r="AB26" s="980">
        <v>0</v>
      </c>
      <c r="AC26" s="983"/>
      <c r="AD26" s="980">
        <v>0</v>
      </c>
      <c r="AE26" s="983"/>
      <c r="AF26" s="980">
        <v>0</v>
      </c>
      <c r="AG26" s="983"/>
      <c r="AH26" s="980">
        <v>0</v>
      </c>
      <c r="AI26" s="981">
        <f t="shared" si="2"/>
        <v>0</v>
      </c>
      <c r="AJ26" s="980"/>
      <c r="AK26" s="292">
        <v>0</v>
      </c>
      <c r="AL26" s="985">
        <f t="shared" si="3"/>
        <v>0</v>
      </c>
      <c r="AM26" s="992"/>
      <c r="AN26" s="980">
        <v>0</v>
      </c>
      <c r="AO26" s="983"/>
      <c r="AP26" s="980">
        <v>0</v>
      </c>
      <c r="AQ26" s="993">
        <f t="shared" si="4"/>
        <v>0</v>
      </c>
      <c r="AR26" s="43"/>
      <c r="AS26" s="986">
        <v>0</v>
      </c>
      <c r="AT26" s="994"/>
      <c r="AU26" s="986">
        <v>0</v>
      </c>
      <c r="AV26" s="987">
        <f t="shared" si="5"/>
        <v>0</v>
      </c>
      <c r="AW26" s="252"/>
      <c r="AX26" s="202"/>
      <c r="AY26" s="202"/>
      <c r="AZ26" s="202"/>
      <c r="BA26" s="202"/>
      <c r="BB26" s="43"/>
      <c r="BC26" s="988"/>
    </row>
    <row r="27" spans="1:55" ht="15" customHeight="1" outlineLevel="1" x14ac:dyDescent="0.2">
      <c r="A27" s="977">
        <f t="shared" si="0"/>
        <v>16</v>
      </c>
      <c r="B27" s="648">
        <v>2007</v>
      </c>
      <c r="C27" s="598" t="s">
        <v>781</v>
      </c>
      <c r="D27" s="599" t="s">
        <v>782</v>
      </c>
      <c r="E27" s="599" t="s">
        <v>783</v>
      </c>
      <c r="F27" s="648" t="s">
        <v>784</v>
      </c>
      <c r="G27" s="989" t="s">
        <v>49</v>
      </c>
      <c r="H27" s="980"/>
      <c r="I27" s="980">
        <v>0</v>
      </c>
      <c r="J27" s="980"/>
      <c r="K27" s="980">
        <v>0</v>
      </c>
      <c r="L27" s="980" t="s">
        <v>785</v>
      </c>
      <c r="M27" s="292">
        <v>0</v>
      </c>
      <c r="N27" s="980"/>
      <c r="O27" s="980">
        <v>0</v>
      </c>
      <c r="P27" s="980"/>
      <c r="Q27" s="980">
        <v>0</v>
      </c>
      <c r="R27" s="980"/>
      <c r="S27" s="980">
        <v>0</v>
      </c>
      <c r="T27" s="980"/>
      <c r="U27" s="980">
        <v>0</v>
      </c>
      <c r="V27" s="980"/>
      <c r="W27" s="980">
        <v>0</v>
      </c>
      <c r="X27" s="980"/>
      <c r="Y27" s="980">
        <v>0</v>
      </c>
      <c r="Z27" s="981">
        <f t="shared" si="1"/>
        <v>0</v>
      </c>
      <c r="AA27" s="992"/>
      <c r="AB27" s="980">
        <v>0</v>
      </c>
      <c r="AC27" s="983"/>
      <c r="AD27" s="980">
        <v>0</v>
      </c>
      <c r="AE27" s="983"/>
      <c r="AF27" s="980">
        <v>0</v>
      </c>
      <c r="AG27" s="983"/>
      <c r="AH27" s="980">
        <v>0</v>
      </c>
      <c r="AI27" s="981">
        <f t="shared" si="2"/>
        <v>0</v>
      </c>
      <c r="AJ27" s="980"/>
      <c r="AK27" s="292">
        <v>0</v>
      </c>
      <c r="AL27" s="985">
        <f t="shared" si="3"/>
        <v>0</v>
      </c>
      <c r="AM27" s="992"/>
      <c r="AN27" s="980">
        <v>0</v>
      </c>
      <c r="AO27" s="983"/>
      <c r="AP27" s="980">
        <v>0</v>
      </c>
      <c r="AQ27" s="993">
        <f t="shared" si="4"/>
        <v>0</v>
      </c>
      <c r="AR27" s="43"/>
      <c r="AS27" s="986">
        <v>0</v>
      </c>
      <c r="AT27" s="994"/>
      <c r="AU27" s="986">
        <v>0</v>
      </c>
      <c r="AV27" s="987">
        <f t="shared" si="5"/>
        <v>0</v>
      </c>
      <c r="AW27" s="252"/>
      <c r="AX27" s="202"/>
      <c r="AY27" s="202"/>
      <c r="AZ27" s="202"/>
      <c r="BA27" s="202"/>
      <c r="BB27" s="43"/>
      <c r="BC27" s="988"/>
    </row>
    <row r="28" spans="1:55" ht="15" customHeight="1" outlineLevel="1" x14ac:dyDescent="0.2">
      <c r="A28" s="977">
        <f t="shared" si="0"/>
        <v>16</v>
      </c>
      <c r="B28" s="551">
        <v>2008</v>
      </c>
      <c r="C28" s="686" t="s">
        <v>253</v>
      </c>
      <c r="D28" s="561" t="s">
        <v>255</v>
      </c>
      <c r="E28" s="561" t="s">
        <v>254</v>
      </c>
      <c r="F28" s="551" t="s">
        <v>719</v>
      </c>
      <c r="G28" s="978" t="s">
        <v>49</v>
      </c>
      <c r="H28" s="980"/>
      <c r="I28" s="980">
        <v>0</v>
      </c>
      <c r="J28" s="980"/>
      <c r="K28" s="980">
        <v>0</v>
      </c>
      <c r="L28" s="980"/>
      <c r="M28" s="292">
        <v>0</v>
      </c>
      <c r="N28" s="980"/>
      <c r="O28" s="980">
        <v>0</v>
      </c>
      <c r="P28" s="980"/>
      <c r="Q28" s="980">
        <v>0</v>
      </c>
      <c r="R28" s="980"/>
      <c r="S28" s="980">
        <v>0</v>
      </c>
      <c r="T28" s="980"/>
      <c r="U28" s="980">
        <v>0</v>
      </c>
      <c r="V28" s="980"/>
      <c r="W28" s="980">
        <v>0</v>
      </c>
      <c r="X28" s="980"/>
      <c r="Y28" s="980">
        <v>0</v>
      </c>
      <c r="Z28" s="981">
        <f t="shared" si="1"/>
        <v>0</v>
      </c>
      <c r="AA28" s="992"/>
      <c r="AB28" s="980">
        <v>0</v>
      </c>
      <c r="AC28" s="983"/>
      <c r="AD28" s="980">
        <v>0</v>
      </c>
      <c r="AE28" s="983"/>
      <c r="AF28" s="980">
        <v>0</v>
      </c>
      <c r="AG28" s="983"/>
      <c r="AH28" s="980">
        <v>0</v>
      </c>
      <c r="AI28" s="981">
        <f t="shared" si="2"/>
        <v>0</v>
      </c>
      <c r="AJ28" s="980"/>
      <c r="AK28" s="292">
        <v>0</v>
      </c>
      <c r="AL28" s="985">
        <f t="shared" si="3"/>
        <v>0</v>
      </c>
      <c r="AM28" s="992"/>
      <c r="AN28" s="980">
        <v>0</v>
      </c>
      <c r="AO28" s="983"/>
      <c r="AP28" s="980">
        <v>0</v>
      </c>
      <c r="AQ28" s="993">
        <f t="shared" si="4"/>
        <v>0</v>
      </c>
      <c r="AR28" s="43"/>
      <c r="AS28" s="986">
        <v>0</v>
      </c>
      <c r="AT28" s="994"/>
      <c r="AU28" s="986">
        <v>0</v>
      </c>
      <c r="AV28" s="987">
        <f t="shared" si="5"/>
        <v>0</v>
      </c>
      <c r="AW28" s="252"/>
      <c r="AX28" s="202"/>
      <c r="AY28" s="202"/>
      <c r="AZ28" s="202"/>
      <c r="BA28" s="202"/>
      <c r="BB28" s="43"/>
      <c r="BC28" s="988"/>
    </row>
    <row r="29" spans="1:55" ht="15" customHeight="1" outlineLevel="1" x14ac:dyDescent="0.2">
      <c r="A29" s="977">
        <f t="shared" si="0"/>
        <v>16</v>
      </c>
      <c r="B29" s="995">
        <v>2006</v>
      </c>
      <c r="C29" s="598" t="s">
        <v>786</v>
      </c>
      <c r="D29" s="996" t="s">
        <v>787</v>
      </c>
      <c r="E29" s="996" t="s">
        <v>788</v>
      </c>
      <c r="F29" s="997" t="s">
        <v>759</v>
      </c>
      <c r="G29" s="997" t="s">
        <v>429</v>
      </c>
      <c r="H29" s="980"/>
      <c r="I29" s="980">
        <v>0</v>
      </c>
      <c r="J29" s="980"/>
      <c r="K29" s="980">
        <v>0</v>
      </c>
      <c r="L29" s="980"/>
      <c r="M29" s="292">
        <v>0</v>
      </c>
      <c r="N29" s="980"/>
      <c r="O29" s="980">
        <v>0</v>
      </c>
      <c r="P29" s="980"/>
      <c r="Q29" s="980">
        <v>0</v>
      </c>
      <c r="R29" s="980"/>
      <c r="S29" s="980">
        <v>0</v>
      </c>
      <c r="T29" s="980"/>
      <c r="U29" s="980">
        <v>0</v>
      </c>
      <c r="V29" s="980"/>
      <c r="W29" s="980">
        <v>0</v>
      </c>
      <c r="X29" s="980"/>
      <c r="Y29" s="980">
        <v>0</v>
      </c>
      <c r="Z29" s="981">
        <f t="shared" si="1"/>
        <v>0</v>
      </c>
      <c r="AA29" s="992"/>
      <c r="AB29" s="980">
        <v>0</v>
      </c>
      <c r="AC29" s="983"/>
      <c r="AD29" s="980">
        <v>0</v>
      </c>
      <c r="AE29" s="983"/>
      <c r="AF29" s="980">
        <v>0</v>
      </c>
      <c r="AG29" s="983"/>
      <c r="AH29" s="980">
        <v>0</v>
      </c>
      <c r="AI29" s="981">
        <f t="shared" si="2"/>
        <v>0</v>
      </c>
      <c r="AJ29" s="980"/>
      <c r="AK29" s="292">
        <v>0</v>
      </c>
      <c r="AL29" s="985">
        <f t="shared" si="3"/>
        <v>0</v>
      </c>
      <c r="AM29" s="992"/>
      <c r="AN29" s="980">
        <v>0</v>
      </c>
      <c r="AO29" s="983"/>
      <c r="AP29" s="980">
        <v>0</v>
      </c>
      <c r="AQ29" s="993">
        <f t="shared" si="4"/>
        <v>0</v>
      </c>
      <c r="AR29" s="43"/>
      <c r="AS29" s="986">
        <v>0</v>
      </c>
      <c r="AT29" s="994"/>
      <c r="AU29" s="986">
        <v>0</v>
      </c>
      <c r="AV29" s="987">
        <f t="shared" si="5"/>
        <v>0</v>
      </c>
      <c r="AW29" s="252"/>
      <c r="AX29" s="202"/>
      <c r="AY29" s="202"/>
      <c r="AZ29" s="202"/>
      <c r="BA29" s="202"/>
      <c r="BB29" s="43"/>
      <c r="BC29" s="988"/>
    </row>
    <row r="30" spans="1:55" ht="15" customHeight="1" outlineLevel="1" x14ac:dyDescent="0.2">
      <c r="A30" s="977">
        <f t="shared" si="0"/>
        <v>16</v>
      </c>
      <c r="B30" s="648"/>
      <c r="C30" s="598"/>
      <c r="D30" s="599"/>
      <c r="E30" s="599"/>
      <c r="F30" s="648"/>
      <c r="G30" s="989"/>
      <c r="H30" s="980"/>
      <c r="I30" s="980">
        <v>0</v>
      </c>
      <c r="J30" s="980"/>
      <c r="K30" s="980">
        <v>0</v>
      </c>
      <c r="L30" s="980"/>
      <c r="M30" s="292">
        <v>0</v>
      </c>
      <c r="N30" s="980"/>
      <c r="O30" s="980">
        <v>0</v>
      </c>
      <c r="P30" s="980"/>
      <c r="Q30" s="980">
        <v>0</v>
      </c>
      <c r="R30" s="980"/>
      <c r="S30" s="980">
        <v>0</v>
      </c>
      <c r="T30" s="980"/>
      <c r="U30" s="980">
        <v>0</v>
      </c>
      <c r="V30" s="980"/>
      <c r="W30" s="980">
        <v>0</v>
      </c>
      <c r="X30" s="980"/>
      <c r="Y30" s="980">
        <v>0</v>
      </c>
      <c r="Z30" s="981">
        <f t="shared" si="1"/>
        <v>0</v>
      </c>
      <c r="AA30" s="992"/>
      <c r="AB30" s="980">
        <v>0</v>
      </c>
      <c r="AC30" s="983"/>
      <c r="AD30" s="980">
        <v>0</v>
      </c>
      <c r="AE30" s="983"/>
      <c r="AF30" s="980">
        <v>0</v>
      </c>
      <c r="AG30" s="983"/>
      <c r="AH30" s="980">
        <v>0</v>
      </c>
      <c r="AI30" s="981">
        <f t="shared" si="2"/>
        <v>0</v>
      </c>
      <c r="AJ30" s="980"/>
      <c r="AK30" s="292">
        <v>0</v>
      </c>
      <c r="AL30" s="985">
        <f t="shared" si="3"/>
        <v>0</v>
      </c>
      <c r="AM30" s="992"/>
      <c r="AN30" s="980">
        <v>0</v>
      </c>
      <c r="AO30" s="983"/>
      <c r="AP30" s="980">
        <v>0</v>
      </c>
      <c r="AQ30" s="993">
        <f t="shared" si="4"/>
        <v>0</v>
      </c>
      <c r="AR30" s="43"/>
      <c r="AS30" s="986">
        <v>0</v>
      </c>
      <c r="AT30" s="994"/>
      <c r="AU30" s="986">
        <v>0</v>
      </c>
      <c r="AV30" s="987">
        <f t="shared" si="5"/>
        <v>0</v>
      </c>
      <c r="AW30" s="252"/>
      <c r="AX30" s="202"/>
      <c r="AY30" s="202"/>
      <c r="AZ30" s="202"/>
      <c r="BA30" s="202"/>
      <c r="BB30" s="43"/>
      <c r="BC30" s="988"/>
    </row>
    <row r="31" spans="1:55" ht="15" customHeight="1" outlineLevel="1" x14ac:dyDescent="0.2">
      <c r="A31" s="977">
        <f t="shared" si="0"/>
        <v>16</v>
      </c>
      <c r="B31" s="648"/>
      <c r="C31" s="598"/>
      <c r="D31" s="599"/>
      <c r="E31" s="599"/>
      <c r="F31" s="648"/>
      <c r="G31" s="989"/>
      <c r="H31" s="980"/>
      <c r="I31" s="980">
        <v>0</v>
      </c>
      <c r="J31" s="980"/>
      <c r="K31" s="980">
        <v>0</v>
      </c>
      <c r="L31" s="980"/>
      <c r="M31" s="292">
        <v>0</v>
      </c>
      <c r="N31" s="980"/>
      <c r="O31" s="980">
        <v>0</v>
      </c>
      <c r="P31" s="980"/>
      <c r="Q31" s="980">
        <v>0</v>
      </c>
      <c r="R31" s="980"/>
      <c r="S31" s="980">
        <v>0</v>
      </c>
      <c r="T31" s="980"/>
      <c r="U31" s="980">
        <v>0</v>
      </c>
      <c r="V31" s="980"/>
      <c r="W31" s="980">
        <v>0</v>
      </c>
      <c r="X31" s="980"/>
      <c r="Y31" s="980">
        <v>0</v>
      </c>
      <c r="Z31" s="981">
        <f t="shared" si="1"/>
        <v>0</v>
      </c>
      <c r="AA31" s="992"/>
      <c r="AB31" s="980">
        <v>0</v>
      </c>
      <c r="AC31" s="983"/>
      <c r="AD31" s="980">
        <v>0</v>
      </c>
      <c r="AE31" s="983"/>
      <c r="AF31" s="980">
        <v>0</v>
      </c>
      <c r="AG31" s="983"/>
      <c r="AH31" s="980">
        <v>0</v>
      </c>
      <c r="AI31" s="981">
        <f t="shared" si="2"/>
        <v>0</v>
      </c>
      <c r="AJ31" s="980"/>
      <c r="AK31" s="292">
        <v>0</v>
      </c>
      <c r="AL31" s="985">
        <f t="shared" si="3"/>
        <v>0</v>
      </c>
      <c r="AM31" s="992"/>
      <c r="AN31" s="980">
        <v>0</v>
      </c>
      <c r="AO31" s="983"/>
      <c r="AP31" s="980">
        <v>0</v>
      </c>
      <c r="AQ31" s="993">
        <f t="shared" si="4"/>
        <v>0</v>
      </c>
      <c r="AR31" s="43"/>
      <c r="AS31" s="986">
        <v>0</v>
      </c>
      <c r="AT31" s="994"/>
      <c r="AU31" s="986">
        <v>0</v>
      </c>
      <c r="AV31" s="987">
        <f t="shared" si="5"/>
        <v>0</v>
      </c>
      <c r="AW31" s="252"/>
      <c r="AX31" s="202"/>
      <c r="AY31" s="202"/>
      <c r="AZ31" s="202"/>
      <c r="BA31" s="202"/>
      <c r="BB31" s="43"/>
      <c r="BC31" s="988"/>
    </row>
    <row r="32" spans="1:55" ht="15" customHeight="1" outlineLevel="1" x14ac:dyDescent="0.2">
      <c r="A32" s="977">
        <f t="shared" si="0"/>
        <v>16</v>
      </c>
      <c r="B32" s="648"/>
      <c r="C32" s="598"/>
      <c r="D32" s="599"/>
      <c r="E32" s="599"/>
      <c r="F32" s="648"/>
      <c r="G32" s="989"/>
      <c r="H32" s="980"/>
      <c r="I32" s="980">
        <v>0</v>
      </c>
      <c r="J32" s="980"/>
      <c r="K32" s="980">
        <v>0</v>
      </c>
      <c r="L32" s="980"/>
      <c r="M32" s="292">
        <v>0</v>
      </c>
      <c r="N32" s="980"/>
      <c r="O32" s="980">
        <v>0</v>
      </c>
      <c r="P32" s="980"/>
      <c r="Q32" s="980">
        <v>0</v>
      </c>
      <c r="R32" s="980"/>
      <c r="S32" s="980">
        <v>0</v>
      </c>
      <c r="T32" s="980"/>
      <c r="U32" s="980">
        <v>0</v>
      </c>
      <c r="V32" s="980"/>
      <c r="W32" s="980">
        <v>0</v>
      </c>
      <c r="X32" s="980"/>
      <c r="Y32" s="980">
        <v>0</v>
      </c>
      <c r="Z32" s="981">
        <f t="shared" si="1"/>
        <v>0</v>
      </c>
      <c r="AA32" s="992"/>
      <c r="AB32" s="980">
        <v>0</v>
      </c>
      <c r="AC32" s="983"/>
      <c r="AD32" s="980">
        <v>0</v>
      </c>
      <c r="AE32" s="983"/>
      <c r="AF32" s="980">
        <v>0</v>
      </c>
      <c r="AG32" s="983"/>
      <c r="AH32" s="980">
        <v>0</v>
      </c>
      <c r="AI32" s="981">
        <f t="shared" si="2"/>
        <v>0</v>
      </c>
      <c r="AJ32" s="980"/>
      <c r="AK32" s="292">
        <v>0</v>
      </c>
      <c r="AL32" s="985">
        <f t="shared" si="3"/>
        <v>0</v>
      </c>
      <c r="AM32" s="992"/>
      <c r="AN32" s="980">
        <v>0</v>
      </c>
      <c r="AO32" s="983"/>
      <c r="AP32" s="980">
        <v>0</v>
      </c>
      <c r="AQ32" s="993">
        <f t="shared" si="4"/>
        <v>0</v>
      </c>
      <c r="AR32" s="43"/>
      <c r="AS32" s="986">
        <v>0</v>
      </c>
      <c r="AT32" s="994"/>
      <c r="AU32" s="986">
        <v>0</v>
      </c>
      <c r="AV32" s="987">
        <f t="shared" si="5"/>
        <v>0</v>
      </c>
      <c r="AW32" s="252"/>
      <c r="AX32" s="202"/>
      <c r="AY32" s="202"/>
      <c r="AZ32" s="202"/>
      <c r="BA32" s="202"/>
      <c r="BB32" s="43"/>
      <c r="BC32" s="988"/>
    </row>
    <row r="33" spans="1:55" ht="15" customHeight="1" outlineLevel="1" x14ac:dyDescent="0.2">
      <c r="A33" s="977">
        <f t="shared" si="0"/>
        <v>16</v>
      </c>
      <c r="B33" s="648"/>
      <c r="C33" s="598"/>
      <c r="D33" s="599"/>
      <c r="E33" s="599"/>
      <c r="F33" s="648"/>
      <c r="G33" s="989"/>
      <c r="H33" s="980"/>
      <c r="I33" s="980">
        <v>0</v>
      </c>
      <c r="J33" s="980"/>
      <c r="K33" s="980">
        <v>0</v>
      </c>
      <c r="L33" s="980"/>
      <c r="M33" s="292">
        <v>0</v>
      </c>
      <c r="N33" s="980"/>
      <c r="O33" s="980">
        <v>0</v>
      </c>
      <c r="P33" s="980"/>
      <c r="Q33" s="980">
        <v>0</v>
      </c>
      <c r="R33" s="980"/>
      <c r="S33" s="980">
        <v>0</v>
      </c>
      <c r="T33" s="980"/>
      <c r="U33" s="980">
        <v>0</v>
      </c>
      <c r="V33" s="980"/>
      <c r="W33" s="980">
        <v>0</v>
      </c>
      <c r="X33" s="980"/>
      <c r="Y33" s="980">
        <v>0</v>
      </c>
      <c r="Z33" s="981">
        <f t="shared" si="1"/>
        <v>0</v>
      </c>
      <c r="AA33" s="992"/>
      <c r="AB33" s="980">
        <v>0</v>
      </c>
      <c r="AC33" s="983"/>
      <c r="AD33" s="980">
        <v>0</v>
      </c>
      <c r="AE33" s="983"/>
      <c r="AF33" s="980">
        <v>0</v>
      </c>
      <c r="AG33" s="983"/>
      <c r="AH33" s="980">
        <v>0</v>
      </c>
      <c r="AI33" s="981">
        <f t="shared" si="2"/>
        <v>0</v>
      </c>
      <c r="AJ33" s="980"/>
      <c r="AK33" s="292">
        <v>0</v>
      </c>
      <c r="AL33" s="985">
        <f t="shared" si="3"/>
        <v>0</v>
      </c>
      <c r="AM33" s="992"/>
      <c r="AN33" s="980">
        <v>0</v>
      </c>
      <c r="AO33" s="983"/>
      <c r="AP33" s="980">
        <v>0</v>
      </c>
      <c r="AQ33" s="993">
        <f t="shared" si="4"/>
        <v>0</v>
      </c>
      <c r="AR33" s="43"/>
      <c r="AS33" s="986">
        <v>0</v>
      </c>
      <c r="AT33" s="994"/>
      <c r="AU33" s="986">
        <v>0</v>
      </c>
      <c r="AV33" s="987">
        <f t="shared" si="5"/>
        <v>0</v>
      </c>
      <c r="AW33" s="252"/>
      <c r="AX33" s="202"/>
      <c r="AY33" s="202"/>
      <c r="AZ33" s="202"/>
      <c r="BA33" s="202"/>
      <c r="BB33" s="43"/>
      <c r="BC33" s="988"/>
    </row>
    <row r="34" spans="1:55" ht="15" customHeight="1" outlineLevel="1" x14ac:dyDescent="0.2">
      <c r="A34" s="977">
        <f t="shared" si="0"/>
        <v>16</v>
      </c>
      <c r="B34" s="648"/>
      <c r="C34" s="598"/>
      <c r="D34" s="599"/>
      <c r="E34" s="599"/>
      <c r="F34" s="648"/>
      <c r="G34" s="989"/>
      <c r="H34" s="980"/>
      <c r="I34" s="980">
        <v>0</v>
      </c>
      <c r="J34" s="980"/>
      <c r="K34" s="980">
        <v>0</v>
      </c>
      <c r="L34" s="980"/>
      <c r="M34" s="292">
        <v>0</v>
      </c>
      <c r="N34" s="980"/>
      <c r="O34" s="980">
        <v>0</v>
      </c>
      <c r="P34" s="980"/>
      <c r="Q34" s="980">
        <v>0</v>
      </c>
      <c r="R34" s="980"/>
      <c r="S34" s="980">
        <v>0</v>
      </c>
      <c r="T34" s="980"/>
      <c r="U34" s="980">
        <v>0</v>
      </c>
      <c r="V34" s="980"/>
      <c r="W34" s="980">
        <v>0</v>
      </c>
      <c r="X34" s="980"/>
      <c r="Y34" s="980">
        <v>0</v>
      </c>
      <c r="Z34" s="981">
        <f t="shared" si="1"/>
        <v>0</v>
      </c>
      <c r="AA34" s="992"/>
      <c r="AB34" s="980">
        <v>0</v>
      </c>
      <c r="AC34" s="983"/>
      <c r="AD34" s="980">
        <v>0</v>
      </c>
      <c r="AE34" s="983"/>
      <c r="AF34" s="980">
        <v>0</v>
      </c>
      <c r="AG34" s="983"/>
      <c r="AH34" s="980">
        <v>0</v>
      </c>
      <c r="AI34" s="981">
        <f t="shared" si="2"/>
        <v>0</v>
      </c>
      <c r="AJ34" s="980"/>
      <c r="AK34" s="292">
        <v>0</v>
      </c>
      <c r="AL34" s="985">
        <f t="shared" si="3"/>
        <v>0</v>
      </c>
      <c r="AM34" s="992"/>
      <c r="AN34" s="980">
        <v>0</v>
      </c>
      <c r="AO34" s="983"/>
      <c r="AP34" s="980">
        <v>0</v>
      </c>
      <c r="AQ34" s="993">
        <f t="shared" si="4"/>
        <v>0</v>
      </c>
      <c r="AR34" s="43"/>
      <c r="AS34" s="986">
        <v>0</v>
      </c>
      <c r="AT34" s="994"/>
      <c r="AU34" s="986">
        <v>0</v>
      </c>
      <c r="AV34" s="987">
        <f t="shared" si="5"/>
        <v>0</v>
      </c>
      <c r="AW34" s="252"/>
      <c r="AX34" s="202"/>
      <c r="AY34" s="202"/>
      <c r="AZ34" s="202"/>
      <c r="BA34" s="202"/>
      <c r="BB34" s="43"/>
      <c r="BC34" s="988"/>
    </row>
    <row r="35" spans="1:55" ht="15" customHeight="1" outlineLevel="1" x14ac:dyDescent="0.2">
      <c r="A35" s="977">
        <f t="shared" si="0"/>
        <v>16</v>
      </c>
      <c r="B35" s="648"/>
      <c r="C35" s="598"/>
      <c r="D35" s="599"/>
      <c r="E35" s="599"/>
      <c r="F35" s="648"/>
      <c r="G35" s="989"/>
      <c r="H35" s="980"/>
      <c r="I35" s="980">
        <v>0</v>
      </c>
      <c r="J35" s="980"/>
      <c r="K35" s="980">
        <v>0</v>
      </c>
      <c r="L35" s="980"/>
      <c r="M35" s="292">
        <v>0</v>
      </c>
      <c r="N35" s="980"/>
      <c r="O35" s="980">
        <v>0</v>
      </c>
      <c r="P35" s="980"/>
      <c r="Q35" s="980">
        <v>0</v>
      </c>
      <c r="R35" s="980"/>
      <c r="S35" s="980">
        <v>0</v>
      </c>
      <c r="T35" s="980"/>
      <c r="U35" s="980">
        <v>0</v>
      </c>
      <c r="V35" s="980"/>
      <c r="W35" s="980">
        <v>0</v>
      </c>
      <c r="X35" s="980"/>
      <c r="Y35" s="980">
        <v>0</v>
      </c>
      <c r="Z35" s="981">
        <f t="shared" si="1"/>
        <v>0</v>
      </c>
      <c r="AA35" s="992"/>
      <c r="AB35" s="980">
        <v>0</v>
      </c>
      <c r="AC35" s="983"/>
      <c r="AD35" s="980">
        <v>0</v>
      </c>
      <c r="AE35" s="983"/>
      <c r="AF35" s="980">
        <v>0</v>
      </c>
      <c r="AG35" s="983"/>
      <c r="AH35" s="980">
        <v>0</v>
      </c>
      <c r="AI35" s="981">
        <f t="shared" si="2"/>
        <v>0</v>
      </c>
      <c r="AJ35" s="980"/>
      <c r="AK35" s="292">
        <v>0</v>
      </c>
      <c r="AL35" s="985">
        <f t="shared" si="3"/>
        <v>0</v>
      </c>
      <c r="AM35" s="992"/>
      <c r="AN35" s="980">
        <v>0</v>
      </c>
      <c r="AO35" s="983"/>
      <c r="AP35" s="980">
        <v>0</v>
      </c>
      <c r="AQ35" s="993">
        <f t="shared" si="4"/>
        <v>0</v>
      </c>
      <c r="AR35" s="43"/>
      <c r="AS35" s="986">
        <v>0</v>
      </c>
      <c r="AT35" s="994"/>
      <c r="AU35" s="986">
        <v>0</v>
      </c>
      <c r="AV35" s="987">
        <f t="shared" si="5"/>
        <v>0</v>
      </c>
      <c r="AW35" s="252"/>
      <c r="AX35" s="202"/>
      <c r="AY35" s="202"/>
      <c r="AZ35" s="202"/>
      <c r="BA35" s="202"/>
      <c r="BB35" s="43"/>
      <c r="BC35" s="988"/>
    </row>
    <row r="36" spans="1:55" ht="15" customHeight="1" outlineLevel="1" x14ac:dyDescent="0.2">
      <c r="A36" s="977">
        <f t="shared" si="0"/>
        <v>16</v>
      </c>
      <c r="B36" s="648"/>
      <c r="C36" s="598"/>
      <c r="D36" s="599"/>
      <c r="E36" s="599"/>
      <c r="F36" s="648"/>
      <c r="G36" s="989"/>
      <c r="H36" s="980"/>
      <c r="I36" s="980">
        <v>0</v>
      </c>
      <c r="J36" s="980"/>
      <c r="K36" s="980">
        <v>0</v>
      </c>
      <c r="L36" s="980"/>
      <c r="M36" s="292">
        <v>0</v>
      </c>
      <c r="N36" s="980"/>
      <c r="O36" s="980">
        <v>0</v>
      </c>
      <c r="P36" s="980"/>
      <c r="Q36" s="980">
        <v>0</v>
      </c>
      <c r="R36" s="980"/>
      <c r="S36" s="980">
        <v>0</v>
      </c>
      <c r="T36" s="980"/>
      <c r="U36" s="980">
        <v>0</v>
      </c>
      <c r="V36" s="980"/>
      <c r="W36" s="980">
        <v>0</v>
      </c>
      <c r="X36" s="980"/>
      <c r="Y36" s="980">
        <v>0</v>
      </c>
      <c r="Z36" s="981">
        <f t="shared" si="1"/>
        <v>0</v>
      </c>
      <c r="AA36" s="992"/>
      <c r="AB36" s="980">
        <v>0</v>
      </c>
      <c r="AC36" s="983"/>
      <c r="AD36" s="980">
        <v>0</v>
      </c>
      <c r="AE36" s="983"/>
      <c r="AF36" s="980">
        <v>0</v>
      </c>
      <c r="AG36" s="983"/>
      <c r="AH36" s="980">
        <v>0</v>
      </c>
      <c r="AI36" s="981">
        <f t="shared" si="2"/>
        <v>0</v>
      </c>
      <c r="AJ36" s="980"/>
      <c r="AK36" s="292">
        <v>0</v>
      </c>
      <c r="AL36" s="985">
        <f t="shared" si="3"/>
        <v>0</v>
      </c>
      <c r="AM36" s="992"/>
      <c r="AN36" s="980">
        <v>0</v>
      </c>
      <c r="AO36" s="983"/>
      <c r="AP36" s="980">
        <v>0</v>
      </c>
      <c r="AQ36" s="993">
        <f t="shared" si="4"/>
        <v>0</v>
      </c>
      <c r="AR36" s="43"/>
      <c r="AS36" s="986">
        <v>0</v>
      </c>
      <c r="AT36" s="994"/>
      <c r="AU36" s="986">
        <v>0</v>
      </c>
      <c r="AV36" s="987">
        <f t="shared" si="5"/>
        <v>0</v>
      </c>
      <c r="AW36" s="252"/>
      <c r="AX36" s="202"/>
      <c r="AY36" s="202"/>
      <c r="AZ36" s="202"/>
      <c r="BA36" s="202"/>
      <c r="BB36" s="43"/>
      <c r="BC36" s="988"/>
    </row>
    <row r="37" spans="1:55" ht="15" customHeight="1" outlineLevel="1" x14ac:dyDescent="0.2">
      <c r="A37" s="977">
        <f t="shared" si="0"/>
        <v>16</v>
      </c>
      <c r="B37" s="648"/>
      <c r="C37" s="598"/>
      <c r="D37" s="599"/>
      <c r="E37" s="599"/>
      <c r="F37" s="648"/>
      <c r="G37" s="989"/>
      <c r="H37" s="980"/>
      <c r="I37" s="980">
        <v>0</v>
      </c>
      <c r="J37" s="980"/>
      <c r="K37" s="980">
        <v>0</v>
      </c>
      <c r="L37" s="980"/>
      <c r="M37" s="292">
        <v>0</v>
      </c>
      <c r="N37" s="980"/>
      <c r="O37" s="980">
        <v>0</v>
      </c>
      <c r="P37" s="980"/>
      <c r="Q37" s="980">
        <v>0</v>
      </c>
      <c r="R37" s="980"/>
      <c r="S37" s="980">
        <v>0</v>
      </c>
      <c r="T37" s="980"/>
      <c r="U37" s="980">
        <v>0</v>
      </c>
      <c r="V37" s="980"/>
      <c r="W37" s="980">
        <v>0</v>
      </c>
      <c r="X37" s="980"/>
      <c r="Y37" s="980">
        <v>0</v>
      </c>
      <c r="Z37" s="981">
        <f t="shared" si="1"/>
        <v>0</v>
      </c>
      <c r="AA37" s="992"/>
      <c r="AB37" s="980">
        <v>0</v>
      </c>
      <c r="AC37" s="983"/>
      <c r="AD37" s="980">
        <v>0</v>
      </c>
      <c r="AE37" s="983"/>
      <c r="AF37" s="980">
        <v>0</v>
      </c>
      <c r="AG37" s="983"/>
      <c r="AH37" s="980">
        <v>0</v>
      </c>
      <c r="AI37" s="981">
        <f t="shared" si="2"/>
        <v>0</v>
      </c>
      <c r="AJ37" s="980"/>
      <c r="AK37" s="292">
        <v>0</v>
      </c>
      <c r="AL37" s="985">
        <f t="shared" si="3"/>
        <v>0</v>
      </c>
      <c r="AM37" s="992"/>
      <c r="AN37" s="980">
        <v>0</v>
      </c>
      <c r="AO37" s="983"/>
      <c r="AP37" s="980">
        <v>0</v>
      </c>
      <c r="AQ37" s="993">
        <f t="shared" si="4"/>
        <v>0</v>
      </c>
      <c r="AR37" s="43"/>
      <c r="AS37" s="986">
        <v>0</v>
      </c>
      <c r="AT37" s="994"/>
      <c r="AU37" s="986">
        <v>0</v>
      </c>
      <c r="AV37" s="987">
        <f t="shared" si="5"/>
        <v>0</v>
      </c>
      <c r="AW37" s="252"/>
      <c r="AX37" s="202"/>
      <c r="AY37" s="202"/>
      <c r="AZ37" s="202"/>
      <c r="BA37" s="202"/>
      <c r="BB37" s="43"/>
      <c r="BC37" s="988"/>
    </row>
    <row r="38" spans="1:55" ht="15" customHeight="1" outlineLevel="1" x14ac:dyDescent="0.2">
      <c r="A38" s="977">
        <f t="shared" si="0"/>
        <v>16</v>
      </c>
      <c r="B38" s="648"/>
      <c r="C38" s="598"/>
      <c r="D38" s="599"/>
      <c r="E38" s="599"/>
      <c r="F38" s="648"/>
      <c r="G38" s="989"/>
      <c r="H38" s="980"/>
      <c r="I38" s="980">
        <v>0</v>
      </c>
      <c r="J38" s="980"/>
      <c r="K38" s="980">
        <v>0</v>
      </c>
      <c r="L38" s="980"/>
      <c r="M38" s="292">
        <v>0</v>
      </c>
      <c r="N38" s="980"/>
      <c r="O38" s="980">
        <v>0</v>
      </c>
      <c r="P38" s="980"/>
      <c r="Q38" s="980">
        <v>0</v>
      </c>
      <c r="R38" s="980"/>
      <c r="S38" s="980">
        <v>0</v>
      </c>
      <c r="T38" s="980"/>
      <c r="U38" s="980">
        <v>0</v>
      </c>
      <c r="V38" s="980"/>
      <c r="W38" s="980">
        <v>0</v>
      </c>
      <c r="X38" s="980"/>
      <c r="Y38" s="980">
        <v>0</v>
      </c>
      <c r="Z38" s="981">
        <f t="shared" si="1"/>
        <v>0</v>
      </c>
      <c r="AA38" s="992"/>
      <c r="AB38" s="980">
        <v>0</v>
      </c>
      <c r="AC38" s="983"/>
      <c r="AD38" s="980">
        <v>0</v>
      </c>
      <c r="AE38" s="983"/>
      <c r="AF38" s="980">
        <v>0</v>
      </c>
      <c r="AG38" s="983"/>
      <c r="AH38" s="980">
        <v>0</v>
      </c>
      <c r="AI38" s="981">
        <f t="shared" si="2"/>
        <v>0</v>
      </c>
      <c r="AJ38" s="980"/>
      <c r="AK38" s="292">
        <v>0</v>
      </c>
      <c r="AL38" s="985">
        <f t="shared" si="3"/>
        <v>0</v>
      </c>
      <c r="AM38" s="998"/>
      <c r="AN38" s="999">
        <v>0</v>
      </c>
      <c r="AO38" s="1000"/>
      <c r="AP38" s="999">
        <v>0</v>
      </c>
      <c r="AQ38" s="1001">
        <f t="shared" si="4"/>
        <v>0</v>
      </c>
      <c r="AR38" s="1002"/>
      <c r="AS38" s="1003">
        <v>0</v>
      </c>
      <c r="AT38" s="1004"/>
      <c r="AU38" s="1003">
        <v>0</v>
      </c>
      <c r="AV38" s="1005">
        <f t="shared" si="5"/>
        <v>0</v>
      </c>
      <c r="AW38" s="252"/>
      <c r="AX38" s="202"/>
      <c r="AY38" s="202"/>
      <c r="AZ38" s="202"/>
      <c r="BA38" s="202"/>
      <c r="BB38" s="43"/>
      <c r="BC38" s="988"/>
    </row>
    <row r="39" spans="1:55" ht="15" customHeight="1" x14ac:dyDescent="0.2">
      <c r="A39" s="1006" t="s">
        <v>789</v>
      </c>
      <c r="B39" s="1006"/>
      <c r="C39" s="1006"/>
      <c r="D39" s="1006"/>
      <c r="E39" s="1006"/>
      <c r="F39" s="1006"/>
      <c r="G39" s="1006"/>
      <c r="H39" s="1007"/>
      <c r="I39" s="1007"/>
      <c r="J39" s="1007"/>
      <c r="K39" s="1007"/>
      <c r="L39" s="1007"/>
      <c r="M39" s="1007"/>
      <c r="N39" s="1007"/>
      <c r="O39" s="1007"/>
      <c r="P39" s="1007"/>
      <c r="Q39" s="1007"/>
      <c r="R39" s="1007"/>
      <c r="S39" s="1007"/>
      <c r="T39" s="1007"/>
      <c r="U39" s="1007"/>
      <c r="V39" s="1007"/>
      <c r="W39" s="1007"/>
      <c r="X39" s="1007"/>
      <c r="Y39" s="1007"/>
      <c r="Z39" s="1007"/>
      <c r="AA39" s="1007"/>
      <c r="AB39" s="1007"/>
      <c r="AC39" s="1007"/>
      <c r="AD39" s="1007"/>
      <c r="AE39" s="1007"/>
      <c r="AF39" s="1007"/>
      <c r="AG39" s="1007"/>
      <c r="AH39" s="1007"/>
      <c r="AI39" s="1007"/>
      <c r="AJ39" s="1007"/>
      <c r="AK39" s="1007"/>
      <c r="AL39" s="1007"/>
      <c r="AM39" s="1007"/>
      <c r="AN39" s="1007"/>
      <c r="AO39" s="1007"/>
      <c r="AP39" s="1007"/>
      <c r="AQ39" s="1007"/>
      <c r="AR39" s="1007"/>
      <c r="AS39" s="1007"/>
      <c r="AT39" s="1007"/>
      <c r="AU39" s="1007"/>
      <c r="AV39" s="1007"/>
      <c r="AW39" s="1007"/>
      <c r="AX39" s="1007"/>
      <c r="AY39" s="1007"/>
      <c r="AZ39" s="1007"/>
      <c r="BA39" s="1007"/>
      <c r="BB39" s="1007"/>
    </row>
    <row r="40" spans="1:55" ht="15" customHeight="1" x14ac:dyDescent="0.2">
      <c r="A40" s="1006" t="s">
        <v>790</v>
      </c>
      <c r="B40" s="1006"/>
      <c r="C40" s="1006"/>
      <c r="D40" s="1006"/>
      <c r="E40" s="1006"/>
      <c r="F40" s="1006"/>
      <c r="G40" s="1006"/>
      <c r="H40" s="1007"/>
      <c r="I40" s="1007"/>
      <c r="J40" s="1007"/>
      <c r="K40" s="1007"/>
      <c r="L40" s="1007"/>
      <c r="M40" s="1007"/>
      <c r="N40" s="1007"/>
      <c r="O40" s="1007"/>
      <c r="P40" s="1007"/>
      <c r="Q40" s="1007"/>
      <c r="R40" s="1007"/>
      <c r="S40" s="1007"/>
      <c r="T40" s="1007"/>
      <c r="U40" s="1007"/>
      <c r="V40" s="1007"/>
      <c r="W40" s="1007"/>
      <c r="X40" s="1007"/>
      <c r="Y40" s="1007"/>
      <c r="Z40" s="1007"/>
      <c r="AA40" s="1007"/>
      <c r="AB40" s="1007"/>
      <c r="AC40" s="1007"/>
      <c r="AD40" s="1007"/>
      <c r="AE40" s="1007"/>
      <c r="AF40" s="1007"/>
      <c r="AG40" s="1007"/>
      <c r="AH40" s="1007"/>
      <c r="AI40" s="1007"/>
      <c r="AJ40" s="1007"/>
      <c r="AK40" s="1007"/>
      <c r="AL40" s="1007"/>
      <c r="AM40" s="1007"/>
      <c r="AN40" s="1007"/>
      <c r="AO40" s="1007"/>
      <c r="AP40" s="1007"/>
      <c r="AQ40" s="1007"/>
      <c r="AR40" s="1007"/>
      <c r="AS40" s="1007"/>
      <c r="AT40" s="1007"/>
      <c r="AU40" s="1007"/>
      <c r="AV40" s="1007"/>
      <c r="AW40" s="1007"/>
      <c r="AX40" s="1007"/>
      <c r="AY40" s="1007"/>
      <c r="AZ40" s="1007"/>
      <c r="BA40" s="1007"/>
      <c r="BB40" s="1007"/>
    </row>
    <row r="41" spans="1:55" ht="12.75" customHeight="1" x14ac:dyDescent="0.2">
      <c r="A41" s="202"/>
      <c r="B41" s="202"/>
      <c r="C41" s="1008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</row>
    <row r="42" spans="1:55" ht="12.75" customHeight="1" x14ac:dyDescent="0.2">
      <c r="A42" s="202"/>
      <c r="B42" s="202"/>
      <c r="C42" s="1008"/>
      <c r="D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</row>
    <row r="43" spans="1:55" ht="12.75" customHeight="1" x14ac:dyDescent="0.2">
      <c r="A43" s="202"/>
      <c r="B43" s="202"/>
      <c r="C43" s="1008"/>
      <c r="D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</row>
    <row r="44" spans="1:55" ht="12.75" customHeight="1" x14ac:dyDescent="0.2">
      <c r="A44" s="202"/>
      <c r="B44" s="202"/>
      <c r="C44" s="1008"/>
      <c r="D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</row>
    <row r="45" spans="1:55" ht="12.75" customHeight="1" x14ac:dyDescent="0.2">
      <c r="A45" s="202"/>
      <c r="B45" s="202"/>
      <c r="C45" s="1008"/>
      <c r="D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</row>
    <row r="46" spans="1:55" ht="12.75" customHeight="1" x14ac:dyDescent="0.2">
      <c r="A46" s="202"/>
      <c r="B46" s="202"/>
      <c r="C46" s="202"/>
      <c r="D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</row>
    <row r="47" spans="1:55" ht="12.75" customHeight="1" x14ac:dyDescent="0.2">
      <c r="A47" s="202"/>
      <c r="B47" s="202"/>
      <c r="C47" s="202"/>
      <c r="D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</row>
    <row r="48" spans="1:55" ht="12.75" customHeight="1" x14ac:dyDescent="0.2">
      <c r="A48" s="202"/>
      <c r="B48" s="202"/>
      <c r="C48" s="202"/>
      <c r="D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</row>
    <row r="49" spans="1:54" ht="12.75" customHeight="1" x14ac:dyDescent="0.2">
      <c r="A49" s="202"/>
      <c r="B49" s="202"/>
      <c r="C49" s="202"/>
      <c r="D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</row>
    <row r="50" spans="1:54" ht="12.75" customHeight="1" x14ac:dyDescent="0.2">
      <c r="A50" s="202"/>
      <c r="B50" s="202"/>
      <c r="C50" s="202"/>
      <c r="D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</row>
    <row r="51" spans="1:54" ht="12.75" customHeight="1" x14ac:dyDescent="0.2">
      <c r="A51" s="202"/>
      <c r="B51" s="202"/>
      <c r="C51" s="202"/>
      <c r="D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</row>
    <row r="52" spans="1:54" ht="12.75" customHeight="1" x14ac:dyDescent="0.2">
      <c r="A52" s="202"/>
      <c r="B52" s="202"/>
      <c r="C52" s="202"/>
      <c r="D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</row>
    <row r="53" spans="1:54" ht="12.75" customHeight="1" x14ac:dyDescent="0.2">
      <c r="A53" s="202"/>
      <c r="B53" s="202"/>
      <c r="C53" s="202"/>
      <c r="D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</row>
    <row r="54" spans="1:54" ht="12.75" customHeight="1" x14ac:dyDescent="0.2">
      <c r="A54" s="202"/>
      <c r="B54" s="202"/>
      <c r="C54" s="202"/>
      <c r="D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</row>
    <row r="55" spans="1:54" ht="12.75" customHeight="1" x14ac:dyDescent="0.2">
      <c r="A55" s="202"/>
      <c r="B55" s="202"/>
      <c r="C55" s="202"/>
      <c r="D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</row>
    <row r="56" spans="1:54" ht="12.75" customHeight="1" x14ac:dyDescent="0.2">
      <c r="A56" s="202"/>
      <c r="B56" s="202"/>
      <c r="C56" s="202"/>
      <c r="D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</row>
    <row r="57" spans="1:54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</row>
    <row r="58" spans="1:54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</row>
    <row r="59" spans="1:54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</row>
    <row r="60" spans="1:54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</row>
    <row r="61" spans="1:54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</row>
    <row r="62" spans="1:54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</row>
    <row r="63" spans="1:54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</row>
    <row r="64" spans="1:54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</row>
    <row r="65" spans="1:54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</row>
    <row r="66" spans="1:54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</row>
    <row r="67" spans="1:54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</row>
    <row r="68" spans="1:54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</row>
    <row r="69" spans="1:54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</row>
    <row r="70" spans="1:54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</row>
    <row r="71" spans="1:54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</row>
    <row r="72" spans="1:54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</row>
    <row r="73" spans="1:54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</row>
    <row r="74" spans="1:54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</row>
    <row r="75" spans="1:54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</row>
    <row r="76" spans="1:54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</row>
    <row r="77" spans="1:54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</row>
    <row r="78" spans="1:54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</row>
    <row r="79" spans="1:54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</row>
    <row r="80" spans="1:54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</row>
    <row r="81" spans="1:54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</row>
    <row r="82" spans="1:54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</row>
    <row r="83" spans="1:54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</row>
    <row r="84" spans="1:54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</row>
    <row r="85" spans="1:54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</row>
    <row r="86" spans="1:54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</row>
    <row r="87" spans="1:54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</row>
    <row r="88" spans="1:54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</row>
    <row r="89" spans="1:54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</row>
    <row r="90" spans="1:54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</row>
    <row r="91" spans="1:54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</row>
    <row r="92" spans="1:54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</row>
    <row r="93" spans="1:54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</row>
    <row r="94" spans="1:54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</row>
    <row r="95" spans="1:54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</row>
    <row r="96" spans="1:54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</row>
    <row r="97" spans="1:54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</row>
    <row r="98" spans="1:54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</row>
    <row r="99" spans="1:54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</row>
    <row r="100" spans="1:54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</row>
    <row r="101" spans="1:54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</row>
    <row r="102" spans="1:54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</row>
    <row r="103" spans="1:54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</row>
    <row r="104" spans="1:54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</row>
    <row r="105" spans="1:54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</row>
    <row r="106" spans="1:54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</row>
    <row r="107" spans="1:54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</row>
    <row r="108" spans="1:54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</row>
    <row r="109" spans="1:54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</row>
    <row r="110" spans="1:54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</row>
    <row r="111" spans="1:54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</row>
    <row r="112" spans="1:54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</row>
    <row r="113" spans="1:54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</row>
    <row r="114" spans="1:54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</row>
    <row r="115" spans="1:54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</row>
    <row r="116" spans="1:54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</row>
    <row r="117" spans="1:54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</row>
    <row r="118" spans="1:54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</row>
    <row r="119" spans="1:54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</row>
    <row r="120" spans="1:54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</row>
    <row r="121" spans="1:54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</row>
    <row r="122" spans="1:54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</row>
    <row r="123" spans="1:54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</row>
    <row r="124" spans="1:54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</row>
    <row r="125" spans="1:54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</row>
    <row r="126" spans="1:54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</row>
    <row r="127" spans="1:54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</row>
    <row r="128" spans="1:54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</row>
    <row r="129" spans="1:54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</row>
    <row r="130" spans="1:54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</row>
    <row r="131" spans="1:54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</row>
    <row r="132" spans="1:54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</row>
    <row r="133" spans="1:54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</row>
    <row r="134" spans="1:54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</row>
    <row r="135" spans="1:54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</row>
    <row r="136" spans="1:54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</row>
    <row r="137" spans="1:54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</row>
    <row r="138" spans="1:54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</row>
    <row r="139" spans="1:54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</row>
    <row r="140" spans="1:54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</row>
    <row r="141" spans="1:54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</row>
    <row r="142" spans="1:54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</row>
    <row r="143" spans="1:54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</row>
    <row r="144" spans="1:54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</row>
    <row r="145" spans="1:54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</row>
    <row r="146" spans="1:54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</row>
    <row r="147" spans="1:54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</row>
    <row r="148" spans="1:54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</row>
    <row r="149" spans="1:54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</row>
    <row r="150" spans="1:54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</row>
    <row r="151" spans="1:54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</row>
    <row r="152" spans="1:54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</row>
    <row r="153" spans="1:54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</row>
    <row r="154" spans="1:54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</row>
    <row r="155" spans="1:54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</row>
    <row r="156" spans="1:54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</row>
    <row r="157" spans="1:54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</row>
    <row r="158" spans="1:54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</row>
    <row r="159" spans="1:54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</row>
    <row r="160" spans="1:54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</row>
    <row r="161" spans="1:54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</row>
    <row r="162" spans="1:54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</row>
    <row r="163" spans="1:54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</row>
    <row r="164" spans="1:54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</row>
    <row r="165" spans="1:54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</row>
    <row r="166" spans="1:54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</row>
    <row r="167" spans="1:54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</row>
    <row r="168" spans="1:54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</row>
    <row r="169" spans="1:54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</row>
    <row r="170" spans="1:54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</row>
    <row r="171" spans="1:54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</row>
    <row r="172" spans="1:54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</row>
    <row r="173" spans="1:54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</row>
    <row r="174" spans="1:54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</row>
    <row r="175" spans="1:54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</row>
    <row r="176" spans="1:54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</row>
    <row r="177" spans="1:54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</row>
    <row r="178" spans="1:54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</row>
    <row r="179" spans="1:54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</row>
    <row r="180" spans="1:54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</row>
    <row r="181" spans="1:54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</row>
    <row r="182" spans="1:54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</row>
    <row r="183" spans="1:54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</row>
    <row r="184" spans="1:54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</row>
    <row r="185" spans="1:54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</row>
    <row r="186" spans="1:54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</row>
    <row r="187" spans="1:54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</row>
    <row r="188" spans="1:54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</row>
    <row r="189" spans="1:54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</row>
    <row r="190" spans="1:54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</row>
    <row r="191" spans="1:54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</row>
    <row r="192" spans="1:54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</row>
    <row r="193" spans="1:54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</row>
    <row r="194" spans="1:54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</row>
    <row r="195" spans="1:54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</row>
    <row r="196" spans="1:54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</row>
    <row r="197" spans="1:54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</row>
    <row r="198" spans="1:54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</row>
    <row r="199" spans="1:54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</row>
    <row r="200" spans="1:54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</row>
    <row r="201" spans="1:54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</row>
    <row r="202" spans="1:54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</row>
    <row r="203" spans="1:54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</row>
    <row r="204" spans="1:54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</row>
    <row r="205" spans="1:54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</row>
    <row r="206" spans="1:54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</row>
    <row r="207" spans="1:54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</row>
    <row r="208" spans="1:54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</row>
    <row r="209" spans="1:54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</row>
    <row r="210" spans="1:54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</row>
    <row r="211" spans="1:54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</row>
    <row r="212" spans="1:54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</row>
    <row r="213" spans="1:54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</row>
    <row r="214" spans="1:54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</row>
    <row r="215" spans="1:54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</row>
    <row r="216" spans="1:54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</row>
    <row r="217" spans="1:54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</row>
    <row r="218" spans="1:54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</row>
    <row r="219" spans="1:54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</row>
    <row r="220" spans="1:54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</row>
    <row r="221" spans="1:54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</row>
    <row r="222" spans="1:54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</row>
    <row r="223" spans="1:54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</row>
    <row r="224" spans="1:54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</row>
    <row r="225" spans="1:54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</row>
    <row r="226" spans="1:54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</row>
    <row r="227" spans="1:54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</row>
    <row r="228" spans="1:54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</row>
    <row r="229" spans="1:54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</row>
    <row r="230" spans="1:54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</row>
    <row r="231" spans="1:54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</row>
    <row r="232" spans="1:54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</row>
    <row r="233" spans="1:54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</row>
    <row r="234" spans="1:54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</row>
    <row r="235" spans="1:54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</row>
    <row r="236" spans="1:54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</row>
    <row r="237" spans="1:54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</row>
    <row r="238" spans="1:54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</row>
    <row r="239" spans="1:54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</row>
    <row r="240" spans="1:54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</row>
    <row r="241" spans="1:54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</row>
    <row r="242" spans="1:54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</row>
    <row r="243" spans="1:54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</row>
    <row r="244" spans="1:54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</row>
    <row r="245" spans="1:54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</row>
    <row r="246" spans="1:54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</row>
    <row r="247" spans="1:54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</row>
    <row r="248" spans="1:54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</row>
    <row r="249" spans="1:54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</row>
    <row r="250" spans="1:54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</row>
    <row r="251" spans="1:54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</row>
    <row r="252" spans="1:54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</row>
    <row r="253" spans="1:54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</row>
    <row r="254" spans="1:54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</row>
    <row r="255" spans="1:54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</row>
    <row r="256" spans="1:54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</row>
    <row r="257" spans="1:54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</row>
    <row r="258" spans="1:54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</row>
    <row r="259" spans="1:54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</row>
    <row r="260" spans="1:54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</row>
    <row r="261" spans="1:54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</row>
    <row r="262" spans="1:54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</row>
    <row r="265" spans="1:54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</row>
    <row r="266" spans="1:54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</row>
    <row r="267" spans="1:54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</row>
    <row r="268" spans="1:54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</row>
    <row r="269" spans="1:54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</row>
    <row r="270" spans="1:54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</row>
    <row r="271" spans="1:54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</row>
    <row r="272" spans="1:54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</row>
    <row r="273" spans="1:54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</row>
    <row r="274" spans="1:54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</row>
    <row r="275" spans="1:54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</row>
    <row r="276" spans="1:54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</row>
    <row r="277" spans="1:54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</row>
    <row r="278" spans="1:54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</row>
    <row r="279" spans="1:54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</row>
    <row r="280" spans="1:54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</row>
    <row r="281" spans="1:54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</row>
    <row r="282" spans="1:54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</row>
    <row r="283" spans="1:54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</row>
    <row r="284" spans="1:54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</row>
    <row r="285" spans="1:54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</row>
    <row r="286" spans="1:54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</row>
    <row r="287" spans="1:54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</row>
    <row r="288" spans="1:54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</row>
    <row r="289" spans="1:54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</row>
    <row r="290" spans="1:54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</row>
    <row r="291" spans="1:54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</row>
    <row r="292" spans="1:54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</row>
    <row r="293" spans="1:54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</row>
    <row r="294" spans="1:54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</row>
    <row r="295" spans="1:54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</row>
    <row r="296" spans="1:54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</row>
    <row r="297" spans="1:54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</row>
    <row r="298" spans="1:54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</row>
    <row r="299" spans="1:54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</row>
    <row r="300" spans="1:54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</row>
    <row r="301" spans="1:54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</row>
    <row r="302" spans="1:54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</row>
    <row r="303" spans="1:54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</row>
    <row r="304" spans="1:54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</row>
    <row r="305" spans="1:54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</row>
    <row r="306" spans="1:54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</row>
    <row r="307" spans="1:54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</row>
    <row r="308" spans="1:54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</row>
    <row r="309" spans="1:54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</row>
    <row r="310" spans="1:54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</row>
    <row r="311" spans="1:54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</row>
    <row r="312" spans="1:54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</row>
    <row r="313" spans="1:54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</row>
    <row r="314" spans="1:54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</row>
    <row r="315" spans="1:54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</row>
    <row r="316" spans="1:54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</row>
    <row r="317" spans="1:54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</row>
    <row r="318" spans="1:54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</row>
    <row r="319" spans="1:54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</row>
    <row r="320" spans="1:54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</row>
    <row r="321" spans="1:54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</row>
    <row r="322" spans="1:54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</row>
    <row r="323" spans="1:54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</row>
    <row r="324" spans="1:54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</row>
    <row r="325" spans="1:54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</row>
    <row r="326" spans="1:54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</row>
    <row r="327" spans="1:54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</row>
    <row r="328" spans="1:54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</row>
    <row r="329" spans="1:54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</row>
    <row r="330" spans="1:54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</row>
    <row r="331" spans="1:54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</row>
    <row r="332" spans="1:54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</row>
    <row r="333" spans="1:54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</row>
    <row r="334" spans="1:54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</row>
    <row r="335" spans="1:54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</row>
    <row r="336" spans="1:54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</row>
    <row r="337" spans="1:54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</row>
    <row r="338" spans="1:54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</row>
    <row r="339" spans="1:54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</row>
    <row r="340" spans="1:54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</row>
    <row r="341" spans="1:54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</row>
    <row r="342" spans="1:54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</row>
    <row r="343" spans="1:54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</row>
    <row r="344" spans="1:54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</row>
    <row r="345" spans="1:54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</row>
    <row r="346" spans="1:54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</row>
    <row r="347" spans="1:54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</row>
    <row r="348" spans="1:54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</row>
    <row r="349" spans="1:54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</row>
    <row r="350" spans="1:54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</row>
    <row r="351" spans="1:54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</row>
    <row r="352" spans="1:54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</row>
    <row r="353" spans="1:54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</row>
    <row r="354" spans="1:54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</row>
    <row r="355" spans="1:54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</row>
    <row r="356" spans="1:54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</row>
    <row r="357" spans="1:54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</row>
    <row r="358" spans="1:54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</row>
    <row r="359" spans="1:54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</row>
    <row r="360" spans="1:54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</row>
    <row r="361" spans="1:54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</row>
    <row r="362" spans="1:54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</row>
    <row r="363" spans="1:54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</row>
    <row r="364" spans="1:54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</row>
    <row r="365" spans="1:54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</row>
    <row r="366" spans="1:54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</row>
    <row r="367" spans="1:54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</row>
    <row r="368" spans="1:54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</row>
    <row r="369" spans="1:54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</row>
    <row r="370" spans="1:54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</row>
    <row r="371" spans="1:54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</row>
    <row r="372" spans="1:54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</row>
    <row r="373" spans="1:54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</row>
    <row r="374" spans="1:54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</row>
    <row r="375" spans="1:54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</row>
    <row r="376" spans="1:54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</row>
    <row r="377" spans="1:54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</row>
    <row r="378" spans="1:54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</row>
    <row r="379" spans="1:54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</row>
    <row r="380" spans="1:54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</row>
    <row r="381" spans="1:54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</row>
    <row r="382" spans="1:54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</row>
    <row r="383" spans="1:54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</row>
    <row r="384" spans="1:54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</row>
    <row r="385" spans="1:54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</row>
    <row r="386" spans="1:54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</row>
    <row r="387" spans="1:54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</row>
    <row r="388" spans="1:54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</row>
    <row r="389" spans="1:54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</row>
    <row r="390" spans="1:54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</row>
    <row r="391" spans="1:54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</row>
    <row r="392" spans="1:54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</row>
    <row r="393" spans="1:54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</row>
    <row r="394" spans="1:54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</row>
    <row r="395" spans="1:54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</row>
    <row r="396" spans="1:54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</row>
    <row r="397" spans="1:54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</row>
    <row r="398" spans="1:54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</row>
    <row r="399" spans="1:54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</row>
    <row r="400" spans="1:54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</row>
    <row r="401" spans="1:54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</row>
    <row r="402" spans="1:54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</row>
    <row r="403" spans="1:54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</row>
    <row r="404" spans="1:54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</row>
    <row r="405" spans="1:54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</row>
    <row r="406" spans="1:54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</row>
    <row r="407" spans="1:54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</row>
    <row r="408" spans="1:54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</row>
    <row r="409" spans="1:54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</row>
    <row r="410" spans="1:54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</row>
    <row r="411" spans="1:54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</row>
    <row r="412" spans="1:54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</row>
    <row r="413" spans="1:54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</row>
    <row r="414" spans="1:54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</row>
    <row r="415" spans="1:54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</row>
    <row r="416" spans="1:54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</row>
    <row r="417" spans="1:54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</row>
    <row r="418" spans="1:54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</row>
    <row r="419" spans="1:54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</row>
    <row r="420" spans="1:54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</row>
    <row r="421" spans="1:54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</row>
    <row r="422" spans="1:54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</row>
    <row r="423" spans="1:54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</row>
    <row r="424" spans="1:54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</row>
    <row r="425" spans="1:54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</row>
    <row r="426" spans="1:54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</row>
    <row r="427" spans="1:54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</row>
    <row r="428" spans="1:54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</row>
    <row r="429" spans="1:54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</row>
    <row r="430" spans="1:54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</row>
    <row r="431" spans="1:54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</row>
    <row r="432" spans="1:54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</row>
    <row r="433" spans="1:54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</row>
    <row r="434" spans="1:54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</row>
    <row r="435" spans="1:54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</row>
    <row r="436" spans="1:54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</row>
    <row r="437" spans="1:54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</row>
    <row r="438" spans="1:54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</row>
    <row r="439" spans="1:54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</row>
    <row r="440" spans="1:54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</row>
    <row r="441" spans="1:54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</row>
    <row r="442" spans="1:54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</row>
    <row r="443" spans="1:54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</row>
    <row r="444" spans="1:54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</row>
    <row r="445" spans="1:54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</row>
    <row r="446" spans="1:54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</row>
    <row r="447" spans="1:54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</row>
    <row r="448" spans="1:54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</row>
    <row r="449" spans="1:54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</row>
    <row r="450" spans="1:54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</row>
    <row r="451" spans="1:54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</row>
    <row r="452" spans="1:54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</row>
    <row r="453" spans="1:54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</row>
    <row r="454" spans="1:54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</row>
    <row r="455" spans="1:54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</row>
    <row r="456" spans="1:54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</row>
    <row r="457" spans="1:54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</row>
    <row r="458" spans="1:54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</row>
    <row r="459" spans="1:54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</row>
    <row r="460" spans="1:54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</row>
    <row r="461" spans="1:54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</row>
    <row r="462" spans="1:54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</row>
    <row r="463" spans="1:54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</row>
    <row r="464" spans="1:54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</row>
    <row r="465" spans="1:54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</row>
    <row r="466" spans="1:54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</row>
    <row r="467" spans="1:54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</row>
    <row r="468" spans="1:54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</row>
    <row r="469" spans="1:54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</row>
    <row r="470" spans="1:54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</row>
    <row r="471" spans="1:54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</row>
    <row r="472" spans="1:54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</row>
    <row r="473" spans="1:54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</row>
    <row r="474" spans="1:54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</row>
    <row r="475" spans="1:54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</row>
    <row r="476" spans="1:54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</row>
    <row r="477" spans="1:54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</row>
    <row r="478" spans="1:54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</row>
    <row r="479" spans="1:54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</row>
    <row r="480" spans="1:54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</row>
    <row r="481" spans="1:54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</row>
    <row r="482" spans="1:54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</row>
    <row r="483" spans="1:54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</row>
    <row r="484" spans="1:54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</row>
    <row r="485" spans="1:54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</row>
    <row r="486" spans="1:54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</row>
    <row r="487" spans="1:54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</row>
    <row r="488" spans="1:54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</row>
    <row r="489" spans="1:54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</row>
    <row r="490" spans="1:54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</row>
    <row r="491" spans="1:54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</row>
    <row r="492" spans="1:54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</row>
    <row r="493" spans="1:54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</row>
    <row r="494" spans="1:54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</row>
    <row r="495" spans="1:54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</row>
    <row r="496" spans="1:54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</row>
    <row r="497" spans="1:54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</row>
    <row r="498" spans="1:54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</row>
    <row r="499" spans="1:54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</row>
    <row r="500" spans="1:54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</row>
    <row r="501" spans="1:54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</row>
    <row r="502" spans="1:54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</row>
    <row r="503" spans="1:54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</row>
    <row r="504" spans="1:54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</row>
    <row r="505" spans="1:54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</row>
    <row r="506" spans="1:54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</row>
    <row r="507" spans="1:54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</row>
    <row r="508" spans="1:54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</row>
    <row r="509" spans="1:54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</row>
    <row r="510" spans="1:54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</row>
    <row r="511" spans="1:54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</row>
    <row r="512" spans="1:54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</row>
    <row r="513" spans="1:54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</row>
    <row r="514" spans="1:54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1:54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</row>
    <row r="516" spans="1:54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</row>
    <row r="517" spans="1:54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</row>
    <row r="518" spans="1:54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</row>
    <row r="519" spans="1:54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</row>
    <row r="520" spans="1:54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</row>
    <row r="521" spans="1:54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</row>
    <row r="522" spans="1:54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</row>
    <row r="523" spans="1:54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</row>
    <row r="524" spans="1:54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</row>
    <row r="525" spans="1:54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</row>
    <row r="526" spans="1:54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</row>
    <row r="527" spans="1:54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</row>
    <row r="528" spans="1:54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</row>
    <row r="529" spans="1:54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</row>
    <row r="530" spans="1:54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</row>
    <row r="531" spans="1:54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</row>
    <row r="532" spans="1:54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</row>
    <row r="533" spans="1:54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</row>
    <row r="534" spans="1:54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</row>
    <row r="535" spans="1:54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</row>
    <row r="536" spans="1:54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</row>
    <row r="537" spans="1:54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</row>
    <row r="538" spans="1:54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</row>
    <row r="539" spans="1:54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</row>
    <row r="540" spans="1:54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</row>
    <row r="542" spans="1:54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</row>
    <row r="543" spans="1:54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</row>
    <row r="544" spans="1:54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</row>
    <row r="545" spans="1:54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</row>
    <row r="546" spans="1:54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</row>
    <row r="547" spans="1:54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</row>
    <row r="548" spans="1:54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</row>
    <row r="549" spans="1:54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</row>
    <row r="550" spans="1:54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</row>
    <row r="551" spans="1:54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</row>
    <row r="552" spans="1:54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</row>
    <row r="553" spans="1:54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</row>
    <row r="554" spans="1:54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</row>
    <row r="555" spans="1:54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</row>
    <row r="556" spans="1:54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</row>
    <row r="557" spans="1:54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</row>
    <row r="558" spans="1:54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</row>
    <row r="559" spans="1:54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</row>
    <row r="560" spans="1:54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</row>
    <row r="561" spans="1:54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</row>
    <row r="562" spans="1:54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</row>
    <row r="563" spans="1:54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</row>
    <row r="564" spans="1:54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</row>
    <row r="565" spans="1:54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</row>
    <row r="566" spans="1:54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</row>
    <row r="567" spans="1:54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</row>
    <row r="568" spans="1:54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</row>
    <row r="569" spans="1:54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</row>
    <row r="570" spans="1:54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</row>
    <row r="571" spans="1:54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</row>
    <row r="572" spans="1:54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</row>
    <row r="573" spans="1:54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</row>
    <row r="574" spans="1:54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</row>
    <row r="575" spans="1:54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</row>
    <row r="576" spans="1:54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</row>
    <row r="577" spans="1:54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</row>
    <row r="578" spans="1:54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</row>
    <row r="579" spans="1:54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</row>
    <row r="580" spans="1:54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</row>
    <row r="581" spans="1:54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</row>
    <row r="582" spans="1:54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</row>
    <row r="583" spans="1:54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</row>
    <row r="584" spans="1:54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</row>
    <row r="585" spans="1:54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</row>
    <row r="586" spans="1:54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</row>
    <row r="587" spans="1:54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</row>
    <row r="588" spans="1:54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</row>
    <row r="589" spans="1:54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</row>
    <row r="590" spans="1:54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</row>
    <row r="591" spans="1:54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</row>
    <row r="592" spans="1:54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</row>
    <row r="593" spans="1:54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</row>
    <row r="594" spans="1:54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</row>
    <row r="595" spans="1:54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</row>
    <row r="596" spans="1:54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</row>
    <row r="597" spans="1:54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</row>
    <row r="598" spans="1:54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</row>
    <row r="599" spans="1:54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</row>
    <row r="600" spans="1:54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</row>
    <row r="601" spans="1:54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</row>
    <row r="602" spans="1:54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</row>
    <row r="603" spans="1:54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</row>
    <row r="604" spans="1:54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</row>
    <row r="605" spans="1:54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</row>
    <row r="606" spans="1:54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</row>
    <row r="607" spans="1:54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</row>
    <row r="608" spans="1:54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</row>
    <row r="609" spans="1:54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</row>
    <row r="610" spans="1:54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</row>
    <row r="611" spans="1:54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</row>
    <row r="612" spans="1:54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</row>
    <row r="613" spans="1:54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</row>
    <row r="614" spans="1:54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</row>
    <row r="615" spans="1:54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</row>
    <row r="616" spans="1:54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</row>
    <row r="617" spans="1:54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</row>
    <row r="618" spans="1:54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</row>
    <row r="619" spans="1:54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</row>
    <row r="620" spans="1:54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</row>
    <row r="621" spans="1:54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</row>
    <row r="622" spans="1:54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</row>
    <row r="623" spans="1:54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</row>
    <row r="624" spans="1:54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</row>
    <row r="625" spans="1:54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</row>
    <row r="626" spans="1:54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</row>
    <row r="627" spans="1:54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</row>
    <row r="628" spans="1:54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</row>
    <row r="629" spans="1:54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</row>
    <row r="630" spans="1:54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</row>
    <row r="631" spans="1:54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</row>
    <row r="632" spans="1:54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</row>
    <row r="633" spans="1:54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</row>
    <row r="634" spans="1:54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</row>
    <row r="635" spans="1:54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</row>
    <row r="636" spans="1:54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</row>
    <row r="637" spans="1:54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</row>
    <row r="638" spans="1:54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</row>
    <row r="639" spans="1:54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</row>
    <row r="640" spans="1:54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</row>
    <row r="641" spans="1:54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</row>
    <row r="642" spans="1:54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</row>
    <row r="643" spans="1:54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</row>
    <row r="644" spans="1:54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</row>
    <row r="645" spans="1:54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</row>
    <row r="646" spans="1:54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</row>
    <row r="647" spans="1:54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</row>
    <row r="648" spans="1:54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</row>
    <row r="649" spans="1:54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</row>
    <row r="650" spans="1:54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</row>
    <row r="651" spans="1:54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</row>
    <row r="652" spans="1:54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</row>
    <row r="653" spans="1:54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</row>
    <row r="654" spans="1:54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</row>
    <row r="655" spans="1:54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</row>
    <row r="656" spans="1:54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</row>
    <row r="657" spans="1:54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</row>
    <row r="658" spans="1:54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</row>
    <row r="659" spans="1:54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</row>
    <row r="660" spans="1:54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</row>
    <row r="661" spans="1:54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</row>
    <row r="662" spans="1:54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</row>
    <row r="663" spans="1:54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</row>
    <row r="664" spans="1:54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</row>
    <row r="665" spans="1:54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</row>
    <row r="666" spans="1:54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</row>
    <row r="667" spans="1:54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</row>
    <row r="668" spans="1:54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</row>
    <row r="669" spans="1:54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</row>
    <row r="670" spans="1:54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</row>
    <row r="671" spans="1:54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</row>
    <row r="672" spans="1:54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</row>
    <row r="673" spans="1:54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</row>
    <row r="674" spans="1:54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</row>
    <row r="675" spans="1:54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</row>
    <row r="676" spans="1:54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</row>
    <row r="677" spans="1:54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</row>
    <row r="678" spans="1:54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</row>
    <row r="679" spans="1:54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</row>
    <row r="680" spans="1:54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</row>
    <row r="681" spans="1:54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</row>
    <row r="682" spans="1:54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</row>
    <row r="683" spans="1:54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</row>
    <row r="684" spans="1:54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</row>
    <row r="685" spans="1:54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</row>
    <row r="686" spans="1:54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</row>
    <row r="687" spans="1:54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</row>
    <row r="688" spans="1:54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</row>
    <row r="689" spans="1:54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</row>
    <row r="690" spans="1:54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</row>
    <row r="691" spans="1:54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</row>
    <row r="692" spans="1:54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</row>
    <row r="693" spans="1:54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</row>
    <row r="694" spans="1:54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</row>
    <row r="695" spans="1:54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</row>
    <row r="696" spans="1:54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</row>
    <row r="697" spans="1:54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</row>
    <row r="698" spans="1:54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</row>
    <row r="699" spans="1:54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</row>
    <row r="700" spans="1:54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</row>
    <row r="701" spans="1:54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</row>
    <row r="702" spans="1:54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</row>
    <row r="703" spans="1:54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</row>
    <row r="704" spans="1:54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</row>
    <row r="705" spans="1:54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</row>
    <row r="706" spans="1:54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</row>
    <row r="707" spans="1:54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</row>
    <row r="708" spans="1:54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</row>
    <row r="709" spans="1:54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</row>
    <row r="710" spans="1:54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</row>
    <row r="711" spans="1:54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</row>
    <row r="712" spans="1:54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</row>
    <row r="713" spans="1:54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</row>
    <row r="714" spans="1:54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</row>
    <row r="715" spans="1:54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</row>
    <row r="716" spans="1:54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</row>
    <row r="717" spans="1:54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</row>
    <row r="718" spans="1:54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</row>
    <row r="719" spans="1:54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</row>
    <row r="720" spans="1:54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</row>
    <row r="721" spans="1:54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</row>
    <row r="722" spans="1:54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</row>
    <row r="723" spans="1:54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</row>
    <row r="724" spans="1:54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</row>
    <row r="725" spans="1:54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</row>
    <row r="726" spans="1:54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</row>
    <row r="727" spans="1:54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</row>
    <row r="728" spans="1:54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</row>
    <row r="729" spans="1:54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</row>
    <row r="730" spans="1:54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</row>
    <row r="731" spans="1:54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</row>
    <row r="732" spans="1:54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</row>
    <row r="733" spans="1:54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</row>
    <row r="734" spans="1:54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</row>
    <row r="735" spans="1:54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</row>
    <row r="736" spans="1:54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</row>
    <row r="737" spans="1:54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</row>
    <row r="738" spans="1:54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</row>
    <row r="739" spans="1:54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</row>
    <row r="740" spans="1:54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</row>
    <row r="741" spans="1:54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</row>
    <row r="742" spans="1:54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</row>
    <row r="743" spans="1:54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</row>
    <row r="744" spans="1:54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</row>
    <row r="745" spans="1:54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</row>
    <row r="746" spans="1:54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</row>
    <row r="747" spans="1:54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</row>
    <row r="748" spans="1:54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</row>
    <row r="749" spans="1:54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</row>
    <row r="750" spans="1:54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</row>
    <row r="751" spans="1:54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</row>
    <row r="752" spans="1:54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</row>
    <row r="753" spans="1:54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</row>
    <row r="754" spans="1:54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</row>
    <row r="755" spans="1:54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</row>
    <row r="756" spans="1:54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</row>
    <row r="757" spans="1:54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</row>
    <row r="758" spans="1:54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</row>
    <row r="759" spans="1:54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</row>
    <row r="760" spans="1:54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</row>
    <row r="761" spans="1:54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</row>
    <row r="762" spans="1:54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</row>
    <row r="763" spans="1:54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</row>
    <row r="764" spans="1:54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</row>
    <row r="765" spans="1:54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</row>
    <row r="766" spans="1:54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</row>
    <row r="767" spans="1:54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</row>
    <row r="768" spans="1:54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</row>
    <row r="769" spans="1:54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</row>
    <row r="770" spans="1:54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</row>
    <row r="771" spans="1:54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</row>
    <row r="772" spans="1:54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</row>
    <row r="773" spans="1:54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</row>
    <row r="774" spans="1:54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</row>
    <row r="775" spans="1:54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</row>
    <row r="776" spans="1:54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</row>
    <row r="777" spans="1:54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</row>
    <row r="778" spans="1:54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</row>
    <row r="779" spans="1:54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</row>
    <row r="780" spans="1:54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</row>
    <row r="781" spans="1:54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</row>
    <row r="782" spans="1:54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</row>
    <row r="783" spans="1:54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</row>
    <row r="784" spans="1:54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</row>
    <row r="785" spans="1:54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</row>
    <row r="786" spans="1:54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</row>
    <row r="787" spans="1:54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</row>
    <row r="788" spans="1:54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</row>
    <row r="789" spans="1:54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</row>
    <row r="790" spans="1:54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</row>
    <row r="791" spans="1:54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</row>
    <row r="792" spans="1:54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</row>
    <row r="793" spans="1:54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</row>
    <row r="794" spans="1:54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</row>
    <row r="795" spans="1:54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</row>
    <row r="796" spans="1:54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</row>
    <row r="797" spans="1:54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</row>
    <row r="798" spans="1:54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</row>
    <row r="799" spans="1:54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</row>
    <row r="800" spans="1:54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</row>
    <row r="801" spans="1:54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</row>
    <row r="802" spans="1:54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</row>
    <row r="803" spans="1:54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</row>
    <row r="804" spans="1:54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</row>
    <row r="805" spans="1:54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</row>
    <row r="806" spans="1:54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</row>
    <row r="807" spans="1:54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</row>
    <row r="808" spans="1:54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</row>
    <row r="809" spans="1:54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</row>
    <row r="810" spans="1:54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</row>
    <row r="811" spans="1:54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</row>
    <row r="812" spans="1:54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</row>
    <row r="813" spans="1:54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</row>
    <row r="814" spans="1:54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</row>
    <row r="815" spans="1:54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</row>
    <row r="816" spans="1:54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</row>
    <row r="817" spans="1:54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</row>
    <row r="818" spans="1:54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</row>
    <row r="819" spans="1:54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</row>
    <row r="820" spans="1:54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</row>
    <row r="821" spans="1:54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</row>
    <row r="822" spans="1:54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</row>
    <row r="823" spans="1:54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</row>
    <row r="824" spans="1:54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</row>
    <row r="825" spans="1:54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</row>
    <row r="826" spans="1:54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</row>
    <row r="827" spans="1:54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</row>
    <row r="828" spans="1:54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</row>
    <row r="829" spans="1:54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</row>
    <row r="830" spans="1:54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</row>
    <row r="831" spans="1:54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</row>
    <row r="832" spans="1:54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</row>
    <row r="833" spans="1:54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</row>
    <row r="834" spans="1:54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</row>
    <row r="835" spans="1:54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</row>
    <row r="836" spans="1:54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</row>
    <row r="837" spans="1:54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</row>
    <row r="838" spans="1:54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</row>
    <row r="839" spans="1:54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</row>
    <row r="840" spans="1:54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</row>
    <row r="841" spans="1:54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</row>
    <row r="842" spans="1:54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</row>
    <row r="843" spans="1:54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</row>
    <row r="844" spans="1:54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</row>
    <row r="845" spans="1:54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</row>
    <row r="846" spans="1:54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</row>
    <row r="847" spans="1:54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</row>
    <row r="848" spans="1:54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</row>
    <row r="849" spans="1:54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</row>
    <row r="850" spans="1:54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</row>
    <row r="851" spans="1:54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</row>
    <row r="852" spans="1:54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</row>
    <row r="853" spans="1:54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</row>
    <row r="854" spans="1:54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</row>
    <row r="855" spans="1:54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</row>
    <row r="856" spans="1:54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</row>
    <row r="857" spans="1:54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</row>
    <row r="858" spans="1:54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</row>
    <row r="859" spans="1:54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</row>
    <row r="860" spans="1:54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</row>
    <row r="861" spans="1:54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</row>
    <row r="862" spans="1:54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</row>
    <row r="863" spans="1:54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</row>
    <row r="864" spans="1:54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</row>
    <row r="865" spans="1:54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</row>
    <row r="866" spans="1:54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</row>
    <row r="867" spans="1:54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</row>
    <row r="868" spans="1:54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</row>
    <row r="869" spans="1:54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</row>
    <row r="870" spans="1:54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</row>
    <row r="871" spans="1:54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</row>
    <row r="872" spans="1:54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</row>
    <row r="873" spans="1:54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</row>
    <row r="874" spans="1:54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</row>
    <row r="875" spans="1:54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</row>
    <row r="876" spans="1:54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</row>
    <row r="877" spans="1:54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</row>
    <row r="878" spans="1:54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</row>
    <row r="879" spans="1:54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</row>
    <row r="880" spans="1:54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</row>
    <row r="881" spans="1:54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</row>
    <row r="882" spans="1:54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</row>
    <row r="883" spans="1:54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</row>
    <row r="884" spans="1:54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</row>
    <row r="885" spans="1:54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</row>
    <row r="886" spans="1:54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</row>
    <row r="887" spans="1:54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</row>
    <row r="888" spans="1:54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</row>
    <row r="889" spans="1:54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</row>
    <row r="890" spans="1:54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</row>
    <row r="891" spans="1:54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</row>
    <row r="892" spans="1:54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</row>
    <row r="893" spans="1:54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</row>
    <row r="894" spans="1:54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</row>
    <row r="895" spans="1:54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</row>
    <row r="896" spans="1:54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</row>
    <row r="897" spans="1:54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</row>
    <row r="898" spans="1:54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</row>
    <row r="899" spans="1:54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</row>
    <row r="900" spans="1:54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</row>
    <row r="901" spans="1:54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</row>
    <row r="902" spans="1:54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</row>
    <row r="903" spans="1:54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</row>
    <row r="904" spans="1:54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</row>
    <row r="905" spans="1:54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</row>
    <row r="906" spans="1:54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</row>
    <row r="907" spans="1:54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</row>
    <row r="908" spans="1:54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</row>
    <row r="909" spans="1:54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</row>
    <row r="910" spans="1:54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</row>
    <row r="911" spans="1:54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</row>
    <row r="912" spans="1:54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</row>
    <row r="913" spans="1:54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</row>
    <row r="914" spans="1:54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</row>
    <row r="915" spans="1:54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</row>
    <row r="916" spans="1:54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</row>
    <row r="917" spans="1:54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</row>
    <row r="918" spans="1:54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</row>
    <row r="919" spans="1:54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</row>
    <row r="920" spans="1:54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</row>
    <row r="921" spans="1:54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</row>
    <row r="922" spans="1:54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</row>
    <row r="923" spans="1:54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</row>
    <row r="924" spans="1:54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</row>
    <row r="925" spans="1:54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</row>
    <row r="926" spans="1:54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</row>
    <row r="927" spans="1:54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</row>
    <row r="928" spans="1:54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</row>
    <row r="929" spans="1:54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</row>
    <row r="930" spans="1:54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</row>
    <row r="931" spans="1:54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</row>
    <row r="932" spans="1:54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</row>
    <row r="933" spans="1:54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</row>
    <row r="934" spans="1:54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</row>
    <row r="935" spans="1:54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</row>
    <row r="936" spans="1:54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</row>
    <row r="937" spans="1:54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</row>
    <row r="938" spans="1:54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</row>
    <row r="939" spans="1:54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</row>
    <row r="940" spans="1:54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</row>
    <row r="941" spans="1:54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</row>
    <row r="942" spans="1:54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</row>
    <row r="943" spans="1:54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</row>
    <row r="944" spans="1:54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</row>
    <row r="945" spans="1:54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</row>
    <row r="946" spans="1:54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</row>
    <row r="947" spans="1:54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</row>
    <row r="948" spans="1:54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</row>
    <row r="949" spans="1:54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</row>
    <row r="950" spans="1:54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</row>
    <row r="951" spans="1:54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</row>
    <row r="952" spans="1:54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</row>
    <row r="953" spans="1:54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</row>
    <row r="954" spans="1:54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</row>
    <row r="955" spans="1:54" ht="12.75" customHeight="1" x14ac:dyDescent="0.2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</row>
    <row r="956" spans="1:54" ht="12.75" customHeight="1" x14ac:dyDescent="0.2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</row>
    <row r="957" spans="1:54" ht="12.75" customHeight="1" x14ac:dyDescent="0.2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</row>
    <row r="958" spans="1:54" ht="12.75" customHeight="1" x14ac:dyDescent="0.2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</row>
    <row r="959" spans="1:54" ht="12.75" customHeight="1" x14ac:dyDescent="0.2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</row>
    <row r="960" spans="1:54" ht="12.75" customHeight="1" x14ac:dyDescent="0.2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</row>
    <row r="961" spans="1:54" ht="12.75" customHeight="1" x14ac:dyDescent="0.2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</row>
    <row r="962" spans="1:54" ht="12.75" customHeight="1" x14ac:dyDescent="0.2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</row>
    <row r="963" spans="1:54" ht="12.75" customHeight="1" x14ac:dyDescent="0.2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</row>
    <row r="964" spans="1:54" ht="12.75" customHeight="1" x14ac:dyDescent="0.2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</row>
    <row r="965" spans="1:54" ht="12.75" customHeight="1" x14ac:dyDescent="0.2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</row>
    <row r="966" spans="1:54" ht="12.75" customHeight="1" x14ac:dyDescent="0.2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</row>
    <row r="967" spans="1:54" ht="12.75" customHeight="1" x14ac:dyDescent="0.2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</row>
    <row r="968" spans="1:54" ht="12.75" customHeight="1" x14ac:dyDescent="0.2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</row>
    <row r="969" spans="1:54" ht="12.75" customHeight="1" x14ac:dyDescent="0.2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</row>
    <row r="970" spans="1:54" ht="12.75" customHeight="1" x14ac:dyDescent="0.2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</row>
    <row r="971" spans="1:54" ht="12.75" customHeight="1" x14ac:dyDescent="0.2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</row>
    <row r="972" spans="1:54" ht="12.75" customHeight="1" x14ac:dyDescent="0.2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</row>
    <row r="973" spans="1:54" ht="12.75" customHeight="1" x14ac:dyDescent="0.2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</row>
    <row r="974" spans="1:54" ht="12.75" customHeight="1" x14ac:dyDescent="0.2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</row>
    <row r="975" spans="1:54" ht="12.75" customHeight="1" x14ac:dyDescent="0.2">
      <c r="A975" s="202"/>
      <c r="B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</row>
    <row r="976" spans="1:54" ht="12.75" customHeight="1" x14ac:dyDescent="0.2">
      <c r="A976" s="202"/>
      <c r="B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</row>
    <row r="977" spans="1:54" ht="12.75" customHeight="1" x14ac:dyDescent="0.2">
      <c r="A977" s="202"/>
      <c r="B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</row>
    <row r="978" spans="1:54" ht="12.75" customHeight="1" x14ac:dyDescent="0.2">
      <c r="A978" s="202"/>
      <c r="B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</row>
    <row r="979" spans="1:54" ht="12.75" customHeight="1" x14ac:dyDescent="0.2">
      <c r="A979" s="202"/>
      <c r="B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</row>
    <row r="980" spans="1:54" ht="12.75" customHeight="1" x14ac:dyDescent="0.2">
      <c r="A980" s="202"/>
      <c r="B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</row>
    <row r="981" spans="1:54" ht="12.75" customHeight="1" x14ac:dyDescent="0.2">
      <c r="A981" s="202"/>
      <c r="B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</row>
    <row r="982" spans="1:54" ht="12.75" customHeight="1" x14ac:dyDescent="0.2">
      <c r="A982" s="202"/>
      <c r="B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</row>
    <row r="983" spans="1:54" ht="12.75" customHeight="1" x14ac:dyDescent="0.2">
      <c r="A983" s="202"/>
      <c r="B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</row>
    <row r="984" spans="1:54" ht="12.75" customHeight="1" x14ac:dyDescent="0.2">
      <c r="A984" s="202"/>
      <c r="B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</row>
    <row r="985" spans="1:54" ht="12.75" customHeight="1" x14ac:dyDescent="0.2">
      <c r="A985" s="202"/>
      <c r="B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</row>
    <row r="986" spans="1:54" ht="12.75" customHeight="1" x14ac:dyDescent="0.2">
      <c r="A986" s="202"/>
      <c r="B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J986" s="202"/>
      <c r="AK986" s="202"/>
      <c r="AL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</row>
    <row r="987" spans="1:54" ht="12.75" customHeight="1" x14ac:dyDescent="0.2">
      <c r="A987" s="202"/>
      <c r="B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J987" s="202"/>
      <c r="AK987" s="202"/>
      <c r="AL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</row>
    <row r="988" spans="1:54" ht="12.75" customHeight="1" x14ac:dyDescent="0.2">
      <c r="A988" s="202"/>
      <c r="B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J988" s="202"/>
      <c r="AK988" s="202"/>
      <c r="AL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</row>
    <row r="989" spans="1:54" ht="12.75" customHeight="1" x14ac:dyDescent="0.2">
      <c r="A989" s="202"/>
      <c r="B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J989" s="202"/>
      <c r="AK989" s="202"/>
      <c r="AL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</row>
    <row r="990" spans="1:54" ht="12.75" customHeight="1" x14ac:dyDescent="0.2">
      <c r="A990" s="202"/>
      <c r="B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A990" s="202"/>
      <c r="AB990" s="202"/>
      <c r="AC990" s="202"/>
      <c r="AD990" s="202"/>
      <c r="AE990" s="202"/>
      <c r="AF990" s="202"/>
      <c r="AG990" s="202"/>
      <c r="AH990" s="202"/>
      <c r="AI990" s="202"/>
      <c r="AJ990" s="202"/>
      <c r="AK990" s="202"/>
      <c r="AL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</row>
    <row r="991" spans="1:54" ht="12.75" customHeight="1" x14ac:dyDescent="0.2">
      <c r="A991" s="202"/>
      <c r="B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  <c r="AA991" s="202"/>
      <c r="AB991" s="202"/>
      <c r="AC991" s="202"/>
      <c r="AD991" s="202"/>
      <c r="AE991" s="202"/>
      <c r="AF991" s="202"/>
      <c r="AG991" s="202"/>
      <c r="AH991" s="202"/>
      <c r="AI991" s="202"/>
      <c r="AJ991" s="202"/>
      <c r="AK991" s="202"/>
      <c r="AL991" s="202"/>
      <c r="AM991" s="202"/>
      <c r="AN991" s="202"/>
      <c r="AO991" s="202"/>
      <c r="AP991" s="202"/>
      <c r="AQ991" s="202"/>
      <c r="AR991" s="202"/>
      <c r="AS991" s="202"/>
      <c r="AT991" s="202"/>
      <c r="AU991" s="202"/>
      <c r="AV991" s="202"/>
      <c r="AW991" s="202"/>
      <c r="AX991" s="202"/>
      <c r="AY991" s="202"/>
      <c r="AZ991" s="202"/>
      <c r="BA991" s="202"/>
      <c r="BB991" s="202"/>
    </row>
    <row r="992" spans="1:54" ht="12.75" customHeight="1" x14ac:dyDescent="0.2">
      <c r="A992" s="202"/>
      <c r="B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  <c r="AA992" s="202"/>
      <c r="AB992" s="202"/>
      <c r="AC992" s="202"/>
      <c r="AD992" s="202"/>
      <c r="AE992" s="202"/>
      <c r="AF992" s="202"/>
      <c r="AG992" s="202"/>
      <c r="AH992" s="202"/>
      <c r="AI992" s="202"/>
      <c r="AJ992" s="202"/>
      <c r="AK992" s="202"/>
      <c r="AL992" s="202"/>
      <c r="AM992" s="202"/>
      <c r="AN992" s="202"/>
      <c r="AO992" s="202"/>
      <c r="AP992" s="202"/>
      <c r="AQ992" s="202"/>
      <c r="AR992" s="202"/>
      <c r="AS992" s="202"/>
      <c r="AT992" s="202"/>
      <c r="AU992" s="202"/>
      <c r="AV992" s="202"/>
      <c r="AW992" s="202"/>
      <c r="AX992" s="202"/>
      <c r="AY992" s="202"/>
      <c r="AZ992" s="202"/>
      <c r="BA992" s="202"/>
      <c r="BB992" s="202"/>
    </row>
    <row r="993" spans="1:54" ht="12.75" customHeight="1" x14ac:dyDescent="0.2">
      <c r="A993" s="202"/>
      <c r="B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  <c r="AA993" s="202"/>
      <c r="AB993" s="202"/>
      <c r="AC993" s="202"/>
      <c r="AD993" s="202"/>
      <c r="AE993" s="202"/>
      <c r="AF993" s="202"/>
      <c r="AG993" s="202"/>
      <c r="AH993" s="202"/>
      <c r="AI993" s="202"/>
      <c r="AJ993" s="202"/>
      <c r="AK993" s="202"/>
      <c r="AL993" s="202"/>
      <c r="AM993" s="202"/>
      <c r="AN993" s="202"/>
      <c r="AO993" s="202"/>
      <c r="AP993" s="202"/>
      <c r="AQ993" s="202"/>
      <c r="AR993" s="202"/>
      <c r="AS993" s="202"/>
      <c r="AT993" s="202"/>
      <c r="AU993" s="202"/>
      <c r="AV993" s="202"/>
      <c r="AW993" s="202"/>
      <c r="AX993" s="202"/>
      <c r="AY993" s="202"/>
      <c r="AZ993" s="202"/>
      <c r="BA993" s="202"/>
      <c r="BB993" s="202"/>
    </row>
    <row r="994" spans="1:54" ht="12.75" customHeight="1" x14ac:dyDescent="0.2">
      <c r="A994" s="202"/>
      <c r="B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  <c r="AA994" s="202"/>
      <c r="AB994" s="202"/>
      <c r="AC994" s="202"/>
      <c r="AD994" s="202"/>
      <c r="AE994" s="202"/>
      <c r="AF994" s="202"/>
      <c r="AG994" s="202"/>
      <c r="AH994" s="202"/>
      <c r="AI994" s="202"/>
      <c r="AJ994" s="202"/>
      <c r="AK994" s="202"/>
      <c r="AL994" s="202"/>
      <c r="AM994" s="202"/>
      <c r="AN994" s="202"/>
      <c r="AO994" s="202"/>
      <c r="AP994" s="202"/>
      <c r="AQ994" s="202"/>
      <c r="AR994" s="202"/>
      <c r="AS994" s="202"/>
      <c r="AT994" s="202"/>
      <c r="AU994" s="202"/>
      <c r="AV994" s="202"/>
      <c r="AW994" s="202"/>
      <c r="AX994" s="202"/>
      <c r="AY994" s="202"/>
      <c r="AZ994" s="202"/>
      <c r="BA994" s="202"/>
      <c r="BB994" s="202"/>
    </row>
    <row r="995" spans="1:54" ht="12.75" customHeight="1" x14ac:dyDescent="0.2">
      <c r="A995" s="202"/>
      <c r="B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  <c r="AA995" s="202"/>
      <c r="AB995" s="202"/>
      <c r="AC995" s="202"/>
      <c r="AD995" s="202"/>
      <c r="AE995" s="202"/>
      <c r="AF995" s="202"/>
      <c r="AG995" s="202"/>
      <c r="AH995" s="202"/>
      <c r="AI995" s="202"/>
      <c r="AJ995" s="202"/>
      <c r="AK995" s="202"/>
      <c r="AL995" s="202"/>
      <c r="AM995" s="202"/>
      <c r="AN995" s="202"/>
      <c r="AO995" s="202"/>
      <c r="AP995" s="202"/>
      <c r="AQ995" s="202"/>
      <c r="AR995" s="202"/>
      <c r="AS995" s="202"/>
      <c r="AT995" s="202"/>
      <c r="AU995" s="202"/>
      <c r="AV995" s="202"/>
      <c r="AW995" s="202"/>
      <c r="AX995" s="202"/>
      <c r="AY995" s="202"/>
      <c r="AZ995" s="202"/>
      <c r="BA995" s="202"/>
      <c r="BB995" s="202"/>
    </row>
    <row r="996" spans="1:54" ht="12.75" customHeight="1" x14ac:dyDescent="0.2">
      <c r="A996" s="202"/>
      <c r="B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  <c r="AA996" s="202"/>
      <c r="AB996" s="202"/>
      <c r="AC996" s="202"/>
      <c r="AD996" s="202"/>
      <c r="AE996" s="202"/>
      <c r="AF996" s="202"/>
      <c r="AG996" s="202"/>
      <c r="AH996" s="202"/>
      <c r="AI996" s="202"/>
      <c r="AJ996" s="202"/>
      <c r="AK996" s="202"/>
      <c r="AL996" s="202"/>
      <c r="AM996" s="202"/>
      <c r="AN996" s="202"/>
      <c r="AO996" s="202"/>
      <c r="AP996" s="202"/>
      <c r="AQ996" s="202"/>
      <c r="AR996" s="202"/>
      <c r="AS996" s="202"/>
      <c r="AT996" s="202"/>
      <c r="AU996" s="202"/>
      <c r="AV996" s="202"/>
      <c r="AW996" s="202"/>
      <c r="AX996" s="202"/>
      <c r="AY996" s="202"/>
      <c r="AZ996" s="202"/>
      <c r="BA996" s="202"/>
      <c r="BB996" s="202"/>
    </row>
    <row r="997" spans="1:54" ht="12.75" customHeight="1" x14ac:dyDescent="0.2">
      <c r="A997" s="202"/>
      <c r="B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02"/>
      <c r="X997" s="202"/>
      <c r="Y997" s="202"/>
      <c r="Z997" s="202"/>
      <c r="AA997" s="202"/>
      <c r="AB997" s="202"/>
      <c r="AC997" s="202"/>
      <c r="AD997" s="202"/>
      <c r="AE997" s="202"/>
      <c r="AF997" s="202"/>
      <c r="AG997" s="202"/>
      <c r="AH997" s="202"/>
      <c r="AI997" s="202"/>
      <c r="AJ997" s="202"/>
      <c r="AK997" s="202"/>
      <c r="AL997" s="202"/>
      <c r="AM997" s="202"/>
      <c r="AN997" s="202"/>
      <c r="AO997" s="202"/>
      <c r="AP997" s="202"/>
      <c r="AQ997" s="202"/>
      <c r="AR997" s="202"/>
      <c r="AS997" s="202"/>
      <c r="AT997" s="202"/>
      <c r="AU997" s="202"/>
      <c r="AV997" s="202"/>
      <c r="AW997" s="202"/>
      <c r="AX997" s="202"/>
      <c r="AY997" s="202"/>
      <c r="AZ997" s="202"/>
      <c r="BA997" s="202"/>
      <c r="BB997" s="202"/>
    </row>
    <row r="998" spans="1:54" ht="12.75" customHeight="1" x14ac:dyDescent="0.2">
      <c r="A998" s="202"/>
      <c r="B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02"/>
      <c r="X998" s="202"/>
      <c r="Y998" s="202"/>
      <c r="Z998" s="202"/>
      <c r="AA998" s="202"/>
      <c r="AB998" s="202"/>
      <c r="AC998" s="202"/>
      <c r="AD998" s="202"/>
      <c r="AE998" s="202"/>
      <c r="AF998" s="202"/>
      <c r="AG998" s="202"/>
      <c r="AH998" s="202"/>
      <c r="AI998" s="202"/>
      <c r="AJ998" s="202"/>
      <c r="AK998" s="202"/>
      <c r="AL998" s="202"/>
      <c r="AM998" s="202"/>
      <c r="AN998" s="202"/>
      <c r="AO998" s="202"/>
      <c r="AP998" s="202"/>
      <c r="AQ998" s="202"/>
      <c r="AR998" s="202"/>
      <c r="AS998" s="202"/>
      <c r="AT998" s="202"/>
      <c r="AU998" s="202"/>
      <c r="AV998" s="202"/>
      <c r="AW998" s="202"/>
      <c r="AX998" s="202"/>
      <c r="AY998" s="202"/>
      <c r="AZ998" s="202"/>
      <c r="BA998" s="202"/>
      <c r="BB998" s="202"/>
    </row>
    <row r="999" spans="1:54" ht="12.75" customHeight="1" x14ac:dyDescent="0.2">
      <c r="A999" s="202"/>
      <c r="B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02"/>
      <c r="S999" s="202"/>
      <c r="T999" s="202"/>
      <c r="U999" s="202"/>
      <c r="V999" s="202"/>
      <c r="W999" s="202"/>
      <c r="X999" s="202"/>
      <c r="Y999" s="202"/>
      <c r="Z999" s="202"/>
      <c r="AA999" s="202"/>
      <c r="AB999" s="202"/>
      <c r="AC999" s="202"/>
      <c r="AD999" s="202"/>
      <c r="AE999" s="202"/>
      <c r="AF999" s="202"/>
      <c r="AG999" s="202"/>
      <c r="AH999" s="202"/>
      <c r="AI999" s="202"/>
      <c r="AJ999" s="202"/>
      <c r="AK999" s="202"/>
      <c r="AL999" s="202"/>
      <c r="AM999" s="202"/>
      <c r="AN999" s="202"/>
      <c r="AO999" s="202"/>
      <c r="AP999" s="202"/>
      <c r="AQ999" s="202"/>
      <c r="AR999" s="202"/>
      <c r="AS999" s="202"/>
      <c r="AT999" s="202"/>
      <c r="AU999" s="202"/>
      <c r="AV999" s="202"/>
      <c r="AW999" s="202"/>
      <c r="AX999" s="202"/>
      <c r="AY999" s="202"/>
      <c r="AZ999" s="202"/>
      <c r="BA999" s="202"/>
      <c r="BB999" s="202"/>
    </row>
  </sheetData>
  <autoFilter ref="A9:AL38" xr:uid="{00000000-0009-0000-0000-000006000000}">
    <sortState xmlns:xlrd2="http://schemas.microsoft.com/office/spreadsheetml/2017/richdata2" ref="A13:AL38">
      <sortCondition ref="A9:A38"/>
      <sortCondition ref="L9:L38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40">
    <cfRule type="expression" dxfId="7" priority="1">
      <formula>COUNTIF(C10:C1008,C10)&gt;1</formula>
    </cfRule>
  </conditionalFormatting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G996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5.19921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8" width="8.796875" customWidth="1"/>
    <col min="39" max="58" width="11.3984375" customWidth="1"/>
  </cols>
  <sheetData>
    <row r="1" spans="1:59" ht="18.75" customHeight="1" x14ac:dyDescent="0.25">
      <c r="A1" s="1198"/>
      <c r="B1" s="1199"/>
      <c r="C1" s="1202" t="s">
        <v>670</v>
      </c>
      <c r="D1" s="1203"/>
      <c r="E1" s="1204" t="s">
        <v>791</v>
      </c>
      <c r="F1" s="1205"/>
      <c r="G1" s="1203"/>
      <c r="H1" s="1206"/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  <c r="U1" s="1186"/>
      <c r="V1" s="1186"/>
      <c r="W1" s="1186"/>
      <c r="X1" s="1186"/>
      <c r="Y1" s="1186"/>
      <c r="Z1" s="1187"/>
      <c r="AA1" s="1207" t="s">
        <v>672</v>
      </c>
      <c r="AB1" s="1208"/>
      <c r="AC1" s="1208"/>
      <c r="AD1" s="1208"/>
      <c r="AE1" s="1208"/>
      <c r="AF1" s="1208"/>
      <c r="AG1" s="1208"/>
      <c r="AH1" s="1208"/>
      <c r="AI1" s="1209"/>
      <c r="AJ1" s="1207" t="s">
        <v>673</v>
      </c>
      <c r="AK1" s="1208"/>
      <c r="AL1" s="1209"/>
      <c r="AM1" s="1207" t="s">
        <v>674</v>
      </c>
      <c r="AN1" s="1208"/>
      <c r="AO1" s="1208"/>
      <c r="AP1" s="1208"/>
      <c r="AQ1" s="1209"/>
      <c r="AR1" s="1165" t="s">
        <v>675</v>
      </c>
      <c r="AS1" s="1166"/>
      <c r="AT1" s="1167" t="s">
        <v>676</v>
      </c>
      <c r="AU1" s="1168"/>
      <c r="AV1" s="956" t="s">
        <v>44</v>
      </c>
      <c r="AW1" s="202"/>
      <c r="AX1" s="202"/>
      <c r="AY1" s="202"/>
      <c r="AZ1" s="202"/>
      <c r="BA1" s="202"/>
      <c r="BB1" s="202"/>
      <c r="BC1" s="202"/>
      <c r="BD1" s="202"/>
      <c r="BE1" s="202"/>
      <c r="BF1" s="202"/>
    </row>
    <row r="2" spans="1:59" ht="18.75" customHeight="1" x14ac:dyDescent="0.25">
      <c r="A2" s="1200"/>
      <c r="B2" s="1201"/>
      <c r="C2" s="1172" t="s">
        <v>792</v>
      </c>
      <c r="D2" s="1173"/>
      <c r="E2" s="1174" t="s">
        <v>793</v>
      </c>
      <c r="F2" s="1175"/>
      <c r="G2" s="1173"/>
      <c r="H2" s="1185"/>
      <c r="I2" s="1186"/>
      <c r="J2" s="1186"/>
      <c r="K2" s="1186"/>
      <c r="L2" s="1186"/>
      <c r="M2" s="1186"/>
      <c r="N2" s="1186"/>
      <c r="O2" s="1186"/>
      <c r="P2" s="1186"/>
      <c r="Q2" s="1186"/>
      <c r="R2" s="1186"/>
      <c r="S2" s="1186"/>
      <c r="T2" s="1186"/>
      <c r="U2" s="1186"/>
      <c r="V2" s="1186"/>
      <c r="W2" s="1186"/>
      <c r="X2" s="1186"/>
      <c r="Y2" s="1186"/>
      <c r="Z2" s="1187"/>
      <c r="AA2" s="1176" t="s">
        <v>679</v>
      </c>
      <c r="AB2" s="1177"/>
      <c r="AC2" s="1177"/>
      <c r="AD2" s="1177"/>
      <c r="AE2" s="1177"/>
      <c r="AF2" s="1177"/>
      <c r="AG2" s="1177"/>
      <c r="AH2" s="1177"/>
      <c r="AI2" s="1178"/>
      <c r="AJ2" s="1176" t="s">
        <v>680</v>
      </c>
      <c r="AK2" s="1177"/>
      <c r="AL2" s="1178"/>
      <c r="AM2" s="1176" t="s">
        <v>680</v>
      </c>
      <c r="AN2" s="1177"/>
      <c r="AO2" s="1177"/>
      <c r="AP2" s="1177"/>
      <c r="AQ2" s="1178"/>
      <c r="AR2" s="1179" t="s">
        <v>681</v>
      </c>
      <c r="AS2" s="1168"/>
      <c r="AT2" s="1167" t="s">
        <v>681</v>
      </c>
      <c r="AU2" s="1168"/>
      <c r="AV2" s="957"/>
      <c r="AW2" s="958"/>
      <c r="AX2" s="958"/>
      <c r="AY2" s="958"/>
      <c r="AZ2" s="958"/>
      <c r="BA2" s="958"/>
      <c r="BB2" s="958"/>
      <c r="BC2" s="958"/>
      <c r="BD2" s="958"/>
      <c r="BE2" s="958"/>
      <c r="BF2" s="958"/>
    </row>
    <row r="3" spans="1:59" ht="20.25" customHeight="1" x14ac:dyDescent="0.2">
      <c r="A3" s="1200"/>
      <c r="B3" s="1201"/>
      <c r="C3" s="1172" t="s">
        <v>682</v>
      </c>
      <c r="D3" s="1173"/>
      <c r="E3" s="1180" t="s">
        <v>683</v>
      </c>
      <c r="F3" s="1175"/>
      <c r="G3" s="1168"/>
      <c r="H3" s="1181" t="s">
        <v>684</v>
      </c>
      <c r="I3" s="1182"/>
      <c r="J3" s="1181" t="s">
        <v>684</v>
      </c>
      <c r="K3" s="1182"/>
      <c r="L3" s="1181" t="s">
        <v>684</v>
      </c>
      <c r="M3" s="1182"/>
      <c r="N3" s="1183" t="s">
        <v>685</v>
      </c>
      <c r="O3" s="1182"/>
      <c r="P3" s="1184" t="s">
        <v>685</v>
      </c>
      <c r="Q3" s="1182"/>
      <c r="R3" s="1184" t="s">
        <v>685</v>
      </c>
      <c r="S3" s="1182"/>
      <c r="T3" s="1188" t="s">
        <v>686</v>
      </c>
      <c r="U3" s="1189"/>
      <c r="V3" s="1188" t="s">
        <v>686</v>
      </c>
      <c r="W3" s="1189"/>
      <c r="X3" s="1188" t="s">
        <v>686</v>
      </c>
      <c r="Y3" s="1189"/>
      <c r="Z3" s="959" t="s">
        <v>43</v>
      </c>
      <c r="AA3" s="1190" t="s">
        <v>687</v>
      </c>
      <c r="AB3" s="1182"/>
      <c r="AC3" s="1181" t="s">
        <v>687</v>
      </c>
      <c r="AD3" s="1182"/>
      <c r="AE3" s="1181" t="s">
        <v>687</v>
      </c>
      <c r="AF3" s="1182"/>
      <c r="AG3" s="1181" t="s">
        <v>687</v>
      </c>
      <c r="AH3" s="1187"/>
      <c r="AI3" s="1009" t="s">
        <v>43</v>
      </c>
      <c r="AJ3" s="1232" t="s">
        <v>794</v>
      </c>
      <c r="AK3" s="1187"/>
      <c r="AL3" s="1010" t="s">
        <v>43</v>
      </c>
      <c r="AM3" s="1184" t="s">
        <v>689</v>
      </c>
      <c r="AN3" s="1187"/>
      <c r="AO3" s="1183" t="s">
        <v>689</v>
      </c>
      <c r="AP3" s="1187"/>
      <c r="AQ3" s="960" t="s">
        <v>43</v>
      </c>
      <c r="AR3" s="1169"/>
      <c r="AS3" s="1170"/>
      <c r="AT3" s="1171"/>
      <c r="AU3" s="1170"/>
      <c r="AV3" s="957"/>
      <c r="AW3" s="958"/>
      <c r="AX3" s="958"/>
      <c r="AY3" s="958"/>
      <c r="AZ3" s="958"/>
      <c r="BA3" s="958"/>
      <c r="BB3" s="958"/>
      <c r="BC3" s="958"/>
      <c r="BD3" s="958"/>
      <c r="BE3" s="958"/>
      <c r="BF3" s="958"/>
    </row>
    <row r="4" spans="1:59" ht="15.75" customHeight="1" x14ac:dyDescent="0.2">
      <c r="A4" s="1226" t="s">
        <v>690</v>
      </c>
      <c r="B4" s="1201"/>
      <c r="C4" s="1201"/>
      <c r="D4" s="1201"/>
      <c r="E4" s="1201"/>
      <c r="F4" s="1201"/>
      <c r="G4" s="1170"/>
      <c r="H4" s="1236" t="s">
        <v>691</v>
      </c>
      <c r="I4" s="1192"/>
      <c r="J4" s="1237" t="s">
        <v>691</v>
      </c>
      <c r="K4" s="1192"/>
      <c r="L4" s="1237" t="s">
        <v>691</v>
      </c>
      <c r="M4" s="1192"/>
      <c r="N4" s="1210" t="s">
        <v>795</v>
      </c>
      <c r="O4" s="1131"/>
      <c r="P4" s="1212" t="s">
        <v>795</v>
      </c>
      <c r="Q4" s="1131"/>
      <c r="R4" s="1212" t="s">
        <v>795</v>
      </c>
      <c r="S4" s="1131"/>
      <c r="T4" s="1191"/>
      <c r="U4" s="1192"/>
      <c r="V4" s="1191"/>
      <c r="W4" s="1192"/>
      <c r="X4" s="1191"/>
      <c r="Y4" s="1192"/>
      <c r="Z4" s="961"/>
      <c r="AA4" s="1193"/>
      <c r="AB4" s="1131"/>
      <c r="AC4" s="1194"/>
      <c r="AD4" s="1131"/>
      <c r="AE4" s="1194"/>
      <c r="AF4" s="1131"/>
      <c r="AG4" s="1195"/>
      <c r="AH4" s="1170"/>
      <c r="AI4" s="963"/>
      <c r="AJ4" s="1193" t="s">
        <v>796</v>
      </c>
      <c r="AK4" s="1170"/>
      <c r="AL4" s="1011"/>
      <c r="AM4" s="1194" t="s">
        <v>797</v>
      </c>
      <c r="AN4" s="1170"/>
      <c r="AO4" s="1195" t="s">
        <v>798</v>
      </c>
      <c r="AP4" s="1170"/>
      <c r="AQ4" s="961"/>
      <c r="AR4" s="1196">
        <v>2023</v>
      </c>
      <c r="AS4" s="1170"/>
      <c r="AT4" s="1197">
        <v>2023</v>
      </c>
      <c r="AU4" s="1170"/>
      <c r="AV4" s="957"/>
      <c r="AW4" s="958"/>
      <c r="AX4" s="958"/>
      <c r="AY4" s="958"/>
      <c r="AZ4" s="958"/>
      <c r="BA4" s="958"/>
      <c r="BB4" s="958"/>
      <c r="BC4" s="958"/>
      <c r="BD4" s="958"/>
      <c r="BE4" s="958"/>
      <c r="BF4" s="958"/>
    </row>
    <row r="5" spans="1:59" ht="15.75" customHeight="1" x14ac:dyDescent="0.2">
      <c r="A5" s="1200"/>
      <c r="B5" s="1201"/>
      <c r="C5" s="1201"/>
      <c r="D5" s="1201"/>
      <c r="E5" s="1201"/>
      <c r="F5" s="1201"/>
      <c r="G5" s="1170"/>
      <c r="H5" s="1210">
        <v>2022</v>
      </c>
      <c r="I5" s="1131"/>
      <c r="J5" s="1212">
        <v>2022</v>
      </c>
      <c r="K5" s="1131"/>
      <c r="L5" s="1212">
        <v>2022</v>
      </c>
      <c r="M5" s="1131"/>
      <c r="N5" s="1210">
        <v>2022</v>
      </c>
      <c r="O5" s="1131"/>
      <c r="P5" s="1212">
        <v>2022</v>
      </c>
      <c r="Q5" s="1131"/>
      <c r="R5" s="1212">
        <v>2022</v>
      </c>
      <c r="S5" s="1131"/>
      <c r="T5" s="1211"/>
      <c r="U5" s="1131"/>
      <c r="V5" s="1211"/>
      <c r="W5" s="1131"/>
      <c r="X5" s="1211"/>
      <c r="Y5" s="1131"/>
      <c r="Z5" s="961"/>
      <c r="AA5" s="1213">
        <v>2022</v>
      </c>
      <c r="AB5" s="1131"/>
      <c r="AC5" s="1216">
        <v>2022</v>
      </c>
      <c r="AD5" s="1131"/>
      <c r="AE5" s="1216">
        <v>2022</v>
      </c>
      <c r="AF5" s="1131"/>
      <c r="AG5" s="1211">
        <v>2023</v>
      </c>
      <c r="AH5" s="1170"/>
      <c r="AI5" s="963"/>
      <c r="AJ5" s="1233">
        <v>2023</v>
      </c>
      <c r="AK5" s="1170"/>
      <c r="AL5" s="1011"/>
      <c r="AM5" s="1212">
        <v>2022</v>
      </c>
      <c r="AN5" s="1170"/>
      <c r="AO5" s="1210">
        <v>2023</v>
      </c>
      <c r="AP5" s="1170"/>
      <c r="AQ5" s="961"/>
      <c r="AR5" s="1214"/>
      <c r="AS5" s="1170"/>
      <c r="AT5" s="1215"/>
      <c r="AU5" s="1170"/>
      <c r="AV5" s="957"/>
      <c r="AW5" s="958"/>
      <c r="AX5" s="958"/>
      <c r="AY5" s="958"/>
      <c r="AZ5" s="958"/>
      <c r="BA5" s="958"/>
      <c r="BB5" s="958"/>
      <c r="BC5" s="958"/>
      <c r="BD5" s="958"/>
      <c r="BE5" s="958"/>
      <c r="BF5" s="958"/>
    </row>
    <row r="6" spans="1:59" ht="13.5" customHeight="1" x14ac:dyDescent="0.2">
      <c r="A6" s="1200"/>
      <c r="B6" s="1201"/>
      <c r="C6" s="1201"/>
      <c r="D6" s="1201"/>
      <c r="E6" s="1201"/>
      <c r="F6" s="1201"/>
      <c r="G6" s="1170"/>
      <c r="H6" s="1229" t="s">
        <v>799</v>
      </c>
      <c r="I6" s="1131"/>
      <c r="J6" s="1220" t="s">
        <v>799</v>
      </c>
      <c r="K6" s="1131"/>
      <c r="L6" s="1220" t="s">
        <v>799</v>
      </c>
      <c r="M6" s="1131"/>
      <c r="N6" s="1229" t="s">
        <v>699</v>
      </c>
      <c r="O6" s="1131"/>
      <c r="P6" s="1220" t="s">
        <v>699</v>
      </c>
      <c r="Q6" s="1131"/>
      <c r="R6" s="1220" t="s">
        <v>699</v>
      </c>
      <c r="S6" s="1131"/>
      <c r="T6" s="1217"/>
      <c r="U6" s="1131"/>
      <c r="V6" s="1217"/>
      <c r="W6" s="1131"/>
      <c r="X6" s="1217"/>
      <c r="Y6" s="1131"/>
      <c r="Z6" s="961"/>
      <c r="AA6" s="1218" t="s">
        <v>699</v>
      </c>
      <c r="AB6" s="1131"/>
      <c r="AC6" s="1219" t="s">
        <v>700</v>
      </c>
      <c r="AD6" s="1131"/>
      <c r="AE6" s="1219" t="s">
        <v>700</v>
      </c>
      <c r="AF6" s="1131"/>
      <c r="AG6" s="1217" t="s">
        <v>701</v>
      </c>
      <c r="AH6" s="1170"/>
      <c r="AI6" s="963"/>
      <c r="AJ6" s="1234" t="s">
        <v>701</v>
      </c>
      <c r="AK6" s="1170"/>
      <c r="AL6" s="1011"/>
      <c r="AM6" s="1220" t="s">
        <v>700</v>
      </c>
      <c r="AN6" s="1170"/>
      <c r="AO6" s="1229" t="s">
        <v>701</v>
      </c>
      <c r="AP6" s="1170"/>
      <c r="AQ6" s="961"/>
      <c r="AR6" s="1214"/>
      <c r="AS6" s="1170"/>
      <c r="AT6" s="1215"/>
      <c r="AU6" s="1170"/>
      <c r="AV6" s="957"/>
      <c r="AW6" s="958"/>
      <c r="AX6" s="958"/>
      <c r="AY6" s="958"/>
      <c r="AZ6" s="958"/>
      <c r="BA6" s="958"/>
      <c r="BB6" s="958"/>
      <c r="BC6" s="958"/>
      <c r="BD6" s="958"/>
      <c r="BE6" s="958"/>
      <c r="BF6" s="958"/>
    </row>
    <row r="7" spans="1:59" ht="12.75" customHeight="1" x14ac:dyDescent="0.2">
      <c r="A7" s="1200"/>
      <c r="B7" s="1201"/>
      <c r="C7" s="1201"/>
      <c r="D7" s="1201"/>
      <c r="E7" s="1201"/>
      <c r="F7" s="1201"/>
      <c r="G7" s="1170"/>
      <c r="H7" s="1229" t="s">
        <v>704</v>
      </c>
      <c r="I7" s="1131"/>
      <c r="J7" s="1220" t="s">
        <v>704</v>
      </c>
      <c r="K7" s="1131"/>
      <c r="L7" s="1220" t="s">
        <v>704</v>
      </c>
      <c r="M7" s="1131"/>
      <c r="N7" s="1229" t="s">
        <v>705</v>
      </c>
      <c r="O7" s="1131"/>
      <c r="P7" s="1220" t="s">
        <v>705</v>
      </c>
      <c r="Q7" s="1131"/>
      <c r="R7" s="1220" t="s">
        <v>705</v>
      </c>
      <c r="S7" s="1131"/>
      <c r="T7" s="1217"/>
      <c r="U7" s="1131"/>
      <c r="V7" s="1217"/>
      <c r="W7" s="1131"/>
      <c r="X7" s="1217"/>
      <c r="Y7" s="1131"/>
      <c r="Z7" s="961"/>
      <c r="AA7" s="1218"/>
      <c r="AB7" s="1131"/>
      <c r="AC7" s="1219"/>
      <c r="AD7" s="1131"/>
      <c r="AE7" s="1219"/>
      <c r="AF7" s="1131"/>
      <c r="AG7" s="1217"/>
      <c r="AH7" s="1170"/>
      <c r="AI7" s="963"/>
      <c r="AJ7" s="1214"/>
      <c r="AK7" s="1170"/>
      <c r="AL7" s="1011"/>
      <c r="AM7" s="1220" t="s">
        <v>800</v>
      </c>
      <c r="AN7" s="1170"/>
      <c r="AO7" s="1229" t="s">
        <v>708</v>
      </c>
      <c r="AP7" s="1170"/>
      <c r="AQ7" s="961"/>
      <c r="AR7" s="1214"/>
      <c r="AS7" s="1170"/>
      <c r="AT7" s="1215"/>
      <c r="AU7" s="1170"/>
      <c r="AV7" s="957"/>
      <c r="AW7" s="958"/>
      <c r="AX7" s="958"/>
      <c r="AY7" s="958"/>
      <c r="AZ7" s="958"/>
      <c r="BA7" s="958"/>
      <c r="BB7" s="958"/>
      <c r="BC7" s="958"/>
      <c r="BD7" s="958"/>
      <c r="BE7" s="958"/>
      <c r="BF7" s="958"/>
    </row>
    <row r="8" spans="1:59" ht="12.75" customHeight="1" x14ac:dyDescent="0.2">
      <c r="A8" s="1227"/>
      <c r="B8" s="1109"/>
      <c r="C8" s="1109"/>
      <c r="D8" s="1109"/>
      <c r="E8" s="1109"/>
      <c r="F8" s="1109"/>
      <c r="G8" s="1228"/>
      <c r="H8" s="1239" t="s">
        <v>709</v>
      </c>
      <c r="I8" s="1222"/>
      <c r="J8" s="1235" t="s">
        <v>710</v>
      </c>
      <c r="K8" s="1222"/>
      <c r="L8" s="1235" t="s">
        <v>711</v>
      </c>
      <c r="M8" s="1222"/>
      <c r="N8" s="1223" t="s">
        <v>709</v>
      </c>
      <c r="O8" s="1224"/>
      <c r="P8" s="1225" t="s">
        <v>710</v>
      </c>
      <c r="Q8" s="1224"/>
      <c r="R8" s="1221" t="s">
        <v>711</v>
      </c>
      <c r="S8" s="1222"/>
      <c r="T8" s="1221" t="s">
        <v>709</v>
      </c>
      <c r="U8" s="1222"/>
      <c r="V8" s="1221" t="s">
        <v>710</v>
      </c>
      <c r="W8" s="1222"/>
      <c r="X8" s="1221" t="s">
        <v>711</v>
      </c>
      <c r="Y8" s="1222"/>
      <c r="Z8" s="961"/>
      <c r="AA8" s="1231" t="s">
        <v>711</v>
      </c>
      <c r="AB8" s="1222"/>
      <c r="AC8" s="1221" t="s">
        <v>711</v>
      </c>
      <c r="AD8" s="1222"/>
      <c r="AE8" s="1221" t="s">
        <v>710</v>
      </c>
      <c r="AF8" s="1222"/>
      <c r="AG8" s="1230" t="s">
        <v>710</v>
      </c>
      <c r="AH8" s="1228"/>
      <c r="AI8" s="1012"/>
      <c r="AJ8" s="1238" t="s">
        <v>711</v>
      </c>
      <c r="AK8" s="1228"/>
      <c r="AL8" s="1013"/>
      <c r="AM8" s="1235" t="s">
        <v>710</v>
      </c>
      <c r="AN8" s="1228"/>
      <c r="AO8" s="1239" t="s">
        <v>710</v>
      </c>
      <c r="AP8" s="1228"/>
      <c r="AQ8" s="965"/>
      <c r="AR8" s="1196" t="s">
        <v>711</v>
      </c>
      <c r="AS8" s="1170"/>
      <c r="AT8" s="1197" t="s">
        <v>711</v>
      </c>
      <c r="AU8" s="1170"/>
      <c r="AV8" s="957"/>
      <c r="AW8" s="958"/>
      <c r="AX8" s="958"/>
      <c r="AY8" s="958"/>
      <c r="AZ8" s="958"/>
      <c r="BA8" s="958"/>
      <c r="BB8" s="958"/>
      <c r="BC8" s="958"/>
      <c r="BD8" s="958"/>
      <c r="BE8" s="958"/>
      <c r="BF8" s="958"/>
    </row>
    <row r="9" spans="1:59" ht="30.75" customHeight="1" x14ac:dyDescent="0.2">
      <c r="A9" s="966" t="s">
        <v>712</v>
      </c>
      <c r="B9" s="967" t="s">
        <v>713</v>
      </c>
      <c r="C9" s="967" t="s">
        <v>714</v>
      </c>
      <c r="D9" s="967" t="s">
        <v>715</v>
      </c>
      <c r="E9" s="967" t="s">
        <v>716</v>
      </c>
      <c r="F9" s="967" t="s">
        <v>39</v>
      </c>
      <c r="G9" s="968" t="s">
        <v>40</v>
      </c>
      <c r="H9" s="1014" t="s">
        <v>41</v>
      </c>
      <c r="I9" s="1015" t="s">
        <v>42</v>
      </c>
      <c r="J9" s="1015" t="s">
        <v>41</v>
      </c>
      <c r="K9" s="1015" t="s">
        <v>42</v>
      </c>
      <c r="L9" s="1015" t="s">
        <v>41</v>
      </c>
      <c r="M9" s="1016" t="s">
        <v>42</v>
      </c>
      <c r="N9" s="969" t="s">
        <v>41</v>
      </c>
      <c r="O9" s="1017" t="s">
        <v>42</v>
      </c>
      <c r="P9" s="971" t="s">
        <v>41</v>
      </c>
      <c r="Q9" s="971" t="s">
        <v>42</v>
      </c>
      <c r="R9" s="969" t="s">
        <v>41</v>
      </c>
      <c r="S9" s="1017" t="s">
        <v>42</v>
      </c>
      <c r="T9" s="969" t="s">
        <v>41</v>
      </c>
      <c r="U9" s="1017" t="s">
        <v>42</v>
      </c>
      <c r="V9" s="971" t="s">
        <v>41</v>
      </c>
      <c r="W9" s="971" t="s">
        <v>42</v>
      </c>
      <c r="X9" s="969" t="s">
        <v>41</v>
      </c>
      <c r="Y9" s="1017" t="s">
        <v>42</v>
      </c>
      <c r="Z9" s="972"/>
      <c r="AA9" s="966" t="s">
        <v>41</v>
      </c>
      <c r="AB9" s="967" t="s">
        <v>42</v>
      </c>
      <c r="AC9" s="969" t="s">
        <v>41</v>
      </c>
      <c r="AD9" s="967" t="s">
        <v>42</v>
      </c>
      <c r="AE9" s="969" t="s">
        <v>41</v>
      </c>
      <c r="AF9" s="967" t="s">
        <v>42</v>
      </c>
      <c r="AG9" s="967" t="s">
        <v>41</v>
      </c>
      <c r="AH9" s="968" t="s">
        <v>42</v>
      </c>
      <c r="AI9" s="972"/>
      <c r="AJ9" s="967" t="s">
        <v>41</v>
      </c>
      <c r="AK9" s="968" t="s">
        <v>42</v>
      </c>
      <c r="AL9" s="972"/>
      <c r="AM9" s="966" t="s">
        <v>41</v>
      </c>
      <c r="AN9" s="967" t="s">
        <v>42</v>
      </c>
      <c r="AO9" s="967" t="s">
        <v>41</v>
      </c>
      <c r="AP9" s="968" t="s">
        <v>42</v>
      </c>
      <c r="AQ9" s="972"/>
      <c r="AR9" s="973" t="s">
        <v>41</v>
      </c>
      <c r="AS9" s="974" t="s">
        <v>42</v>
      </c>
      <c r="AT9" s="973" t="s">
        <v>41</v>
      </c>
      <c r="AU9" s="974" t="s">
        <v>42</v>
      </c>
      <c r="AV9" s="956" t="s">
        <v>44</v>
      </c>
      <c r="AW9" s="975"/>
      <c r="AX9" s="975"/>
      <c r="AY9" s="975"/>
      <c r="AZ9" s="975"/>
      <c r="BA9" s="975"/>
      <c r="BB9" s="975"/>
      <c r="BC9" s="975"/>
      <c r="BD9" s="975"/>
      <c r="BE9" s="975"/>
      <c r="BF9" s="975"/>
      <c r="BG9" s="976"/>
    </row>
    <row r="10" spans="1:59" ht="15" customHeight="1" outlineLevel="1" x14ac:dyDescent="0.2">
      <c r="A10" s="977">
        <f t="shared" ref="A10:A29" si="0">RANK(AV10,$AV$10:$AV$37)</f>
        <v>1</v>
      </c>
      <c r="B10" s="551">
        <v>2006</v>
      </c>
      <c r="C10" s="1018" t="s">
        <v>801</v>
      </c>
      <c r="D10" s="561" t="s">
        <v>117</v>
      </c>
      <c r="E10" s="561" t="s">
        <v>802</v>
      </c>
      <c r="F10" s="551" t="s">
        <v>803</v>
      </c>
      <c r="G10" s="978" t="s">
        <v>49</v>
      </c>
      <c r="H10" s="1019" t="s">
        <v>738</v>
      </c>
      <c r="I10" s="1020">
        <v>300</v>
      </c>
      <c r="J10" s="1021" t="s">
        <v>725</v>
      </c>
      <c r="K10" s="1020">
        <v>100</v>
      </c>
      <c r="L10" s="1021" t="s">
        <v>726</v>
      </c>
      <c r="M10" s="554">
        <v>200</v>
      </c>
      <c r="N10" s="979"/>
      <c r="O10" s="979">
        <v>0</v>
      </c>
      <c r="P10" s="979"/>
      <c r="Q10" s="979">
        <v>0</v>
      </c>
      <c r="R10" s="980"/>
      <c r="S10" s="979">
        <v>0</v>
      </c>
      <c r="T10" s="979"/>
      <c r="U10" s="979">
        <v>0</v>
      </c>
      <c r="V10" s="979"/>
      <c r="W10" s="979">
        <v>0</v>
      </c>
      <c r="X10" s="980"/>
      <c r="Y10" s="979">
        <v>0</v>
      </c>
      <c r="Z10" s="981">
        <f t="shared" ref="Z10:Z35" si="1">LARGE(H10:Y10,1)+LARGE(H10:Y10,2)+LARGE(H10:Y10,3)+LARGE(H10:Y10,4)+LARGE(H10:Y10,5)+LARGE(H10:Y10,6)</f>
        <v>600</v>
      </c>
      <c r="AA10" s="982"/>
      <c r="AB10" s="980">
        <v>0</v>
      </c>
      <c r="AC10" s="983"/>
      <c r="AD10" s="980">
        <v>0</v>
      </c>
      <c r="AE10" s="983"/>
      <c r="AF10" s="980">
        <v>0</v>
      </c>
      <c r="AG10" s="983"/>
      <c r="AH10" s="980">
        <v>0</v>
      </c>
      <c r="AI10" s="981">
        <f t="shared" ref="AI10:AI35" si="2">LARGE(AB10:AH10,1)+LARGE(AB10:AH10, 2)+LARGE(AB10:AH10, 3)</f>
        <v>0</v>
      </c>
      <c r="AJ10" s="984"/>
      <c r="AK10" s="292">
        <v>0</v>
      </c>
      <c r="AL10" s="985">
        <f t="shared" ref="AL10:AL35" si="3">AK10</f>
        <v>0</v>
      </c>
      <c r="AM10" s="982"/>
      <c r="AN10" s="980">
        <v>0</v>
      </c>
      <c r="AO10" s="983"/>
      <c r="AP10" s="980">
        <v>0</v>
      </c>
      <c r="AQ10" s="985">
        <f t="shared" ref="AQ10:AQ35" si="4">LARGE(AM10:AP10,1)</f>
        <v>0</v>
      </c>
      <c r="AR10" s="40"/>
      <c r="AS10" s="986">
        <v>0</v>
      </c>
      <c r="AT10" s="40"/>
      <c r="AU10" s="986">
        <v>0</v>
      </c>
      <c r="AV10" s="987">
        <f t="shared" ref="AV10:AV35" si="5">Z10+AI10+AL10+AQ10+AS10+AU10</f>
        <v>600</v>
      </c>
      <c r="AW10" s="994"/>
      <c r="AX10" s="994"/>
      <c r="AY10" s="994"/>
      <c r="AZ10" s="994"/>
      <c r="BA10" s="994"/>
      <c r="BB10" s="994"/>
      <c r="BC10" s="994"/>
      <c r="BD10" s="994"/>
      <c r="BE10" s="994"/>
      <c r="BF10" s="994"/>
      <c r="BG10" s="988"/>
    </row>
    <row r="11" spans="1:59" ht="15" customHeight="1" outlineLevel="1" x14ac:dyDescent="0.2">
      <c r="A11" s="977">
        <f t="shared" si="0"/>
        <v>2</v>
      </c>
      <c r="B11" s="648">
        <v>2008</v>
      </c>
      <c r="C11" s="598" t="s">
        <v>290</v>
      </c>
      <c r="D11" s="599" t="s">
        <v>90</v>
      </c>
      <c r="E11" s="599" t="s">
        <v>291</v>
      </c>
      <c r="F11" s="648" t="s">
        <v>803</v>
      </c>
      <c r="G11" s="989" t="s">
        <v>49</v>
      </c>
      <c r="H11" s="1019" t="s">
        <v>772</v>
      </c>
      <c r="I11" s="979">
        <v>75</v>
      </c>
      <c r="J11" s="1021" t="s">
        <v>732</v>
      </c>
      <c r="K11" s="979">
        <v>100</v>
      </c>
      <c r="L11" s="1021" t="s">
        <v>720</v>
      </c>
      <c r="M11" s="554">
        <v>300</v>
      </c>
      <c r="N11" s="979"/>
      <c r="O11" s="979">
        <v>0</v>
      </c>
      <c r="P11" s="979"/>
      <c r="Q11" s="979">
        <v>0</v>
      </c>
      <c r="R11" s="980"/>
      <c r="S11" s="979">
        <v>0</v>
      </c>
      <c r="T11" s="979"/>
      <c r="U11" s="979">
        <v>0</v>
      </c>
      <c r="V11" s="979"/>
      <c r="W11" s="979">
        <v>0</v>
      </c>
      <c r="X11" s="980"/>
      <c r="Y11" s="979">
        <v>0</v>
      </c>
      <c r="Z11" s="981">
        <f t="shared" si="1"/>
        <v>475</v>
      </c>
      <c r="AA11" s="982"/>
      <c r="AB11" s="980">
        <v>0</v>
      </c>
      <c r="AC11" s="983"/>
      <c r="AD11" s="980">
        <v>0</v>
      </c>
      <c r="AE11" s="983"/>
      <c r="AF11" s="980">
        <v>0</v>
      </c>
      <c r="AG11" s="990"/>
      <c r="AH11" s="980">
        <v>0</v>
      </c>
      <c r="AI11" s="981">
        <f t="shared" si="2"/>
        <v>0</v>
      </c>
      <c r="AJ11" s="984"/>
      <c r="AK11" s="292">
        <v>0</v>
      </c>
      <c r="AL11" s="985">
        <f t="shared" si="3"/>
        <v>0</v>
      </c>
      <c r="AM11" s="982"/>
      <c r="AN11" s="980">
        <v>0</v>
      </c>
      <c r="AO11" s="990"/>
      <c r="AP11" s="980">
        <v>0</v>
      </c>
      <c r="AQ11" s="985">
        <f t="shared" si="4"/>
        <v>0</v>
      </c>
      <c r="AR11" s="40"/>
      <c r="AS11" s="986">
        <v>0</v>
      </c>
      <c r="AT11" s="40"/>
      <c r="AU11" s="986">
        <v>0</v>
      </c>
      <c r="AV11" s="987">
        <f t="shared" si="5"/>
        <v>475</v>
      </c>
      <c r="AW11" s="994"/>
      <c r="AX11" s="994"/>
      <c r="AY11" s="994"/>
      <c r="AZ11" s="994"/>
      <c r="BA11" s="994"/>
      <c r="BB11" s="994"/>
      <c r="BC11" s="994"/>
      <c r="BD11" s="994"/>
      <c r="BE11" s="994"/>
      <c r="BF11" s="994"/>
      <c r="BG11" s="988"/>
    </row>
    <row r="12" spans="1:59" ht="15" customHeight="1" outlineLevel="1" x14ac:dyDescent="0.2">
      <c r="A12" s="977">
        <f t="shared" si="0"/>
        <v>3</v>
      </c>
      <c r="B12" s="648">
        <v>2007</v>
      </c>
      <c r="C12" s="598" t="s">
        <v>804</v>
      </c>
      <c r="D12" s="599" t="s">
        <v>335</v>
      </c>
      <c r="E12" s="599" t="s">
        <v>805</v>
      </c>
      <c r="F12" s="648" t="s">
        <v>803</v>
      </c>
      <c r="G12" s="989" t="s">
        <v>49</v>
      </c>
      <c r="H12" s="1022" t="s">
        <v>744</v>
      </c>
      <c r="I12" s="1020">
        <v>75</v>
      </c>
      <c r="J12" s="1021" t="s">
        <v>738</v>
      </c>
      <c r="K12" s="1020">
        <v>200</v>
      </c>
      <c r="L12" s="1021" t="s">
        <v>745</v>
      </c>
      <c r="M12" s="554">
        <v>25</v>
      </c>
      <c r="N12" s="979"/>
      <c r="O12" s="979">
        <v>0</v>
      </c>
      <c r="P12" s="979"/>
      <c r="Q12" s="979">
        <v>0</v>
      </c>
      <c r="R12" s="980"/>
      <c r="S12" s="979">
        <v>0</v>
      </c>
      <c r="T12" s="979"/>
      <c r="U12" s="979">
        <v>0</v>
      </c>
      <c r="V12" s="979"/>
      <c r="W12" s="979">
        <v>0</v>
      </c>
      <c r="X12" s="980"/>
      <c r="Y12" s="979">
        <v>0</v>
      </c>
      <c r="Z12" s="981">
        <f t="shared" si="1"/>
        <v>300</v>
      </c>
      <c r="AA12" s="982"/>
      <c r="AB12" s="980">
        <v>0</v>
      </c>
      <c r="AC12" s="983"/>
      <c r="AD12" s="980">
        <v>0</v>
      </c>
      <c r="AE12" s="983"/>
      <c r="AF12" s="980">
        <v>0</v>
      </c>
      <c r="AG12" s="983"/>
      <c r="AH12" s="980">
        <v>0</v>
      </c>
      <c r="AI12" s="981">
        <f t="shared" si="2"/>
        <v>0</v>
      </c>
      <c r="AJ12" s="984"/>
      <c r="AK12" s="292">
        <v>0</v>
      </c>
      <c r="AL12" s="985">
        <f t="shared" si="3"/>
        <v>0</v>
      </c>
      <c r="AM12" s="982"/>
      <c r="AN12" s="980">
        <v>0</v>
      </c>
      <c r="AO12" s="983"/>
      <c r="AP12" s="980">
        <v>0</v>
      </c>
      <c r="AQ12" s="985">
        <f t="shared" si="4"/>
        <v>0</v>
      </c>
      <c r="AR12" s="40"/>
      <c r="AS12" s="986">
        <v>0</v>
      </c>
      <c r="AT12" s="40"/>
      <c r="AU12" s="986">
        <v>0</v>
      </c>
      <c r="AV12" s="987">
        <f t="shared" si="5"/>
        <v>300</v>
      </c>
      <c r="AW12" s="994"/>
      <c r="AX12" s="994"/>
      <c r="AY12" s="994"/>
      <c r="AZ12" s="994"/>
      <c r="BA12" s="994"/>
      <c r="BB12" s="994"/>
      <c r="BC12" s="994"/>
      <c r="BD12" s="994"/>
      <c r="BE12" s="994"/>
      <c r="BF12" s="994"/>
      <c r="BG12" s="988"/>
    </row>
    <row r="13" spans="1:59" ht="15" customHeight="1" outlineLevel="1" x14ac:dyDescent="0.2">
      <c r="A13" s="977">
        <f t="shared" si="0"/>
        <v>3</v>
      </c>
      <c r="B13" s="528">
        <v>2006</v>
      </c>
      <c r="C13" s="529" t="s">
        <v>806</v>
      </c>
      <c r="D13" s="530" t="s">
        <v>216</v>
      </c>
      <c r="E13" s="530" t="s">
        <v>807</v>
      </c>
      <c r="F13" s="528" t="s">
        <v>808</v>
      </c>
      <c r="G13" s="991" t="s">
        <v>49</v>
      </c>
      <c r="H13" s="1019" t="s">
        <v>741</v>
      </c>
      <c r="I13" s="1020">
        <v>150</v>
      </c>
      <c r="J13" s="1020" t="s">
        <v>741</v>
      </c>
      <c r="K13" s="1020">
        <v>100</v>
      </c>
      <c r="L13" s="1021" t="s">
        <v>725</v>
      </c>
      <c r="M13" s="554">
        <v>50</v>
      </c>
      <c r="N13" s="979"/>
      <c r="O13" s="979">
        <v>0</v>
      </c>
      <c r="P13" s="979"/>
      <c r="Q13" s="979">
        <v>0</v>
      </c>
      <c r="R13" s="980"/>
      <c r="S13" s="979">
        <v>0</v>
      </c>
      <c r="T13" s="979"/>
      <c r="U13" s="979">
        <v>0</v>
      </c>
      <c r="V13" s="979"/>
      <c r="W13" s="979">
        <v>0</v>
      </c>
      <c r="X13" s="980"/>
      <c r="Y13" s="979">
        <v>0</v>
      </c>
      <c r="Z13" s="981">
        <f t="shared" si="1"/>
        <v>300</v>
      </c>
      <c r="AA13" s="982"/>
      <c r="AB13" s="980">
        <v>0</v>
      </c>
      <c r="AC13" s="983"/>
      <c r="AD13" s="980">
        <v>0</v>
      </c>
      <c r="AE13" s="983"/>
      <c r="AF13" s="980">
        <v>0</v>
      </c>
      <c r="AG13" s="983"/>
      <c r="AH13" s="980">
        <v>0</v>
      </c>
      <c r="AI13" s="981">
        <f t="shared" si="2"/>
        <v>0</v>
      </c>
      <c r="AJ13" s="984"/>
      <c r="AK13" s="292">
        <v>0</v>
      </c>
      <c r="AL13" s="985">
        <f t="shared" si="3"/>
        <v>0</v>
      </c>
      <c r="AM13" s="982"/>
      <c r="AN13" s="980">
        <v>0</v>
      </c>
      <c r="AO13" s="983"/>
      <c r="AP13" s="980">
        <v>0</v>
      </c>
      <c r="AQ13" s="985">
        <f t="shared" si="4"/>
        <v>0</v>
      </c>
      <c r="AR13" s="40"/>
      <c r="AS13" s="986">
        <v>0</v>
      </c>
      <c r="AT13" s="40"/>
      <c r="AU13" s="986">
        <v>0</v>
      </c>
      <c r="AV13" s="987">
        <f t="shared" si="5"/>
        <v>300</v>
      </c>
      <c r="AW13" s="994"/>
      <c r="AX13" s="994"/>
      <c r="AY13" s="994"/>
      <c r="AZ13" s="994"/>
      <c r="BA13" s="994"/>
      <c r="BB13" s="994"/>
      <c r="BC13" s="994"/>
      <c r="BD13" s="994"/>
      <c r="BE13" s="994"/>
      <c r="BF13" s="994"/>
      <c r="BG13" s="988"/>
    </row>
    <row r="14" spans="1:59" ht="15" customHeight="1" outlineLevel="1" x14ac:dyDescent="0.2">
      <c r="A14" s="977">
        <f t="shared" si="0"/>
        <v>5</v>
      </c>
      <c r="B14" s="528">
        <v>2006</v>
      </c>
      <c r="C14" s="529" t="s">
        <v>809</v>
      </c>
      <c r="D14" s="530" t="s">
        <v>117</v>
      </c>
      <c r="E14" s="530" t="s">
        <v>810</v>
      </c>
      <c r="F14" s="528" t="s">
        <v>763</v>
      </c>
      <c r="G14" s="991" t="s">
        <v>49</v>
      </c>
      <c r="H14" s="1022" t="s">
        <v>768</v>
      </c>
      <c r="I14" s="979">
        <v>75</v>
      </c>
      <c r="J14" s="1020" t="s">
        <v>744</v>
      </c>
      <c r="K14" s="979">
        <v>50</v>
      </c>
      <c r="L14" s="1021" t="s">
        <v>740</v>
      </c>
      <c r="M14" s="554">
        <v>25</v>
      </c>
      <c r="N14" s="980"/>
      <c r="O14" s="979">
        <v>0</v>
      </c>
      <c r="P14" s="980"/>
      <c r="Q14" s="980">
        <v>0</v>
      </c>
      <c r="R14" s="980"/>
      <c r="S14" s="979">
        <v>0</v>
      </c>
      <c r="T14" s="980"/>
      <c r="U14" s="979">
        <v>0</v>
      </c>
      <c r="V14" s="980"/>
      <c r="W14" s="980">
        <v>0</v>
      </c>
      <c r="X14" s="980"/>
      <c r="Y14" s="979">
        <v>0</v>
      </c>
      <c r="Z14" s="981">
        <f t="shared" si="1"/>
        <v>150</v>
      </c>
      <c r="AA14" s="982"/>
      <c r="AB14" s="980">
        <v>0</v>
      </c>
      <c r="AC14" s="983"/>
      <c r="AD14" s="980">
        <v>0</v>
      </c>
      <c r="AE14" s="983"/>
      <c r="AF14" s="980">
        <v>0</v>
      </c>
      <c r="AG14" s="990"/>
      <c r="AH14" s="980">
        <v>0</v>
      </c>
      <c r="AI14" s="981">
        <f t="shared" si="2"/>
        <v>0</v>
      </c>
      <c r="AJ14" s="984"/>
      <c r="AK14" s="292">
        <v>0</v>
      </c>
      <c r="AL14" s="985">
        <f t="shared" si="3"/>
        <v>0</v>
      </c>
      <c r="AM14" s="982"/>
      <c r="AN14" s="980">
        <v>0</v>
      </c>
      <c r="AO14" s="990"/>
      <c r="AP14" s="980">
        <v>0</v>
      </c>
      <c r="AQ14" s="985">
        <f t="shared" si="4"/>
        <v>0</v>
      </c>
      <c r="AR14" s="40"/>
      <c r="AS14" s="986">
        <v>0</v>
      </c>
      <c r="AT14" s="40"/>
      <c r="AU14" s="986">
        <v>0</v>
      </c>
      <c r="AV14" s="987">
        <f t="shared" si="5"/>
        <v>150</v>
      </c>
      <c r="AW14" s="994"/>
      <c r="AX14" s="994"/>
      <c r="AY14" s="994"/>
      <c r="AZ14" s="994"/>
      <c r="BA14" s="994"/>
      <c r="BB14" s="994"/>
      <c r="BC14" s="994"/>
      <c r="BD14" s="994"/>
      <c r="BE14" s="994"/>
      <c r="BF14" s="994"/>
      <c r="BG14" s="988"/>
    </row>
    <row r="15" spans="1:59" ht="15" customHeight="1" outlineLevel="1" x14ac:dyDescent="0.2">
      <c r="A15" s="977">
        <f t="shared" si="0"/>
        <v>6</v>
      </c>
      <c r="B15" s="1023">
        <v>2008</v>
      </c>
      <c r="C15" s="529" t="s">
        <v>811</v>
      </c>
      <c r="D15" s="530" t="s">
        <v>508</v>
      </c>
      <c r="E15" s="530" t="s">
        <v>812</v>
      </c>
      <c r="F15" s="528" t="s">
        <v>803</v>
      </c>
      <c r="G15" s="528" t="s">
        <v>49</v>
      </c>
      <c r="H15" s="1019" t="s">
        <v>755</v>
      </c>
      <c r="I15" s="1020">
        <v>75</v>
      </c>
      <c r="J15" s="1024"/>
      <c r="K15" s="1020">
        <v>0</v>
      </c>
      <c r="L15" s="1021" t="s">
        <v>736</v>
      </c>
      <c r="M15" s="554">
        <v>50</v>
      </c>
      <c r="N15" s="980"/>
      <c r="O15" s="979">
        <v>0</v>
      </c>
      <c r="P15" s="980"/>
      <c r="Q15" s="980">
        <v>0</v>
      </c>
      <c r="R15" s="980"/>
      <c r="S15" s="979">
        <v>0</v>
      </c>
      <c r="T15" s="980"/>
      <c r="U15" s="979">
        <v>0</v>
      </c>
      <c r="V15" s="980"/>
      <c r="W15" s="980">
        <v>0</v>
      </c>
      <c r="X15" s="980"/>
      <c r="Y15" s="979">
        <v>0</v>
      </c>
      <c r="Z15" s="981">
        <f t="shared" si="1"/>
        <v>125</v>
      </c>
      <c r="AA15" s="982"/>
      <c r="AB15" s="980">
        <v>0</v>
      </c>
      <c r="AC15" s="983"/>
      <c r="AD15" s="980">
        <v>0</v>
      </c>
      <c r="AE15" s="983"/>
      <c r="AF15" s="980">
        <v>0</v>
      </c>
      <c r="AG15" s="983"/>
      <c r="AH15" s="980">
        <v>0</v>
      </c>
      <c r="AI15" s="981">
        <f t="shared" si="2"/>
        <v>0</v>
      </c>
      <c r="AJ15" s="984"/>
      <c r="AK15" s="292">
        <v>0</v>
      </c>
      <c r="AL15" s="985">
        <f t="shared" si="3"/>
        <v>0</v>
      </c>
      <c r="AM15" s="982"/>
      <c r="AN15" s="980">
        <v>0</v>
      </c>
      <c r="AO15" s="983"/>
      <c r="AP15" s="980">
        <v>0</v>
      </c>
      <c r="AQ15" s="985">
        <f t="shared" si="4"/>
        <v>0</v>
      </c>
      <c r="AR15" s="40"/>
      <c r="AS15" s="986">
        <v>0</v>
      </c>
      <c r="AT15" s="40"/>
      <c r="AU15" s="986">
        <v>0</v>
      </c>
      <c r="AV15" s="987">
        <f t="shared" si="5"/>
        <v>125</v>
      </c>
      <c r="AW15" s="994"/>
      <c r="AX15" s="994"/>
      <c r="AY15" s="994"/>
      <c r="AZ15" s="994"/>
      <c r="BA15" s="994"/>
      <c r="BB15" s="994"/>
      <c r="BC15" s="994"/>
      <c r="BD15" s="994"/>
      <c r="BE15" s="994"/>
      <c r="BF15" s="994"/>
      <c r="BG15" s="988"/>
    </row>
    <row r="16" spans="1:59" ht="15" customHeight="1" outlineLevel="1" x14ac:dyDescent="0.2">
      <c r="A16" s="977">
        <f t="shared" si="0"/>
        <v>7</v>
      </c>
      <c r="B16" s="528">
        <v>2008</v>
      </c>
      <c r="C16" s="529" t="s">
        <v>813</v>
      </c>
      <c r="D16" s="530" t="s">
        <v>814</v>
      </c>
      <c r="E16" s="530" t="s">
        <v>815</v>
      </c>
      <c r="F16" s="528" t="s">
        <v>816</v>
      </c>
      <c r="G16" s="528" t="s">
        <v>77</v>
      </c>
      <c r="H16" s="1025"/>
      <c r="I16" s="1020">
        <v>0</v>
      </c>
      <c r="J16" s="1024"/>
      <c r="K16" s="1020">
        <v>0</v>
      </c>
      <c r="L16" s="1021" t="s">
        <v>738</v>
      </c>
      <c r="M16" s="554">
        <v>100</v>
      </c>
      <c r="N16" s="980"/>
      <c r="O16" s="979">
        <v>0</v>
      </c>
      <c r="P16" s="980"/>
      <c r="Q16" s="980">
        <v>0</v>
      </c>
      <c r="R16" s="980"/>
      <c r="S16" s="979">
        <v>0</v>
      </c>
      <c r="T16" s="980"/>
      <c r="U16" s="979">
        <v>0</v>
      </c>
      <c r="V16" s="980"/>
      <c r="W16" s="980">
        <v>0</v>
      </c>
      <c r="X16" s="980"/>
      <c r="Y16" s="979">
        <v>0</v>
      </c>
      <c r="Z16" s="981">
        <f t="shared" si="1"/>
        <v>100</v>
      </c>
      <c r="AA16" s="982"/>
      <c r="AB16" s="980">
        <v>0</v>
      </c>
      <c r="AC16" s="983"/>
      <c r="AD16" s="980">
        <v>0</v>
      </c>
      <c r="AE16" s="983"/>
      <c r="AF16" s="980">
        <v>0</v>
      </c>
      <c r="AG16" s="983"/>
      <c r="AH16" s="980">
        <v>0</v>
      </c>
      <c r="AI16" s="981">
        <f t="shared" si="2"/>
        <v>0</v>
      </c>
      <c r="AJ16" s="984"/>
      <c r="AK16" s="292">
        <v>0</v>
      </c>
      <c r="AL16" s="985">
        <f t="shared" si="3"/>
        <v>0</v>
      </c>
      <c r="AM16" s="982"/>
      <c r="AN16" s="980">
        <v>0</v>
      </c>
      <c r="AO16" s="983"/>
      <c r="AP16" s="980">
        <v>0</v>
      </c>
      <c r="AQ16" s="985">
        <f t="shared" si="4"/>
        <v>0</v>
      </c>
      <c r="AR16" s="40"/>
      <c r="AS16" s="986">
        <v>0</v>
      </c>
      <c r="AT16" s="40"/>
      <c r="AU16" s="986">
        <v>0</v>
      </c>
      <c r="AV16" s="987">
        <f t="shared" si="5"/>
        <v>100</v>
      </c>
      <c r="AW16" s="994"/>
      <c r="AX16" s="994"/>
      <c r="AY16" s="994"/>
      <c r="AZ16" s="994"/>
      <c r="BA16" s="994"/>
      <c r="BB16" s="994"/>
      <c r="BC16" s="994"/>
      <c r="BD16" s="994"/>
      <c r="BE16" s="994"/>
      <c r="BF16" s="994"/>
      <c r="BG16" s="988"/>
    </row>
    <row r="17" spans="1:59" ht="15" customHeight="1" outlineLevel="1" x14ac:dyDescent="0.2">
      <c r="A17" s="977">
        <f t="shared" si="0"/>
        <v>7</v>
      </c>
      <c r="B17" s="528">
        <v>2008</v>
      </c>
      <c r="C17" s="529" t="s">
        <v>302</v>
      </c>
      <c r="D17" s="530" t="s">
        <v>304</v>
      </c>
      <c r="E17" s="530" t="s">
        <v>303</v>
      </c>
      <c r="F17" s="528" t="s">
        <v>816</v>
      </c>
      <c r="G17" s="991" t="s">
        <v>77</v>
      </c>
      <c r="H17" s="1025"/>
      <c r="I17" s="979">
        <v>0</v>
      </c>
      <c r="J17" s="1020" t="s">
        <v>772</v>
      </c>
      <c r="K17" s="979">
        <v>50</v>
      </c>
      <c r="L17" s="1021" t="s">
        <v>741</v>
      </c>
      <c r="M17" s="554">
        <v>50</v>
      </c>
      <c r="N17" s="980"/>
      <c r="O17" s="979">
        <v>0</v>
      </c>
      <c r="P17" s="980"/>
      <c r="Q17" s="980">
        <v>0</v>
      </c>
      <c r="R17" s="980"/>
      <c r="S17" s="979">
        <v>0</v>
      </c>
      <c r="T17" s="980"/>
      <c r="U17" s="979">
        <v>0</v>
      </c>
      <c r="V17" s="980"/>
      <c r="W17" s="980">
        <v>0</v>
      </c>
      <c r="X17" s="980"/>
      <c r="Y17" s="979">
        <v>0</v>
      </c>
      <c r="Z17" s="981">
        <f t="shared" si="1"/>
        <v>100</v>
      </c>
      <c r="AA17" s="982"/>
      <c r="AB17" s="980">
        <v>0</v>
      </c>
      <c r="AC17" s="983"/>
      <c r="AD17" s="980">
        <v>0</v>
      </c>
      <c r="AE17" s="983"/>
      <c r="AF17" s="980">
        <v>0</v>
      </c>
      <c r="AG17" s="983"/>
      <c r="AH17" s="980">
        <v>0</v>
      </c>
      <c r="AI17" s="981">
        <f t="shared" si="2"/>
        <v>0</v>
      </c>
      <c r="AJ17" s="984"/>
      <c r="AK17" s="292">
        <v>0</v>
      </c>
      <c r="AL17" s="985">
        <f t="shared" si="3"/>
        <v>0</v>
      </c>
      <c r="AM17" s="982"/>
      <c r="AN17" s="980">
        <v>0</v>
      </c>
      <c r="AO17" s="983"/>
      <c r="AP17" s="980">
        <v>0</v>
      </c>
      <c r="AQ17" s="985">
        <f t="shared" si="4"/>
        <v>0</v>
      </c>
      <c r="AR17" s="40"/>
      <c r="AS17" s="986">
        <v>0</v>
      </c>
      <c r="AT17" s="40"/>
      <c r="AU17" s="986">
        <v>0</v>
      </c>
      <c r="AV17" s="987">
        <f t="shared" si="5"/>
        <v>100</v>
      </c>
      <c r="AW17" s="994"/>
      <c r="AX17" s="994"/>
      <c r="AY17" s="994"/>
      <c r="AZ17" s="994"/>
      <c r="BA17" s="994"/>
      <c r="BB17" s="994"/>
      <c r="BC17" s="994"/>
      <c r="BD17" s="994"/>
      <c r="BE17" s="994"/>
      <c r="BF17" s="994"/>
      <c r="BG17" s="988"/>
    </row>
    <row r="18" spans="1:59" ht="15" customHeight="1" outlineLevel="1" x14ac:dyDescent="0.2">
      <c r="A18" s="977">
        <f t="shared" si="0"/>
        <v>7</v>
      </c>
      <c r="B18" s="1023">
        <v>2008</v>
      </c>
      <c r="C18" s="529" t="s">
        <v>294</v>
      </c>
      <c r="D18" s="1026" t="s">
        <v>295</v>
      </c>
      <c r="E18" s="1026" t="s">
        <v>46</v>
      </c>
      <c r="F18" s="1027" t="s">
        <v>803</v>
      </c>
      <c r="G18" s="1027" t="s">
        <v>49</v>
      </c>
      <c r="H18" s="1025"/>
      <c r="I18" s="979">
        <v>0</v>
      </c>
      <c r="J18" s="1020" t="s">
        <v>736</v>
      </c>
      <c r="K18" s="979">
        <v>100</v>
      </c>
      <c r="L18" s="1021"/>
      <c r="M18" s="554">
        <v>0</v>
      </c>
      <c r="N18" s="980"/>
      <c r="O18" s="979">
        <v>0</v>
      </c>
      <c r="P18" s="980"/>
      <c r="Q18" s="980">
        <v>0</v>
      </c>
      <c r="R18" s="980"/>
      <c r="S18" s="979">
        <v>0</v>
      </c>
      <c r="T18" s="980"/>
      <c r="U18" s="979">
        <v>0</v>
      </c>
      <c r="V18" s="980"/>
      <c r="W18" s="980">
        <v>0</v>
      </c>
      <c r="X18" s="980"/>
      <c r="Y18" s="979">
        <v>0</v>
      </c>
      <c r="Z18" s="981">
        <f t="shared" si="1"/>
        <v>100</v>
      </c>
      <c r="AA18" s="982"/>
      <c r="AB18" s="980">
        <v>0</v>
      </c>
      <c r="AC18" s="983"/>
      <c r="AD18" s="980">
        <v>0</v>
      </c>
      <c r="AE18" s="983"/>
      <c r="AF18" s="980">
        <v>0</v>
      </c>
      <c r="AG18" s="983"/>
      <c r="AH18" s="980">
        <v>0</v>
      </c>
      <c r="AI18" s="981">
        <f t="shared" si="2"/>
        <v>0</v>
      </c>
      <c r="AJ18" s="984"/>
      <c r="AK18" s="292">
        <v>0</v>
      </c>
      <c r="AL18" s="985">
        <f t="shared" si="3"/>
        <v>0</v>
      </c>
      <c r="AM18" s="982"/>
      <c r="AN18" s="980">
        <v>0</v>
      </c>
      <c r="AO18" s="983"/>
      <c r="AP18" s="980">
        <v>0</v>
      </c>
      <c r="AQ18" s="985">
        <f t="shared" si="4"/>
        <v>0</v>
      </c>
      <c r="AR18" s="40"/>
      <c r="AS18" s="986">
        <v>0</v>
      </c>
      <c r="AT18" s="40"/>
      <c r="AU18" s="986">
        <v>0</v>
      </c>
      <c r="AV18" s="987">
        <f t="shared" si="5"/>
        <v>100</v>
      </c>
      <c r="AW18" s="994"/>
      <c r="AX18" s="994"/>
      <c r="AY18" s="994"/>
      <c r="AZ18" s="994"/>
      <c r="BA18" s="994"/>
      <c r="BB18" s="994"/>
      <c r="BC18" s="994"/>
      <c r="BD18" s="994"/>
      <c r="BE18" s="994"/>
      <c r="BF18" s="994"/>
      <c r="BG18" s="988"/>
    </row>
    <row r="19" spans="1:59" ht="15" customHeight="1" outlineLevel="1" x14ac:dyDescent="0.2">
      <c r="A19" s="977">
        <f t="shared" si="0"/>
        <v>10</v>
      </c>
      <c r="B19" s="648">
        <v>2006</v>
      </c>
      <c r="C19" s="598" t="s">
        <v>817</v>
      </c>
      <c r="D19" s="599" t="s">
        <v>818</v>
      </c>
      <c r="E19" s="599" t="s">
        <v>819</v>
      </c>
      <c r="F19" s="648" t="s">
        <v>820</v>
      </c>
      <c r="G19" s="989" t="s">
        <v>429</v>
      </c>
      <c r="H19" s="1028"/>
      <c r="I19" s="979">
        <v>0</v>
      </c>
      <c r="J19" s="1029"/>
      <c r="K19" s="979">
        <v>0</v>
      </c>
      <c r="L19" s="1021" t="s">
        <v>732</v>
      </c>
      <c r="M19" s="554">
        <v>50</v>
      </c>
      <c r="N19" s="980"/>
      <c r="O19" s="979">
        <v>0</v>
      </c>
      <c r="P19" s="980"/>
      <c r="Q19" s="979">
        <v>0</v>
      </c>
      <c r="R19" s="980"/>
      <c r="S19" s="979">
        <v>0</v>
      </c>
      <c r="T19" s="980"/>
      <c r="U19" s="979">
        <v>0</v>
      </c>
      <c r="V19" s="980"/>
      <c r="W19" s="979">
        <v>0</v>
      </c>
      <c r="X19" s="980"/>
      <c r="Y19" s="979">
        <v>0</v>
      </c>
      <c r="Z19" s="981">
        <f t="shared" si="1"/>
        <v>50</v>
      </c>
      <c r="AA19" s="982"/>
      <c r="AB19" s="980">
        <v>0</v>
      </c>
      <c r="AC19" s="983"/>
      <c r="AD19" s="980">
        <v>0</v>
      </c>
      <c r="AE19" s="983"/>
      <c r="AF19" s="980">
        <v>0</v>
      </c>
      <c r="AG19" s="983"/>
      <c r="AH19" s="980">
        <v>0</v>
      </c>
      <c r="AI19" s="981">
        <f t="shared" si="2"/>
        <v>0</v>
      </c>
      <c r="AJ19" s="984"/>
      <c r="AK19" s="292">
        <v>0</v>
      </c>
      <c r="AL19" s="985">
        <f t="shared" si="3"/>
        <v>0</v>
      </c>
      <c r="AM19" s="982"/>
      <c r="AN19" s="980">
        <v>0</v>
      </c>
      <c r="AO19" s="983"/>
      <c r="AP19" s="980">
        <v>0</v>
      </c>
      <c r="AQ19" s="985">
        <f t="shared" si="4"/>
        <v>0</v>
      </c>
      <c r="AR19" s="40"/>
      <c r="AS19" s="986">
        <v>0</v>
      </c>
      <c r="AT19" s="40"/>
      <c r="AU19" s="986">
        <v>0</v>
      </c>
      <c r="AV19" s="987">
        <f t="shared" si="5"/>
        <v>50</v>
      </c>
      <c r="AW19" s="994"/>
      <c r="AX19" s="994"/>
      <c r="AY19" s="994"/>
      <c r="AZ19" s="994"/>
      <c r="BA19" s="994"/>
      <c r="BB19" s="994"/>
      <c r="BC19" s="994"/>
      <c r="BD19" s="994"/>
      <c r="BE19" s="994"/>
      <c r="BF19" s="994"/>
      <c r="BG19" s="988"/>
    </row>
    <row r="20" spans="1:59" ht="15" customHeight="1" outlineLevel="1" x14ac:dyDescent="0.2">
      <c r="A20" s="977">
        <f t="shared" si="0"/>
        <v>10</v>
      </c>
      <c r="B20" s="528">
        <v>2008</v>
      </c>
      <c r="C20" s="529" t="s">
        <v>308</v>
      </c>
      <c r="D20" s="530" t="s">
        <v>216</v>
      </c>
      <c r="E20" s="530" t="s">
        <v>309</v>
      </c>
      <c r="F20" s="1027" t="s">
        <v>763</v>
      </c>
      <c r="G20" s="1027" t="s">
        <v>49</v>
      </c>
      <c r="H20" s="1025"/>
      <c r="I20" s="979">
        <v>0</v>
      </c>
      <c r="J20" s="1020" t="s">
        <v>750</v>
      </c>
      <c r="K20" s="979">
        <v>50</v>
      </c>
      <c r="L20" s="1021"/>
      <c r="M20" s="554">
        <v>0</v>
      </c>
      <c r="N20" s="980"/>
      <c r="O20" s="979">
        <v>0</v>
      </c>
      <c r="P20" s="980"/>
      <c r="Q20" s="980">
        <v>0</v>
      </c>
      <c r="R20" s="980"/>
      <c r="S20" s="979">
        <v>0</v>
      </c>
      <c r="T20" s="980"/>
      <c r="U20" s="979">
        <v>0</v>
      </c>
      <c r="V20" s="980"/>
      <c r="W20" s="980">
        <v>0</v>
      </c>
      <c r="X20" s="980"/>
      <c r="Y20" s="979">
        <v>0</v>
      </c>
      <c r="Z20" s="981">
        <f t="shared" si="1"/>
        <v>50</v>
      </c>
      <c r="AA20" s="982"/>
      <c r="AB20" s="980">
        <v>0</v>
      </c>
      <c r="AC20" s="983"/>
      <c r="AD20" s="980">
        <v>0</v>
      </c>
      <c r="AE20" s="983"/>
      <c r="AF20" s="980">
        <v>0</v>
      </c>
      <c r="AG20" s="983"/>
      <c r="AH20" s="980">
        <v>0</v>
      </c>
      <c r="AI20" s="981">
        <f t="shared" si="2"/>
        <v>0</v>
      </c>
      <c r="AJ20" s="984"/>
      <c r="AK20" s="292">
        <v>0</v>
      </c>
      <c r="AL20" s="985">
        <f t="shared" si="3"/>
        <v>0</v>
      </c>
      <c r="AM20" s="982"/>
      <c r="AN20" s="980">
        <v>0</v>
      </c>
      <c r="AO20" s="983"/>
      <c r="AP20" s="980">
        <v>0</v>
      </c>
      <c r="AQ20" s="985">
        <f t="shared" si="4"/>
        <v>0</v>
      </c>
      <c r="AR20" s="40"/>
      <c r="AS20" s="986">
        <v>0</v>
      </c>
      <c r="AT20" s="40"/>
      <c r="AU20" s="986">
        <v>0</v>
      </c>
      <c r="AV20" s="987">
        <f t="shared" si="5"/>
        <v>50</v>
      </c>
      <c r="AW20" s="994"/>
      <c r="AX20" s="994"/>
      <c r="AY20" s="994"/>
      <c r="AZ20" s="994"/>
      <c r="BA20" s="994"/>
      <c r="BB20" s="994"/>
      <c r="BC20" s="994"/>
      <c r="BD20" s="994"/>
      <c r="BE20" s="994"/>
      <c r="BF20" s="994"/>
      <c r="BG20" s="988"/>
    </row>
    <row r="21" spans="1:59" ht="15" customHeight="1" outlineLevel="1" x14ac:dyDescent="0.2">
      <c r="A21" s="977">
        <f t="shared" si="0"/>
        <v>10</v>
      </c>
      <c r="B21" s="528">
        <v>2007</v>
      </c>
      <c r="C21" s="529" t="s">
        <v>821</v>
      </c>
      <c r="D21" s="530" t="s">
        <v>822</v>
      </c>
      <c r="E21" s="530" t="s">
        <v>823</v>
      </c>
      <c r="F21" s="528" t="s">
        <v>820</v>
      </c>
      <c r="G21" s="991" t="s">
        <v>429</v>
      </c>
      <c r="H21" s="1025"/>
      <c r="I21" s="979">
        <v>0</v>
      </c>
      <c r="J21" s="1020" t="s">
        <v>745</v>
      </c>
      <c r="K21" s="979">
        <v>50</v>
      </c>
      <c r="L21" s="1021"/>
      <c r="M21" s="554">
        <v>0</v>
      </c>
      <c r="N21" s="980"/>
      <c r="O21" s="979">
        <v>0</v>
      </c>
      <c r="P21" s="980"/>
      <c r="Q21" s="980">
        <v>0</v>
      </c>
      <c r="R21" s="980"/>
      <c r="S21" s="979">
        <v>0</v>
      </c>
      <c r="T21" s="980"/>
      <c r="U21" s="979">
        <v>0</v>
      </c>
      <c r="V21" s="980"/>
      <c r="W21" s="980">
        <v>0</v>
      </c>
      <c r="X21" s="980"/>
      <c r="Y21" s="979">
        <v>0</v>
      </c>
      <c r="Z21" s="981">
        <f t="shared" si="1"/>
        <v>50</v>
      </c>
      <c r="AA21" s="982"/>
      <c r="AB21" s="980">
        <v>0</v>
      </c>
      <c r="AC21" s="983"/>
      <c r="AD21" s="980">
        <v>0</v>
      </c>
      <c r="AE21" s="983"/>
      <c r="AF21" s="980">
        <v>0</v>
      </c>
      <c r="AG21" s="983"/>
      <c r="AH21" s="980">
        <v>0</v>
      </c>
      <c r="AI21" s="981">
        <f t="shared" si="2"/>
        <v>0</v>
      </c>
      <c r="AJ21" s="984"/>
      <c r="AK21" s="292">
        <v>0</v>
      </c>
      <c r="AL21" s="985">
        <f t="shared" si="3"/>
        <v>0</v>
      </c>
      <c r="AM21" s="982"/>
      <c r="AN21" s="980">
        <v>0</v>
      </c>
      <c r="AO21" s="983"/>
      <c r="AP21" s="980">
        <v>0</v>
      </c>
      <c r="AQ21" s="985">
        <f t="shared" si="4"/>
        <v>0</v>
      </c>
      <c r="AR21" s="40"/>
      <c r="AS21" s="986">
        <v>0</v>
      </c>
      <c r="AT21" s="40"/>
      <c r="AU21" s="986">
        <v>0</v>
      </c>
      <c r="AV21" s="987">
        <f t="shared" si="5"/>
        <v>50</v>
      </c>
      <c r="AW21" s="994"/>
      <c r="AX21" s="994"/>
      <c r="AY21" s="994"/>
      <c r="AZ21" s="994"/>
      <c r="BA21" s="994"/>
      <c r="BB21" s="994"/>
      <c r="BC21" s="994"/>
      <c r="BD21" s="994"/>
      <c r="BE21" s="994"/>
      <c r="BF21" s="994"/>
      <c r="BG21" s="988"/>
    </row>
    <row r="22" spans="1:59" ht="15" customHeight="1" outlineLevel="1" x14ac:dyDescent="0.2">
      <c r="A22" s="977">
        <f t="shared" si="0"/>
        <v>10</v>
      </c>
      <c r="B22" s="528">
        <v>2006</v>
      </c>
      <c r="C22" s="529" t="s">
        <v>824</v>
      </c>
      <c r="D22" s="530" t="s">
        <v>825</v>
      </c>
      <c r="E22" s="530" t="s">
        <v>826</v>
      </c>
      <c r="F22" s="528" t="s">
        <v>827</v>
      </c>
      <c r="G22" s="528" t="s">
        <v>49</v>
      </c>
      <c r="H22" s="1025"/>
      <c r="I22" s="979">
        <v>0</v>
      </c>
      <c r="J22" s="1020" t="s">
        <v>731</v>
      </c>
      <c r="K22" s="979">
        <v>50</v>
      </c>
      <c r="L22" s="1021"/>
      <c r="M22" s="554">
        <v>0</v>
      </c>
      <c r="N22" s="980"/>
      <c r="O22" s="979">
        <v>0</v>
      </c>
      <c r="P22" s="980"/>
      <c r="Q22" s="980">
        <v>0</v>
      </c>
      <c r="R22" s="980"/>
      <c r="S22" s="979">
        <v>0</v>
      </c>
      <c r="T22" s="980"/>
      <c r="U22" s="979">
        <v>0</v>
      </c>
      <c r="V22" s="980"/>
      <c r="W22" s="980">
        <v>0</v>
      </c>
      <c r="X22" s="980"/>
      <c r="Y22" s="979">
        <v>0</v>
      </c>
      <c r="Z22" s="981">
        <f t="shared" si="1"/>
        <v>50</v>
      </c>
      <c r="AA22" s="982"/>
      <c r="AB22" s="980">
        <v>0</v>
      </c>
      <c r="AC22" s="983"/>
      <c r="AD22" s="980">
        <v>0</v>
      </c>
      <c r="AE22" s="983"/>
      <c r="AF22" s="980">
        <v>0</v>
      </c>
      <c r="AG22" s="983"/>
      <c r="AH22" s="980">
        <v>0</v>
      </c>
      <c r="AI22" s="981">
        <f t="shared" si="2"/>
        <v>0</v>
      </c>
      <c r="AJ22" s="984"/>
      <c r="AK22" s="292">
        <v>0</v>
      </c>
      <c r="AL22" s="985">
        <f t="shared" si="3"/>
        <v>0</v>
      </c>
      <c r="AM22" s="982"/>
      <c r="AN22" s="980">
        <v>0</v>
      </c>
      <c r="AO22" s="983"/>
      <c r="AP22" s="980">
        <v>0</v>
      </c>
      <c r="AQ22" s="985">
        <f t="shared" si="4"/>
        <v>0</v>
      </c>
      <c r="AR22" s="40"/>
      <c r="AS22" s="986">
        <v>0</v>
      </c>
      <c r="AT22" s="40"/>
      <c r="AU22" s="986">
        <v>0</v>
      </c>
      <c r="AV22" s="987">
        <f t="shared" si="5"/>
        <v>50</v>
      </c>
      <c r="AW22" s="994"/>
      <c r="AX22" s="994"/>
      <c r="AY22" s="994"/>
      <c r="AZ22" s="994"/>
      <c r="BA22" s="994"/>
      <c r="BB22" s="994"/>
      <c r="BC22" s="994"/>
      <c r="BD22" s="994"/>
      <c r="BE22" s="994"/>
      <c r="BF22" s="994"/>
      <c r="BG22" s="988"/>
    </row>
    <row r="23" spans="1:59" ht="15" customHeight="1" outlineLevel="1" x14ac:dyDescent="0.2">
      <c r="A23" s="977">
        <f t="shared" si="0"/>
        <v>14</v>
      </c>
      <c r="B23" s="528">
        <v>2006</v>
      </c>
      <c r="C23" s="529" t="s">
        <v>828</v>
      </c>
      <c r="D23" s="530" t="s">
        <v>829</v>
      </c>
      <c r="E23" s="530" t="s">
        <v>830</v>
      </c>
      <c r="F23" s="528" t="s">
        <v>763</v>
      </c>
      <c r="G23" s="991" t="s">
        <v>49</v>
      </c>
      <c r="H23" s="1025"/>
      <c r="I23" s="979">
        <v>0</v>
      </c>
      <c r="J23" s="1029"/>
      <c r="K23" s="979">
        <v>0</v>
      </c>
      <c r="L23" s="1021" t="s">
        <v>768</v>
      </c>
      <c r="M23" s="554">
        <v>25</v>
      </c>
      <c r="N23" s="530"/>
      <c r="O23" s="979">
        <v>0</v>
      </c>
      <c r="P23" s="530"/>
      <c r="Q23" s="979">
        <v>0</v>
      </c>
      <c r="R23" s="980"/>
      <c r="S23" s="979">
        <v>0</v>
      </c>
      <c r="T23" s="530"/>
      <c r="U23" s="979">
        <v>0</v>
      </c>
      <c r="V23" s="530"/>
      <c r="W23" s="979">
        <v>0</v>
      </c>
      <c r="X23" s="980"/>
      <c r="Y23" s="979">
        <v>0</v>
      </c>
      <c r="Z23" s="981">
        <f t="shared" si="1"/>
        <v>25</v>
      </c>
      <c r="AA23" s="982"/>
      <c r="AB23" s="980">
        <v>0</v>
      </c>
      <c r="AC23" s="983"/>
      <c r="AD23" s="980">
        <v>0</v>
      </c>
      <c r="AE23" s="983"/>
      <c r="AF23" s="980">
        <v>0</v>
      </c>
      <c r="AG23" s="983"/>
      <c r="AH23" s="980">
        <v>0</v>
      </c>
      <c r="AI23" s="981">
        <f t="shared" si="2"/>
        <v>0</v>
      </c>
      <c r="AJ23" s="984"/>
      <c r="AK23" s="292">
        <v>0</v>
      </c>
      <c r="AL23" s="985">
        <f t="shared" si="3"/>
        <v>0</v>
      </c>
      <c r="AM23" s="982"/>
      <c r="AN23" s="980">
        <v>0</v>
      </c>
      <c r="AO23" s="983"/>
      <c r="AP23" s="980">
        <v>0</v>
      </c>
      <c r="AQ23" s="985">
        <f t="shared" si="4"/>
        <v>0</v>
      </c>
      <c r="AR23" s="40"/>
      <c r="AS23" s="986">
        <v>0</v>
      </c>
      <c r="AT23" s="40"/>
      <c r="AU23" s="986">
        <v>0</v>
      </c>
      <c r="AV23" s="987">
        <f t="shared" si="5"/>
        <v>25</v>
      </c>
      <c r="AW23" s="994"/>
      <c r="AX23" s="994"/>
      <c r="AY23" s="994"/>
      <c r="AZ23" s="994"/>
      <c r="BA23" s="994"/>
      <c r="BB23" s="994"/>
      <c r="BC23" s="994"/>
      <c r="BD23" s="994"/>
      <c r="BE23" s="994"/>
      <c r="BF23" s="994"/>
      <c r="BG23" s="988"/>
    </row>
    <row r="24" spans="1:59" ht="15" customHeight="1" outlineLevel="1" x14ac:dyDescent="0.2">
      <c r="A24" s="977">
        <f t="shared" si="0"/>
        <v>14</v>
      </c>
      <c r="B24" s="528">
        <v>2005</v>
      </c>
      <c r="C24" s="529" t="s">
        <v>831</v>
      </c>
      <c r="D24" s="530" t="s">
        <v>299</v>
      </c>
      <c r="E24" s="530" t="s">
        <v>832</v>
      </c>
      <c r="F24" s="528" t="s">
        <v>833</v>
      </c>
      <c r="G24" s="991" t="s">
        <v>429</v>
      </c>
      <c r="H24" s="1025"/>
      <c r="I24" s="979">
        <v>0</v>
      </c>
      <c r="J24" s="1024"/>
      <c r="K24" s="979">
        <v>0</v>
      </c>
      <c r="L24" s="1021" t="s">
        <v>755</v>
      </c>
      <c r="M24" s="554">
        <v>25</v>
      </c>
      <c r="N24" s="980"/>
      <c r="O24" s="979">
        <v>0</v>
      </c>
      <c r="P24" s="980"/>
      <c r="Q24" s="980">
        <v>0</v>
      </c>
      <c r="R24" s="980"/>
      <c r="S24" s="979">
        <v>0</v>
      </c>
      <c r="T24" s="980"/>
      <c r="U24" s="979">
        <v>0</v>
      </c>
      <c r="V24" s="980"/>
      <c r="W24" s="980">
        <v>0</v>
      </c>
      <c r="X24" s="980"/>
      <c r="Y24" s="979">
        <v>0</v>
      </c>
      <c r="Z24" s="981">
        <f t="shared" si="1"/>
        <v>25</v>
      </c>
      <c r="AA24" s="982"/>
      <c r="AB24" s="980">
        <v>0</v>
      </c>
      <c r="AC24" s="983"/>
      <c r="AD24" s="980">
        <v>0</v>
      </c>
      <c r="AE24" s="983"/>
      <c r="AF24" s="980">
        <v>0</v>
      </c>
      <c r="AG24" s="983"/>
      <c r="AH24" s="980">
        <v>0</v>
      </c>
      <c r="AI24" s="981">
        <f t="shared" si="2"/>
        <v>0</v>
      </c>
      <c r="AJ24" s="984"/>
      <c r="AK24" s="292">
        <v>0</v>
      </c>
      <c r="AL24" s="985">
        <f t="shared" si="3"/>
        <v>0</v>
      </c>
      <c r="AM24" s="982"/>
      <c r="AN24" s="980">
        <v>0</v>
      </c>
      <c r="AO24" s="983"/>
      <c r="AP24" s="980">
        <v>0</v>
      </c>
      <c r="AQ24" s="985">
        <f t="shared" si="4"/>
        <v>0</v>
      </c>
      <c r="AR24" s="40"/>
      <c r="AS24" s="986">
        <v>0</v>
      </c>
      <c r="AT24" s="40"/>
      <c r="AU24" s="986">
        <v>0</v>
      </c>
      <c r="AV24" s="987">
        <f t="shared" si="5"/>
        <v>25</v>
      </c>
      <c r="AW24" s="994"/>
      <c r="AX24" s="994"/>
      <c r="AY24" s="994"/>
      <c r="AZ24" s="994"/>
      <c r="BA24" s="994"/>
      <c r="BB24" s="994"/>
      <c r="BC24" s="994"/>
      <c r="BD24" s="994"/>
      <c r="BE24" s="994"/>
      <c r="BF24" s="994"/>
      <c r="BG24" s="988"/>
    </row>
    <row r="25" spans="1:59" ht="15" customHeight="1" outlineLevel="1" x14ac:dyDescent="0.2">
      <c r="A25" s="977">
        <f t="shared" si="0"/>
        <v>14</v>
      </c>
      <c r="B25" s="528">
        <v>2007</v>
      </c>
      <c r="C25" s="529" t="s">
        <v>834</v>
      </c>
      <c r="D25" s="530" t="s">
        <v>130</v>
      </c>
      <c r="E25" s="530" t="s">
        <v>835</v>
      </c>
      <c r="F25" s="528" t="s">
        <v>833</v>
      </c>
      <c r="G25" s="991" t="s">
        <v>429</v>
      </c>
      <c r="H25" s="1025"/>
      <c r="I25" s="979">
        <v>0</v>
      </c>
      <c r="J25" s="1024"/>
      <c r="K25" s="979">
        <v>0</v>
      </c>
      <c r="L25" s="1021" t="s">
        <v>750</v>
      </c>
      <c r="M25" s="554">
        <v>25</v>
      </c>
      <c r="N25" s="980"/>
      <c r="O25" s="979">
        <v>0</v>
      </c>
      <c r="P25" s="980"/>
      <c r="Q25" s="980">
        <v>0</v>
      </c>
      <c r="R25" s="980"/>
      <c r="S25" s="979">
        <v>0</v>
      </c>
      <c r="T25" s="980"/>
      <c r="U25" s="979">
        <v>0</v>
      </c>
      <c r="V25" s="980"/>
      <c r="W25" s="980">
        <v>0</v>
      </c>
      <c r="X25" s="980"/>
      <c r="Y25" s="979">
        <v>0</v>
      </c>
      <c r="Z25" s="981">
        <f t="shared" si="1"/>
        <v>25</v>
      </c>
      <c r="AA25" s="982"/>
      <c r="AB25" s="980">
        <v>0</v>
      </c>
      <c r="AC25" s="983"/>
      <c r="AD25" s="980">
        <v>0</v>
      </c>
      <c r="AE25" s="983"/>
      <c r="AF25" s="980">
        <v>0</v>
      </c>
      <c r="AG25" s="983"/>
      <c r="AH25" s="980">
        <v>0</v>
      </c>
      <c r="AI25" s="981">
        <f t="shared" si="2"/>
        <v>0</v>
      </c>
      <c r="AJ25" s="984"/>
      <c r="AK25" s="292">
        <v>0</v>
      </c>
      <c r="AL25" s="985">
        <f t="shared" si="3"/>
        <v>0</v>
      </c>
      <c r="AM25" s="982"/>
      <c r="AN25" s="980">
        <v>0</v>
      </c>
      <c r="AO25" s="983"/>
      <c r="AP25" s="980">
        <v>0</v>
      </c>
      <c r="AQ25" s="985">
        <f t="shared" si="4"/>
        <v>0</v>
      </c>
      <c r="AR25" s="40"/>
      <c r="AS25" s="986">
        <v>0</v>
      </c>
      <c r="AT25" s="40"/>
      <c r="AU25" s="986">
        <v>0</v>
      </c>
      <c r="AV25" s="987">
        <f t="shared" si="5"/>
        <v>25</v>
      </c>
      <c r="AW25" s="994"/>
      <c r="AX25" s="994"/>
      <c r="AY25" s="994"/>
      <c r="AZ25" s="994"/>
      <c r="BA25" s="994"/>
      <c r="BB25" s="994"/>
      <c r="BC25" s="994"/>
      <c r="BD25" s="994"/>
      <c r="BE25" s="994"/>
      <c r="BF25" s="994"/>
      <c r="BG25" s="988"/>
    </row>
    <row r="26" spans="1:59" ht="15" customHeight="1" outlineLevel="1" x14ac:dyDescent="0.2">
      <c r="A26" s="977">
        <f t="shared" si="0"/>
        <v>14</v>
      </c>
      <c r="B26" s="1023">
        <v>2006</v>
      </c>
      <c r="C26" s="529" t="s">
        <v>836</v>
      </c>
      <c r="D26" s="1026" t="s">
        <v>837</v>
      </c>
      <c r="E26" s="1026" t="s">
        <v>838</v>
      </c>
      <c r="F26" s="1027" t="s">
        <v>839</v>
      </c>
      <c r="G26" s="1027" t="s">
        <v>652</v>
      </c>
      <c r="H26" s="1025"/>
      <c r="I26" s="979">
        <v>0</v>
      </c>
      <c r="J26" s="1024"/>
      <c r="K26" s="979">
        <v>0</v>
      </c>
      <c r="L26" s="1021" t="s">
        <v>744</v>
      </c>
      <c r="M26" s="554">
        <v>25</v>
      </c>
      <c r="N26" s="980"/>
      <c r="O26" s="979">
        <v>0</v>
      </c>
      <c r="P26" s="980"/>
      <c r="Q26" s="980">
        <v>0</v>
      </c>
      <c r="R26" s="980"/>
      <c r="S26" s="979">
        <v>0</v>
      </c>
      <c r="T26" s="980"/>
      <c r="U26" s="979">
        <v>0</v>
      </c>
      <c r="V26" s="980"/>
      <c r="W26" s="980">
        <v>0</v>
      </c>
      <c r="X26" s="980"/>
      <c r="Y26" s="979">
        <v>0</v>
      </c>
      <c r="Z26" s="981">
        <f t="shared" si="1"/>
        <v>25</v>
      </c>
      <c r="AA26" s="992"/>
      <c r="AB26" s="980">
        <v>0</v>
      </c>
      <c r="AC26" s="983"/>
      <c r="AD26" s="980">
        <v>0</v>
      </c>
      <c r="AE26" s="983"/>
      <c r="AF26" s="980">
        <v>0</v>
      </c>
      <c r="AG26" s="983"/>
      <c r="AH26" s="980">
        <v>0</v>
      </c>
      <c r="AI26" s="981">
        <f t="shared" si="2"/>
        <v>0</v>
      </c>
      <c r="AJ26" s="980"/>
      <c r="AK26" s="292">
        <v>0</v>
      </c>
      <c r="AL26" s="985">
        <f t="shared" si="3"/>
        <v>0</v>
      </c>
      <c r="AM26" s="992"/>
      <c r="AN26" s="980">
        <v>0</v>
      </c>
      <c r="AO26" s="983"/>
      <c r="AP26" s="980">
        <v>0</v>
      </c>
      <c r="AQ26" s="993">
        <f t="shared" si="4"/>
        <v>0</v>
      </c>
      <c r="AR26" s="43"/>
      <c r="AS26" s="986">
        <v>0</v>
      </c>
      <c r="AT26" s="994"/>
      <c r="AU26" s="986">
        <v>0</v>
      </c>
      <c r="AV26" s="987">
        <f t="shared" si="5"/>
        <v>25</v>
      </c>
      <c r="AW26" s="994"/>
      <c r="AX26" s="994"/>
      <c r="AY26" s="994"/>
      <c r="AZ26" s="994"/>
      <c r="BA26" s="994"/>
      <c r="BB26" s="994"/>
      <c r="BC26" s="994"/>
      <c r="BD26" s="994"/>
      <c r="BE26" s="994"/>
      <c r="BF26" s="994"/>
      <c r="BG26" s="988"/>
    </row>
    <row r="27" spans="1:59" ht="15" customHeight="1" outlineLevel="1" x14ac:dyDescent="0.2">
      <c r="A27" s="977">
        <f t="shared" si="0"/>
        <v>14</v>
      </c>
      <c r="B27" s="528">
        <v>2006</v>
      </c>
      <c r="C27" s="529" t="s">
        <v>751</v>
      </c>
      <c r="D27" s="530" t="s">
        <v>752</v>
      </c>
      <c r="E27" s="530" t="s">
        <v>753</v>
      </c>
      <c r="F27" s="528" t="s">
        <v>840</v>
      </c>
      <c r="G27" s="991" t="s">
        <v>749</v>
      </c>
      <c r="H27" s="1025"/>
      <c r="I27" s="979">
        <v>0</v>
      </c>
      <c r="J27" s="1024"/>
      <c r="K27" s="979">
        <v>0</v>
      </c>
      <c r="L27" s="1021" t="s">
        <v>772</v>
      </c>
      <c r="M27" s="554">
        <v>25</v>
      </c>
      <c r="N27" s="980"/>
      <c r="O27" s="979">
        <v>0</v>
      </c>
      <c r="P27" s="980"/>
      <c r="Q27" s="980">
        <v>0</v>
      </c>
      <c r="R27" s="980"/>
      <c r="S27" s="979">
        <v>0</v>
      </c>
      <c r="T27" s="980"/>
      <c r="U27" s="979">
        <v>0</v>
      </c>
      <c r="V27" s="980"/>
      <c r="W27" s="980">
        <v>0</v>
      </c>
      <c r="X27" s="980"/>
      <c r="Y27" s="979">
        <v>0</v>
      </c>
      <c r="Z27" s="981">
        <f t="shared" si="1"/>
        <v>25</v>
      </c>
      <c r="AA27" s="992"/>
      <c r="AB27" s="980">
        <v>0</v>
      </c>
      <c r="AC27" s="983"/>
      <c r="AD27" s="980">
        <v>0</v>
      </c>
      <c r="AE27" s="983"/>
      <c r="AF27" s="980">
        <v>0</v>
      </c>
      <c r="AG27" s="983"/>
      <c r="AH27" s="980">
        <v>0</v>
      </c>
      <c r="AI27" s="981">
        <f t="shared" si="2"/>
        <v>0</v>
      </c>
      <c r="AJ27" s="980"/>
      <c r="AK27" s="292">
        <v>0</v>
      </c>
      <c r="AL27" s="985">
        <f t="shared" si="3"/>
        <v>0</v>
      </c>
      <c r="AM27" s="992"/>
      <c r="AN27" s="980">
        <v>0</v>
      </c>
      <c r="AO27" s="983"/>
      <c r="AP27" s="980">
        <v>0</v>
      </c>
      <c r="AQ27" s="993">
        <f t="shared" si="4"/>
        <v>0</v>
      </c>
      <c r="AR27" s="43"/>
      <c r="AS27" s="986">
        <v>0</v>
      </c>
      <c r="AT27" s="994"/>
      <c r="AU27" s="986">
        <v>0</v>
      </c>
      <c r="AV27" s="987">
        <f t="shared" si="5"/>
        <v>25</v>
      </c>
      <c r="AW27" s="994"/>
      <c r="AX27" s="994"/>
      <c r="AY27" s="994"/>
      <c r="AZ27" s="994"/>
      <c r="BA27" s="994"/>
      <c r="BB27" s="994"/>
      <c r="BC27" s="994"/>
      <c r="BD27" s="994"/>
      <c r="BE27" s="994"/>
      <c r="BF27" s="994"/>
      <c r="BG27" s="988"/>
    </row>
    <row r="28" spans="1:59" ht="15" customHeight="1" outlineLevel="1" x14ac:dyDescent="0.2">
      <c r="A28" s="977">
        <f t="shared" si="0"/>
        <v>19</v>
      </c>
      <c r="B28" s="551">
        <v>2006</v>
      </c>
      <c r="C28" s="1018" t="s">
        <v>841</v>
      </c>
      <c r="D28" s="561" t="s">
        <v>842</v>
      </c>
      <c r="E28" s="561" t="s">
        <v>843</v>
      </c>
      <c r="F28" s="551" t="s">
        <v>844</v>
      </c>
      <c r="G28" s="978" t="s">
        <v>77</v>
      </c>
      <c r="H28" s="1025"/>
      <c r="I28" s="979">
        <v>0</v>
      </c>
      <c r="J28" s="1029"/>
      <c r="K28" s="979">
        <v>0</v>
      </c>
      <c r="L28" s="1029"/>
      <c r="M28" s="554">
        <v>0</v>
      </c>
      <c r="N28" s="980"/>
      <c r="O28" s="979">
        <v>0</v>
      </c>
      <c r="P28" s="980"/>
      <c r="Q28" s="979">
        <v>0</v>
      </c>
      <c r="R28" s="980"/>
      <c r="S28" s="979">
        <v>0</v>
      </c>
      <c r="T28" s="980"/>
      <c r="U28" s="979">
        <v>0</v>
      </c>
      <c r="V28" s="980"/>
      <c r="W28" s="979">
        <v>0</v>
      </c>
      <c r="X28" s="980"/>
      <c r="Y28" s="979">
        <v>0</v>
      </c>
      <c r="Z28" s="981">
        <f t="shared" si="1"/>
        <v>0</v>
      </c>
      <c r="AA28" s="992"/>
      <c r="AB28" s="980">
        <v>0</v>
      </c>
      <c r="AC28" s="983"/>
      <c r="AD28" s="980">
        <v>0</v>
      </c>
      <c r="AE28" s="983"/>
      <c r="AF28" s="980">
        <v>0</v>
      </c>
      <c r="AG28" s="983"/>
      <c r="AH28" s="980">
        <v>0</v>
      </c>
      <c r="AI28" s="981">
        <f t="shared" si="2"/>
        <v>0</v>
      </c>
      <c r="AJ28" s="980"/>
      <c r="AK28" s="292">
        <v>0</v>
      </c>
      <c r="AL28" s="985">
        <f t="shared" si="3"/>
        <v>0</v>
      </c>
      <c r="AM28" s="992"/>
      <c r="AN28" s="980">
        <v>0</v>
      </c>
      <c r="AO28" s="983"/>
      <c r="AP28" s="980">
        <v>0</v>
      </c>
      <c r="AQ28" s="993">
        <f t="shared" si="4"/>
        <v>0</v>
      </c>
      <c r="AR28" s="43"/>
      <c r="AS28" s="986">
        <v>0</v>
      </c>
      <c r="AT28" s="994"/>
      <c r="AU28" s="986">
        <v>0</v>
      </c>
      <c r="AV28" s="987">
        <f t="shared" si="5"/>
        <v>0</v>
      </c>
      <c r="AW28" s="994"/>
      <c r="AX28" s="994"/>
      <c r="AY28" s="994"/>
      <c r="AZ28" s="994"/>
      <c r="BA28" s="994"/>
      <c r="BB28" s="994"/>
      <c r="BC28" s="994"/>
      <c r="BD28" s="994"/>
      <c r="BE28" s="994"/>
      <c r="BF28" s="994"/>
      <c r="BG28" s="988"/>
    </row>
    <row r="29" spans="1:59" ht="15" customHeight="1" outlineLevel="1" x14ac:dyDescent="0.2">
      <c r="A29" s="977">
        <f t="shared" si="0"/>
        <v>19</v>
      </c>
      <c r="B29" s="528">
        <v>2008</v>
      </c>
      <c r="C29" s="529" t="s">
        <v>845</v>
      </c>
      <c r="D29" s="530" t="s">
        <v>366</v>
      </c>
      <c r="E29" s="530" t="s">
        <v>365</v>
      </c>
      <c r="F29" s="528" t="s">
        <v>846</v>
      </c>
      <c r="G29" s="991" t="s">
        <v>368</v>
      </c>
      <c r="H29" s="1025"/>
      <c r="I29" s="979">
        <v>0</v>
      </c>
      <c r="J29" s="1024"/>
      <c r="K29" s="979">
        <v>0</v>
      </c>
      <c r="L29" s="1021" t="s">
        <v>780</v>
      </c>
      <c r="M29" s="554">
        <v>0</v>
      </c>
      <c r="N29" s="980"/>
      <c r="O29" s="979">
        <v>0</v>
      </c>
      <c r="P29" s="980"/>
      <c r="Q29" s="980">
        <v>0</v>
      </c>
      <c r="R29" s="980"/>
      <c r="S29" s="979">
        <v>0</v>
      </c>
      <c r="T29" s="980"/>
      <c r="U29" s="979">
        <v>0</v>
      </c>
      <c r="V29" s="980"/>
      <c r="W29" s="980">
        <v>0</v>
      </c>
      <c r="X29" s="980"/>
      <c r="Y29" s="979">
        <v>0</v>
      </c>
      <c r="Z29" s="981">
        <f t="shared" si="1"/>
        <v>0</v>
      </c>
      <c r="AA29" s="992"/>
      <c r="AB29" s="980">
        <v>0</v>
      </c>
      <c r="AC29" s="983"/>
      <c r="AD29" s="980">
        <v>0</v>
      </c>
      <c r="AE29" s="983"/>
      <c r="AF29" s="980">
        <v>0</v>
      </c>
      <c r="AG29" s="983"/>
      <c r="AH29" s="980">
        <v>0</v>
      </c>
      <c r="AI29" s="981">
        <f t="shared" si="2"/>
        <v>0</v>
      </c>
      <c r="AJ29" s="980"/>
      <c r="AK29" s="292">
        <v>0</v>
      </c>
      <c r="AL29" s="985">
        <f t="shared" si="3"/>
        <v>0</v>
      </c>
      <c r="AM29" s="992"/>
      <c r="AN29" s="980">
        <v>0</v>
      </c>
      <c r="AO29" s="983"/>
      <c r="AP29" s="980">
        <v>0</v>
      </c>
      <c r="AQ29" s="993">
        <f t="shared" si="4"/>
        <v>0</v>
      </c>
      <c r="AR29" s="43"/>
      <c r="AS29" s="986">
        <v>0</v>
      </c>
      <c r="AT29" s="994"/>
      <c r="AU29" s="986">
        <v>0</v>
      </c>
      <c r="AV29" s="987">
        <f t="shared" si="5"/>
        <v>0</v>
      </c>
      <c r="AW29" s="994"/>
      <c r="AX29" s="994"/>
      <c r="AY29" s="994"/>
      <c r="AZ29" s="994"/>
      <c r="BA29" s="994"/>
      <c r="BB29" s="994"/>
      <c r="BC29" s="994"/>
      <c r="BD29" s="994"/>
      <c r="BE29" s="994"/>
      <c r="BF29" s="994"/>
      <c r="BG29" s="988"/>
    </row>
    <row r="30" spans="1:59" ht="15" customHeight="1" outlineLevel="1" x14ac:dyDescent="0.2">
      <c r="A30" s="977">
        <f t="shared" ref="A30:A35" si="6">RANK(AL30,$AL$10:$AL$37)</f>
        <v>1</v>
      </c>
      <c r="B30" s="528"/>
      <c r="C30" s="529"/>
      <c r="D30" s="530"/>
      <c r="E30" s="530"/>
      <c r="F30" s="528"/>
      <c r="G30" s="991"/>
      <c r="H30" s="1025"/>
      <c r="I30" s="979">
        <v>0</v>
      </c>
      <c r="J30" s="1024"/>
      <c r="K30" s="979">
        <v>0</v>
      </c>
      <c r="L30" s="1021"/>
      <c r="M30" s="554">
        <v>0</v>
      </c>
      <c r="N30" s="980"/>
      <c r="O30" s="979">
        <v>0</v>
      </c>
      <c r="P30" s="980"/>
      <c r="Q30" s="980">
        <v>0</v>
      </c>
      <c r="R30" s="980"/>
      <c r="S30" s="979">
        <v>0</v>
      </c>
      <c r="T30" s="980"/>
      <c r="U30" s="979">
        <v>0</v>
      </c>
      <c r="V30" s="980"/>
      <c r="W30" s="980">
        <v>0</v>
      </c>
      <c r="X30" s="980"/>
      <c r="Y30" s="979">
        <v>0</v>
      </c>
      <c r="Z30" s="981">
        <f t="shared" si="1"/>
        <v>0</v>
      </c>
      <c r="AA30" s="992"/>
      <c r="AB30" s="980">
        <v>0</v>
      </c>
      <c r="AC30" s="983"/>
      <c r="AD30" s="980">
        <v>0</v>
      </c>
      <c r="AE30" s="983"/>
      <c r="AF30" s="980">
        <v>0</v>
      </c>
      <c r="AG30" s="983"/>
      <c r="AH30" s="980">
        <v>0</v>
      </c>
      <c r="AI30" s="981">
        <f t="shared" si="2"/>
        <v>0</v>
      </c>
      <c r="AJ30" s="980"/>
      <c r="AK30" s="292">
        <v>0</v>
      </c>
      <c r="AL30" s="985">
        <f t="shared" si="3"/>
        <v>0</v>
      </c>
      <c r="AM30" s="992"/>
      <c r="AN30" s="980">
        <v>0</v>
      </c>
      <c r="AO30" s="983"/>
      <c r="AP30" s="980">
        <v>0</v>
      </c>
      <c r="AQ30" s="993">
        <f t="shared" si="4"/>
        <v>0</v>
      </c>
      <c r="AR30" s="43"/>
      <c r="AS30" s="986">
        <v>0</v>
      </c>
      <c r="AT30" s="994"/>
      <c r="AU30" s="986">
        <v>0</v>
      </c>
      <c r="AV30" s="987">
        <f t="shared" si="5"/>
        <v>0</v>
      </c>
      <c r="AW30" s="994"/>
      <c r="AX30" s="994"/>
      <c r="AY30" s="994"/>
      <c r="AZ30" s="994"/>
      <c r="BA30" s="994"/>
      <c r="BB30" s="994"/>
      <c r="BC30" s="994"/>
      <c r="BD30" s="994"/>
      <c r="BE30" s="994"/>
      <c r="BF30" s="994"/>
      <c r="BG30" s="988"/>
    </row>
    <row r="31" spans="1:59" ht="15" customHeight="1" outlineLevel="1" x14ac:dyDescent="0.2">
      <c r="A31" s="977">
        <f t="shared" si="6"/>
        <v>1</v>
      </c>
      <c r="B31" s="528"/>
      <c r="C31" s="529"/>
      <c r="D31" s="530"/>
      <c r="E31" s="530"/>
      <c r="F31" s="528"/>
      <c r="G31" s="991"/>
      <c r="H31" s="1025"/>
      <c r="I31" s="979">
        <v>0</v>
      </c>
      <c r="J31" s="1024"/>
      <c r="K31" s="979">
        <v>0</v>
      </c>
      <c r="L31" s="1021"/>
      <c r="M31" s="554">
        <v>0</v>
      </c>
      <c r="N31" s="980"/>
      <c r="O31" s="979">
        <v>0</v>
      </c>
      <c r="P31" s="980"/>
      <c r="Q31" s="980">
        <v>0</v>
      </c>
      <c r="R31" s="980"/>
      <c r="S31" s="979">
        <v>0</v>
      </c>
      <c r="T31" s="980"/>
      <c r="U31" s="979">
        <v>0</v>
      </c>
      <c r="V31" s="980"/>
      <c r="W31" s="980">
        <v>0</v>
      </c>
      <c r="X31" s="980"/>
      <c r="Y31" s="979">
        <v>0</v>
      </c>
      <c r="Z31" s="981">
        <f t="shared" si="1"/>
        <v>0</v>
      </c>
      <c r="AA31" s="992"/>
      <c r="AB31" s="980">
        <v>0</v>
      </c>
      <c r="AC31" s="983"/>
      <c r="AD31" s="980">
        <v>0</v>
      </c>
      <c r="AE31" s="983"/>
      <c r="AF31" s="980">
        <v>0</v>
      </c>
      <c r="AG31" s="983"/>
      <c r="AH31" s="980">
        <v>0</v>
      </c>
      <c r="AI31" s="981">
        <f t="shared" si="2"/>
        <v>0</v>
      </c>
      <c r="AJ31" s="980"/>
      <c r="AK31" s="292">
        <v>0</v>
      </c>
      <c r="AL31" s="985">
        <f t="shared" si="3"/>
        <v>0</v>
      </c>
      <c r="AM31" s="992"/>
      <c r="AN31" s="980">
        <v>0</v>
      </c>
      <c r="AO31" s="983"/>
      <c r="AP31" s="980">
        <v>0</v>
      </c>
      <c r="AQ31" s="993">
        <f t="shared" si="4"/>
        <v>0</v>
      </c>
      <c r="AR31" s="43"/>
      <c r="AS31" s="986">
        <v>0</v>
      </c>
      <c r="AT31" s="994"/>
      <c r="AU31" s="986">
        <v>0</v>
      </c>
      <c r="AV31" s="987">
        <f t="shared" si="5"/>
        <v>0</v>
      </c>
      <c r="AW31" s="994"/>
      <c r="AX31" s="994"/>
      <c r="AY31" s="994"/>
      <c r="AZ31" s="994"/>
      <c r="BA31" s="994"/>
      <c r="BB31" s="994"/>
      <c r="BC31" s="994"/>
      <c r="BD31" s="994"/>
      <c r="BE31" s="994"/>
      <c r="BF31" s="994"/>
      <c r="BG31" s="988"/>
    </row>
    <row r="32" spans="1:59" ht="15" customHeight="1" outlineLevel="1" x14ac:dyDescent="0.2">
      <c r="A32" s="977">
        <f t="shared" si="6"/>
        <v>1</v>
      </c>
      <c r="B32" s="528"/>
      <c r="C32" s="529"/>
      <c r="D32" s="530"/>
      <c r="E32" s="530"/>
      <c r="F32" s="528"/>
      <c r="G32" s="991"/>
      <c r="H32" s="1025"/>
      <c r="I32" s="979">
        <v>0</v>
      </c>
      <c r="J32" s="1024"/>
      <c r="K32" s="979">
        <v>0</v>
      </c>
      <c r="L32" s="1021"/>
      <c r="M32" s="554">
        <v>0</v>
      </c>
      <c r="N32" s="980"/>
      <c r="O32" s="979">
        <v>0</v>
      </c>
      <c r="P32" s="980"/>
      <c r="Q32" s="980">
        <v>0</v>
      </c>
      <c r="R32" s="980"/>
      <c r="S32" s="979">
        <v>0</v>
      </c>
      <c r="T32" s="980"/>
      <c r="U32" s="979">
        <v>0</v>
      </c>
      <c r="V32" s="980"/>
      <c r="W32" s="980">
        <v>0</v>
      </c>
      <c r="X32" s="980"/>
      <c r="Y32" s="979">
        <v>0</v>
      </c>
      <c r="Z32" s="981">
        <f t="shared" si="1"/>
        <v>0</v>
      </c>
      <c r="AA32" s="992"/>
      <c r="AB32" s="980">
        <v>0</v>
      </c>
      <c r="AC32" s="983"/>
      <c r="AD32" s="980">
        <v>0</v>
      </c>
      <c r="AE32" s="983"/>
      <c r="AF32" s="980">
        <v>0</v>
      </c>
      <c r="AG32" s="983"/>
      <c r="AH32" s="980">
        <v>0</v>
      </c>
      <c r="AI32" s="981">
        <f t="shared" si="2"/>
        <v>0</v>
      </c>
      <c r="AJ32" s="980"/>
      <c r="AK32" s="292">
        <v>0</v>
      </c>
      <c r="AL32" s="985">
        <f t="shared" si="3"/>
        <v>0</v>
      </c>
      <c r="AM32" s="992"/>
      <c r="AN32" s="980">
        <v>0</v>
      </c>
      <c r="AO32" s="983"/>
      <c r="AP32" s="980">
        <v>0</v>
      </c>
      <c r="AQ32" s="993">
        <f t="shared" si="4"/>
        <v>0</v>
      </c>
      <c r="AR32" s="43"/>
      <c r="AS32" s="986">
        <v>0</v>
      </c>
      <c r="AT32" s="994"/>
      <c r="AU32" s="986">
        <v>0</v>
      </c>
      <c r="AV32" s="987">
        <f t="shared" si="5"/>
        <v>0</v>
      </c>
      <c r="AW32" s="994"/>
      <c r="AX32" s="994"/>
      <c r="AY32" s="994"/>
      <c r="AZ32" s="994"/>
      <c r="BA32" s="994"/>
      <c r="BB32" s="994"/>
      <c r="BC32" s="994"/>
      <c r="BD32" s="994"/>
      <c r="BE32" s="994"/>
      <c r="BF32" s="994"/>
      <c r="BG32" s="988"/>
    </row>
    <row r="33" spans="1:59" ht="15" customHeight="1" outlineLevel="1" x14ac:dyDescent="0.2">
      <c r="A33" s="977">
        <f t="shared" si="6"/>
        <v>1</v>
      </c>
      <c r="B33" s="528"/>
      <c r="C33" s="529"/>
      <c r="D33" s="530"/>
      <c r="E33" s="530"/>
      <c r="F33" s="528"/>
      <c r="G33" s="991"/>
      <c r="H33" s="1025"/>
      <c r="I33" s="979">
        <v>0</v>
      </c>
      <c r="J33" s="1024"/>
      <c r="K33" s="979">
        <v>0</v>
      </c>
      <c r="L33" s="1021"/>
      <c r="M33" s="554">
        <v>0</v>
      </c>
      <c r="N33" s="980"/>
      <c r="O33" s="979">
        <v>0</v>
      </c>
      <c r="P33" s="980"/>
      <c r="Q33" s="980">
        <v>0</v>
      </c>
      <c r="R33" s="980"/>
      <c r="S33" s="979">
        <v>0</v>
      </c>
      <c r="T33" s="980"/>
      <c r="U33" s="979">
        <v>0</v>
      </c>
      <c r="V33" s="980"/>
      <c r="W33" s="980">
        <v>0</v>
      </c>
      <c r="X33" s="980"/>
      <c r="Y33" s="979">
        <v>0</v>
      </c>
      <c r="Z33" s="981">
        <f t="shared" si="1"/>
        <v>0</v>
      </c>
      <c r="AA33" s="992"/>
      <c r="AB33" s="980">
        <v>0</v>
      </c>
      <c r="AC33" s="983"/>
      <c r="AD33" s="980">
        <v>0</v>
      </c>
      <c r="AE33" s="983"/>
      <c r="AF33" s="980">
        <v>0</v>
      </c>
      <c r="AG33" s="983"/>
      <c r="AH33" s="980">
        <v>0</v>
      </c>
      <c r="AI33" s="981">
        <f t="shared" si="2"/>
        <v>0</v>
      </c>
      <c r="AJ33" s="980"/>
      <c r="AK33" s="292">
        <v>0</v>
      </c>
      <c r="AL33" s="985">
        <f t="shared" si="3"/>
        <v>0</v>
      </c>
      <c r="AM33" s="992"/>
      <c r="AN33" s="980">
        <v>0</v>
      </c>
      <c r="AO33" s="983"/>
      <c r="AP33" s="980">
        <v>0</v>
      </c>
      <c r="AQ33" s="993">
        <f t="shared" si="4"/>
        <v>0</v>
      </c>
      <c r="AR33" s="43"/>
      <c r="AS33" s="986">
        <v>0</v>
      </c>
      <c r="AT33" s="994"/>
      <c r="AU33" s="986">
        <v>0</v>
      </c>
      <c r="AV33" s="987">
        <f t="shared" si="5"/>
        <v>0</v>
      </c>
      <c r="AW33" s="994"/>
      <c r="AX33" s="994"/>
      <c r="AY33" s="994"/>
      <c r="AZ33" s="994"/>
      <c r="BA33" s="994"/>
      <c r="BB33" s="994"/>
      <c r="BC33" s="994"/>
      <c r="BD33" s="994"/>
      <c r="BE33" s="994"/>
      <c r="BF33" s="994"/>
      <c r="BG33" s="988"/>
    </row>
    <row r="34" spans="1:59" ht="15" customHeight="1" outlineLevel="1" x14ac:dyDescent="0.2">
      <c r="A34" s="977">
        <f t="shared" si="6"/>
        <v>1</v>
      </c>
      <c r="B34" s="528"/>
      <c r="C34" s="529"/>
      <c r="D34" s="530"/>
      <c r="E34" s="530"/>
      <c r="F34" s="528"/>
      <c r="G34" s="991"/>
      <c r="H34" s="1025"/>
      <c r="I34" s="979">
        <v>0</v>
      </c>
      <c r="J34" s="1024"/>
      <c r="K34" s="979">
        <v>0</v>
      </c>
      <c r="L34" s="1021"/>
      <c r="M34" s="554">
        <v>0</v>
      </c>
      <c r="N34" s="980"/>
      <c r="O34" s="979">
        <v>0</v>
      </c>
      <c r="P34" s="980"/>
      <c r="Q34" s="980">
        <v>0</v>
      </c>
      <c r="R34" s="980"/>
      <c r="S34" s="979">
        <v>0</v>
      </c>
      <c r="T34" s="980"/>
      <c r="U34" s="979">
        <v>0</v>
      </c>
      <c r="V34" s="980"/>
      <c r="W34" s="980">
        <v>0</v>
      </c>
      <c r="X34" s="980"/>
      <c r="Y34" s="979">
        <v>0</v>
      </c>
      <c r="Z34" s="981">
        <f t="shared" si="1"/>
        <v>0</v>
      </c>
      <c r="AA34" s="992"/>
      <c r="AB34" s="980">
        <v>0</v>
      </c>
      <c r="AC34" s="983"/>
      <c r="AD34" s="980">
        <v>0</v>
      </c>
      <c r="AE34" s="983"/>
      <c r="AF34" s="980">
        <v>0</v>
      </c>
      <c r="AG34" s="983"/>
      <c r="AH34" s="980">
        <v>0</v>
      </c>
      <c r="AI34" s="981">
        <f t="shared" si="2"/>
        <v>0</v>
      </c>
      <c r="AJ34" s="980"/>
      <c r="AK34" s="292">
        <v>0</v>
      </c>
      <c r="AL34" s="985">
        <f t="shared" si="3"/>
        <v>0</v>
      </c>
      <c r="AM34" s="992"/>
      <c r="AN34" s="980">
        <v>0</v>
      </c>
      <c r="AO34" s="983"/>
      <c r="AP34" s="980">
        <v>0</v>
      </c>
      <c r="AQ34" s="993">
        <f t="shared" si="4"/>
        <v>0</v>
      </c>
      <c r="AR34" s="43"/>
      <c r="AS34" s="986">
        <v>0</v>
      </c>
      <c r="AT34" s="994"/>
      <c r="AU34" s="986">
        <v>0</v>
      </c>
      <c r="AV34" s="987">
        <f t="shared" si="5"/>
        <v>0</v>
      </c>
      <c r="AW34" s="994"/>
      <c r="AX34" s="994"/>
      <c r="AY34" s="994"/>
      <c r="AZ34" s="994"/>
      <c r="BA34" s="994"/>
      <c r="BB34" s="994"/>
      <c r="BC34" s="994"/>
      <c r="BD34" s="994"/>
      <c r="BE34" s="994"/>
      <c r="BF34" s="994"/>
      <c r="BG34" s="988"/>
    </row>
    <row r="35" spans="1:59" ht="15" customHeight="1" outlineLevel="1" x14ac:dyDescent="0.2">
      <c r="A35" s="977">
        <f t="shared" si="6"/>
        <v>1</v>
      </c>
      <c r="B35" s="528"/>
      <c r="C35" s="529"/>
      <c r="D35" s="530"/>
      <c r="E35" s="530"/>
      <c r="F35" s="528"/>
      <c r="G35" s="991"/>
      <c r="H35" s="1025"/>
      <c r="I35" s="979">
        <v>0</v>
      </c>
      <c r="J35" s="1024"/>
      <c r="K35" s="979">
        <v>0</v>
      </c>
      <c r="L35" s="1021"/>
      <c r="M35" s="554">
        <v>0</v>
      </c>
      <c r="N35" s="980"/>
      <c r="O35" s="979">
        <v>0</v>
      </c>
      <c r="P35" s="980"/>
      <c r="Q35" s="980">
        <v>0</v>
      </c>
      <c r="R35" s="980"/>
      <c r="S35" s="979">
        <v>0</v>
      </c>
      <c r="T35" s="980"/>
      <c r="U35" s="979">
        <v>0</v>
      </c>
      <c r="V35" s="980"/>
      <c r="W35" s="980">
        <v>0</v>
      </c>
      <c r="X35" s="980"/>
      <c r="Y35" s="979">
        <v>0</v>
      </c>
      <c r="Z35" s="981">
        <f t="shared" si="1"/>
        <v>0</v>
      </c>
      <c r="AA35" s="998"/>
      <c r="AB35" s="999">
        <v>0</v>
      </c>
      <c r="AC35" s="1000"/>
      <c r="AD35" s="999">
        <v>0</v>
      </c>
      <c r="AE35" s="1000"/>
      <c r="AF35" s="999">
        <v>0</v>
      </c>
      <c r="AG35" s="1000"/>
      <c r="AH35" s="999">
        <v>0</v>
      </c>
      <c r="AI35" s="981">
        <f t="shared" si="2"/>
        <v>0</v>
      </c>
      <c r="AJ35" s="999"/>
      <c r="AK35" s="1030">
        <v>0</v>
      </c>
      <c r="AL35" s="1031">
        <f t="shared" si="3"/>
        <v>0</v>
      </c>
      <c r="AM35" s="998"/>
      <c r="AN35" s="999">
        <v>0</v>
      </c>
      <c r="AO35" s="1000"/>
      <c r="AP35" s="999">
        <v>0</v>
      </c>
      <c r="AQ35" s="1001">
        <f t="shared" si="4"/>
        <v>0</v>
      </c>
      <c r="AR35" s="1002"/>
      <c r="AS35" s="1003">
        <v>0</v>
      </c>
      <c r="AT35" s="1004"/>
      <c r="AU35" s="1003">
        <v>0</v>
      </c>
      <c r="AV35" s="1005">
        <f t="shared" si="5"/>
        <v>0</v>
      </c>
      <c r="AW35" s="994"/>
      <c r="AX35" s="994"/>
      <c r="AY35" s="994"/>
      <c r="AZ35" s="994"/>
      <c r="BA35" s="994"/>
      <c r="BB35" s="994"/>
      <c r="BC35" s="994"/>
      <c r="BD35" s="994"/>
      <c r="BE35" s="994"/>
      <c r="BF35" s="994"/>
      <c r="BG35" s="988"/>
    </row>
    <row r="36" spans="1:59" ht="15" customHeight="1" x14ac:dyDescent="0.2">
      <c r="A36" s="1006" t="s">
        <v>789</v>
      </c>
      <c r="B36" s="1006"/>
      <c r="C36" s="1006"/>
      <c r="D36" s="1006"/>
      <c r="E36" s="1006"/>
      <c r="F36" s="1006"/>
      <c r="G36" s="1006"/>
      <c r="H36" s="1007"/>
      <c r="I36" s="1007"/>
      <c r="J36" s="1007"/>
      <c r="K36" s="1007"/>
      <c r="L36" s="1007"/>
      <c r="M36" s="1007"/>
      <c r="N36" s="1007"/>
      <c r="O36" s="1007"/>
      <c r="P36" s="1007"/>
      <c r="Q36" s="1007"/>
      <c r="R36" s="1007"/>
      <c r="S36" s="1007"/>
      <c r="T36" s="1007"/>
      <c r="U36" s="1007"/>
      <c r="V36" s="1007"/>
      <c r="W36" s="1007"/>
      <c r="X36" s="1007"/>
      <c r="Y36" s="1007"/>
      <c r="Z36" s="1007"/>
      <c r="AA36" s="1032"/>
      <c r="AB36" s="1033"/>
      <c r="AC36" s="1034"/>
      <c r="AD36" s="1033"/>
      <c r="AE36" s="1034"/>
      <c r="AF36" s="1033"/>
      <c r="AG36" s="1034"/>
      <c r="AH36" s="1033"/>
      <c r="AI36" s="1033"/>
      <c r="AJ36" s="1033"/>
      <c r="AK36" s="1033"/>
      <c r="AL36" s="1034"/>
      <c r="AM36" s="1032"/>
      <c r="AN36" s="1033"/>
      <c r="AO36" s="1034"/>
      <c r="AP36" s="1033"/>
      <c r="AQ36" s="1034"/>
      <c r="AR36" s="202"/>
      <c r="AS36" s="1033"/>
      <c r="AT36" s="202"/>
      <c r="AU36" s="1033"/>
      <c r="AV36" s="1035"/>
      <c r="AW36" s="1007"/>
      <c r="AX36" s="1007"/>
      <c r="AY36" s="1007"/>
      <c r="AZ36" s="1007"/>
      <c r="BA36" s="1007"/>
      <c r="BB36" s="1007"/>
      <c r="BC36" s="1007"/>
      <c r="BD36" s="1007"/>
      <c r="BE36" s="1007"/>
      <c r="BF36" s="1007"/>
    </row>
    <row r="37" spans="1:59" ht="15" customHeight="1" x14ac:dyDescent="0.2">
      <c r="A37" s="1006" t="s">
        <v>790</v>
      </c>
      <c r="B37" s="1006"/>
      <c r="C37" s="1006"/>
      <c r="D37" s="1006"/>
      <c r="E37" s="1006"/>
      <c r="F37" s="1006"/>
      <c r="G37" s="1006"/>
      <c r="H37" s="1007"/>
      <c r="I37" s="1007"/>
      <c r="J37" s="1007"/>
      <c r="K37" s="1007"/>
      <c r="L37" s="1007"/>
      <c r="M37" s="1007"/>
      <c r="N37" s="1007"/>
      <c r="O37" s="1007"/>
      <c r="P37" s="1007"/>
      <c r="Q37" s="1007"/>
      <c r="R37" s="1007"/>
      <c r="S37" s="1007"/>
      <c r="T37" s="1007"/>
      <c r="U37" s="1007"/>
      <c r="V37" s="1007"/>
      <c r="W37" s="1007"/>
      <c r="X37" s="1007"/>
      <c r="Y37" s="1007"/>
      <c r="Z37" s="1007"/>
      <c r="AA37" s="1032"/>
      <c r="AB37" s="1033"/>
      <c r="AC37" s="1034"/>
      <c r="AD37" s="1033"/>
      <c r="AE37" s="1034"/>
      <c r="AF37" s="1033"/>
      <c r="AG37" s="1034"/>
      <c r="AH37" s="1033"/>
      <c r="AI37" s="1033"/>
      <c r="AJ37" s="1033"/>
      <c r="AK37" s="1033"/>
      <c r="AL37" s="1034"/>
      <c r="AM37" s="1032"/>
      <c r="AN37" s="1033"/>
      <c r="AO37" s="1034"/>
      <c r="AP37" s="1033"/>
      <c r="AQ37" s="1034"/>
      <c r="AR37" s="202"/>
      <c r="AS37" s="1033"/>
      <c r="AT37" s="202"/>
      <c r="AU37" s="1033"/>
      <c r="AV37" s="1035"/>
      <c r="AW37" s="1007"/>
      <c r="AX37" s="1007"/>
      <c r="AY37" s="1007"/>
      <c r="AZ37" s="1007"/>
      <c r="BA37" s="1007"/>
      <c r="BB37" s="1007"/>
      <c r="BC37" s="1007"/>
      <c r="BD37" s="1007"/>
      <c r="BE37" s="1007"/>
      <c r="BF37" s="1007"/>
    </row>
    <row r="38" spans="1:59" ht="12.75" customHeight="1" x14ac:dyDescent="0.2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</row>
    <row r="39" spans="1:59" ht="12.75" customHeight="1" x14ac:dyDescent="0.2">
      <c r="A39" s="202"/>
      <c r="B39" s="202"/>
      <c r="C39" s="202"/>
      <c r="D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</row>
    <row r="40" spans="1:59" ht="12.75" customHeight="1" x14ac:dyDescent="0.2">
      <c r="A40" s="202"/>
      <c r="B40" s="202"/>
      <c r="C40" s="202"/>
      <c r="D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</row>
    <row r="41" spans="1:59" ht="12.75" customHeight="1" x14ac:dyDescent="0.2">
      <c r="A41" s="202"/>
      <c r="B41" s="202"/>
      <c r="C41" s="202"/>
      <c r="D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</row>
    <row r="42" spans="1:59" ht="12.75" customHeight="1" x14ac:dyDescent="0.2">
      <c r="A42" s="202"/>
      <c r="B42" s="202"/>
      <c r="C42" s="202"/>
      <c r="D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</row>
    <row r="43" spans="1:59" ht="12.75" customHeight="1" x14ac:dyDescent="0.2">
      <c r="A43" s="202"/>
      <c r="B43" s="202"/>
      <c r="C43" s="202"/>
      <c r="D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</row>
    <row r="44" spans="1:59" ht="12.75" customHeight="1" x14ac:dyDescent="0.2">
      <c r="A44" s="202"/>
      <c r="B44" s="202"/>
      <c r="C44" s="202"/>
      <c r="D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</row>
    <row r="45" spans="1:59" ht="12.75" customHeight="1" x14ac:dyDescent="0.2">
      <c r="A45" s="202"/>
      <c r="B45" s="202"/>
      <c r="C45" s="202"/>
      <c r="D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</row>
    <row r="46" spans="1:59" ht="12.75" customHeight="1" x14ac:dyDescent="0.2">
      <c r="A46" s="202"/>
      <c r="B46" s="202"/>
      <c r="C46" s="202"/>
      <c r="D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</row>
    <row r="47" spans="1:59" ht="12.75" customHeight="1" x14ac:dyDescent="0.2">
      <c r="A47" s="202"/>
      <c r="B47" s="202"/>
      <c r="C47" s="202"/>
      <c r="D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</row>
    <row r="48" spans="1:59" ht="12.75" customHeight="1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</row>
    <row r="49" spans="1:58" ht="12.75" customHeight="1" x14ac:dyDescent="0.2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</row>
    <row r="50" spans="1:58" ht="12.75" customHeight="1" x14ac:dyDescent="0.2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</row>
    <row r="51" spans="1:58" ht="12.75" customHeight="1" x14ac:dyDescent="0.2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</row>
    <row r="52" spans="1:58" ht="12.75" customHeight="1" x14ac:dyDescent="0.2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</row>
    <row r="53" spans="1:58" ht="12.75" customHeight="1" x14ac:dyDescent="0.2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</row>
    <row r="54" spans="1:58" ht="12.75" customHeight="1" x14ac:dyDescent="0.2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</row>
    <row r="55" spans="1:58" ht="12.75" customHeight="1" x14ac:dyDescent="0.2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</row>
    <row r="56" spans="1:58" ht="12.75" customHeight="1" x14ac:dyDescent="0.2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</row>
    <row r="57" spans="1:58" ht="12.75" customHeight="1" x14ac:dyDescent="0.2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</row>
    <row r="58" spans="1:58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</row>
    <row r="59" spans="1:58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</row>
    <row r="60" spans="1:58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</row>
    <row r="61" spans="1:58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</row>
    <row r="62" spans="1:58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</row>
    <row r="63" spans="1:58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</row>
    <row r="64" spans="1:58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</row>
    <row r="65" spans="1:58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</row>
    <row r="66" spans="1:58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</row>
    <row r="67" spans="1:58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</row>
    <row r="68" spans="1:58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</row>
    <row r="69" spans="1:58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</row>
    <row r="70" spans="1:58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</row>
    <row r="71" spans="1:58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</row>
    <row r="72" spans="1:58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</row>
    <row r="73" spans="1:58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</row>
    <row r="74" spans="1:58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</row>
    <row r="75" spans="1:58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</row>
    <row r="76" spans="1:58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</row>
    <row r="77" spans="1:58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</row>
    <row r="78" spans="1:58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</row>
    <row r="79" spans="1:58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</row>
    <row r="80" spans="1:58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</row>
    <row r="81" spans="1:58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</row>
    <row r="82" spans="1:58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</row>
    <row r="83" spans="1:58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</row>
    <row r="84" spans="1:58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</row>
    <row r="85" spans="1:58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</row>
    <row r="86" spans="1:58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</row>
    <row r="87" spans="1:58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</row>
    <row r="88" spans="1:58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</row>
    <row r="89" spans="1:58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</row>
    <row r="90" spans="1:58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</row>
    <row r="91" spans="1:58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</row>
    <row r="92" spans="1:58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</row>
    <row r="93" spans="1:58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</row>
    <row r="94" spans="1:58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</row>
    <row r="95" spans="1:58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</row>
    <row r="96" spans="1:58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</row>
    <row r="97" spans="1:58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</row>
    <row r="98" spans="1:58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</row>
    <row r="99" spans="1:58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</row>
    <row r="100" spans="1:58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</row>
    <row r="101" spans="1:58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</row>
    <row r="102" spans="1:58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</row>
    <row r="103" spans="1:58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</row>
    <row r="104" spans="1:58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</row>
    <row r="105" spans="1:58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</row>
    <row r="106" spans="1:58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</row>
    <row r="107" spans="1:58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</row>
    <row r="108" spans="1:58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</row>
    <row r="109" spans="1:58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</row>
    <row r="110" spans="1:58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</row>
    <row r="111" spans="1:58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</row>
    <row r="112" spans="1:58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</row>
    <row r="113" spans="1:58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</row>
    <row r="114" spans="1:58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</row>
    <row r="115" spans="1:58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</row>
    <row r="116" spans="1:58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</row>
    <row r="117" spans="1:58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</row>
    <row r="118" spans="1:58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</row>
    <row r="119" spans="1:58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</row>
    <row r="120" spans="1:58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</row>
    <row r="121" spans="1:58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</row>
    <row r="122" spans="1:58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</row>
    <row r="123" spans="1:58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</row>
    <row r="124" spans="1:58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</row>
    <row r="125" spans="1:58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</row>
    <row r="126" spans="1:58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</row>
    <row r="127" spans="1:58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</row>
    <row r="128" spans="1:58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</row>
    <row r="129" spans="1:58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</row>
    <row r="130" spans="1:58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</row>
    <row r="131" spans="1:58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</row>
    <row r="132" spans="1:58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</row>
    <row r="133" spans="1:58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</row>
    <row r="134" spans="1:58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</row>
    <row r="135" spans="1:58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</row>
    <row r="136" spans="1:58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</row>
    <row r="137" spans="1:58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</row>
    <row r="138" spans="1:58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</row>
    <row r="139" spans="1:58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</row>
    <row r="140" spans="1:58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</row>
    <row r="141" spans="1:58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</row>
    <row r="142" spans="1:58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</row>
    <row r="143" spans="1:58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</row>
    <row r="144" spans="1:58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</row>
    <row r="145" spans="1:58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</row>
    <row r="146" spans="1:58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</row>
    <row r="147" spans="1:58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</row>
    <row r="148" spans="1:58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</row>
    <row r="149" spans="1:58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</row>
    <row r="150" spans="1:58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</row>
    <row r="151" spans="1:58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</row>
    <row r="152" spans="1:58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</row>
    <row r="153" spans="1:58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</row>
    <row r="154" spans="1:58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</row>
    <row r="155" spans="1:58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</row>
    <row r="156" spans="1:58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</row>
    <row r="157" spans="1:58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</row>
    <row r="158" spans="1:58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</row>
    <row r="159" spans="1:58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</row>
    <row r="160" spans="1:58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</row>
    <row r="161" spans="1:58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</row>
    <row r="162" spans="1:58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</row>
    <row r="163" spans="1:58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</row>
    <row r="164" spans="1:58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</row>
    <row r="165" spans="1:58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</row>
    <row r="166" spans="1:58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</row>
    <row r="167" spans="1:58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</row>
    <row r="168" spans="1:58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</row>
    <row r="169" spans="1:58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</row>
    <row r="170" spans="1:58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</row>
    <row r="171" spans="1:58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</row>
    <row r="172" spans="1:58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  <c r="BF172" s="202"/>
    </row>
    <row r="173" spans="1:58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  <c r="BF173" s="202"/>
    </row>
    <row r="174" spans="1:58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  <c r="BF174" s="202"/>
    </row>
    <row r="175" spans="1:58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</row>
    <row r="176" spans="1:58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  <c r="BF176" s="202"/>
    </row>
    <row r="177" spans="1:58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  <c r="BF177" s="202"/>
    </row>
    <row r="178" spans="1:58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  <c r="BF178" s="202"/>
    </row>
    <row r="179" spans="1:58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  <c r="BF179" s="202"/>
    </row>
    <row r="180" spans="1:58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  <c r="BF180" s="202"/>
    </row>
    <row r="181" spans="1:58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  <c r="BF181" s="202"/>
    </row>
    <row r="182" spans="1:58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</row>
    <row r="183" spans="1:58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  <c r="BF183" s="202"/>
    </row>
    <row r="184" spans="1:58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</row>
    <row r="185" spans="1:58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</row>
    <row r="186" spans="1:58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</row>
    <row r="187" spans="1:58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</row>
    <row r="188" spans="1:58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</row>
    <row r="189" spans="1:58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</row>
    <row r="190" spans="1:58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</row>
    <row r="191" spans="1:58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</row>
    <row r="192" spans="1:58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</row>
    <row r="193" spans="1:58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</row>
    <row r="194" spans="1:58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</row>
    <row r="195" spans="1:58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</row>
    <row r="196" spans="1:58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</row>
    <row r="197" spans="1:58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  <c r="BF197" s="202"/>
    </row>
    <row r="198" spans="1:58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  <c r="BF198" s="202"/>
    </row>
    <row r="199" spans="1:58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  <c r="BF199" s="202"/>
    </row>
    <row r="200" spans="1:58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  <c r="BF200" s="202"/>
    </row>
    <row r="201" spans="1:58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  <c r="BF201" s="202"/>
    </row>
    <row r="202" spans="1:58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  <c r="BF202" s="202"/>
    </row>
    <row r="203" spans="1:58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</row>
    <row r="204" spans="1:58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  <c r="BF204" s="202"/>
    </row>
    <row r="205" spans="1:58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  <c r="BF205" s="202"/>
    </row>
    <row r="206" spans="1:58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  <c r="BF206" s="202"/>
    </row>
    <row r="207" spans="1:58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  <c r="BF207" s="202"/>
    </row>
    <row r="208" spans="1:58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  <c r="BF208" s="202"/>
    </row>
    <row r="209" spans="1:58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  <c r="BF209" s="202"/>
    </row>
    <row r="210" spans="1:58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  <c r="BF210" s="202"/>
    </row>
    <row r="211" spans="1:58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  <c r="BF211" s="202"/>
    </row>
    <row r="212" spans="1:58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  <c r="BF212" s="202"/>
    </row>
    <row r="213" spans="1:58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  <c r="BF213" s="202"/>
    </row>
    <row r="214" spans="1:58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  <c r="BF214" s="202"/>
    </row>
    <row r="215" spans="1:58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  <c r="BF215" s="202"/>
    </row>
    <row r="216" spans="1:58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  <c r="BF216" s="202"/>
    </row>
    <row r="217" spans="1:58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  <c r="BF217" s="202"/>
    </row>
    <row r="218" spans="1:58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  <c r="BF218" s="202"/>
    </row>
    <row r="219" spans="1:58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  <c r="BF219" s="202"/>
    </row>
    <row r="220" spans="1:58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  <c r="BF220" s="202"/>
    </row>
    <row r="221" spans="1:58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  <c r="BF221" s="202"/>
    </row>
    <row r="222" spans="1:58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  <c r="BF222" s="202"/>
    </row>
    <row r="223" spans="1:58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  <c r="BF223" s="202"/>
    </row>
    <row r="224" spans="1:58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</row>
    <row r="225" spans="1:58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</row>
    <row r="226" spans="1:58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  <c r="BF226" s="202"/>
    </row>
    <row r="227" spans="1:58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  <c r="BF227" s="202"/>
    </row>
    <row r="228" spans="1:58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  <c r="BF228" s="202"/>
    </row>
    <row r="229" spans="1:58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  <c r="BF229" s="202"/>
    </row>
    <row r="230" spans="1:58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  <c r="BF230" s="202"/>
    </row>
    <row r="231" spans="1:58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</row>
    <row r="232" spans="1:58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  <c r="BF232" s="202"/>
    </row>
    <row r="233" spans="1:58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  <c r="BF233" s="202"/>
    </row>
    <row r="234" spans="1:58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</row>
    <row r="235" spans="1:58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  <c r="BF235" s="202"/>
    </row>
    <row r="236" spans="1:58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  <c r="BF236" s="202"/>
    </row>
    <row r="237" spans="1:58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  <c r="BF237" s="202"/>
    </row>
    <row r="238" spans="1:58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  <c r="BF238" s="202"/>
    </row>
    <row r="239" spans="1:58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</row>
    <row r="240" spans="1:58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</row>
    <row r="241" spans="1:58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</row>
    <row r="242" spans="1:58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  <c r="BF242" s="202"/>
    </row>
    <row r="243" spans="1:58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  <c r="BF243" s="202"/>
    </row>
    <row r="244" spans="1:58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</row>
    <row r="245" spans="1:58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</row>
    <row r="246" spans="1:58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</row>
    <row r="247" spans="1:58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  <c r="BF247" s="202"/>
    </row>
    <row r="248" spans="1:58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  <c r="BF248" s="202"/>
    </row>
    <row r="249" spans="1:58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  <c r="BF249" s="202"/>
    </row>
    <row r="250" spans="1:58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  <c r="BF250" s="202"/>
    </row>
    <row r="251" spans="1:58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</row>
    <row r="252" spans="1:58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  <c r="BF252" s="202"/>
    </row>
    <row r="253" spans="1:58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  <c r="BF253" s="202"/>
    </row>
    <row r="254" spans="1:58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  <c r="BF254" s="202"/>
    </row>
    <row r="255" spans="1:58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  <c r="BF255" s="202"/>
    </row>
    <row r="256" spans="1:58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  <c r="BF256" s="202"/>
    </row>
    <row r="257" spans="1:58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  <c r="BF257" s="202"/>
    </row>
    <row r="258" spans="1:58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  <c r="BF258" s="202"/>
    </row>
    <row r="259" spans="1:58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  <c r="BF259" s="202"/>
    </row>
    <row r="260" spans="1:58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  <c r="BF260" s="202"/>
    </row>
    <row r="261" spans="1:58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  <c r="BF261" s="202"/>
    </row>
    <row r="262" spans="1:58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  <c r="BF262" s="202"/>
    </row>
    <row r="263" spans="1:58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  <c r="BF263" s="202"/>
    </row>
    <row r="264" spans="1:58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  <c r="BF264" s="202"/>
    </row>
    <row r="265" spans="1:58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  <c r="BF265" s="202"/>
    </row>
    <row r="266" spans="1:58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  <c r="BF266" s="202"/>
    </row>
    <row r="267" spans="1:58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  <c r="BF267" s="202"/>
    </row>
    <row r="268" spans="1:58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  <c r="BF268" s="202"/>
    </row>
    <row r="269" spans="1:58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  <c r="BF269" s="202"/>
    </row>
    <row r="270" spans="1:58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  <c r="BF270" s="202"/>
    </row>
    <row r="271" spans="1:58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  <c r="BF271" s="202"/>
    </row>
    <row r="272" spans="1:58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  <c r="BF272" s="202"/>
    </row>
    <row r="273" spans="1:58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  <c r="BF273" s="202"/>
    </row>
    <row r="274" spans="1:58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  <c r="BF274" s="202"/>
    </row>
    <row r="275" spans="1:58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  <c r="BF275" s="202"/>
    </row>
    <row r="276" spans="1:58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  <c r="BF276" s="202"/>
    </row>
    <row r="277" spans="1:58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  <c r="BF277" s="202"/>
    </row>
    <row r="278" spans="1:58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  <c r="BF278" s="202"/>
    </row>
    <row r="279" spans="1:58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  <c r="BF279" s="202"/>
    </row>
    <row r="280" spans="1:58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  <c r="BF280" s="202"/>
    </row>
    <row r="281" spans="1:58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  <c r="BF281" s="202"/>
    </row>
    <row r="282" spans="1:58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  <c r="BF282" s="202"/>
    </row>
    <row r="283" spans="1:58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  <c r="BF283" s="202"/>
    </row>
    <row r="284" spans="1:58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</row>
    <row r="285" spans="1:58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  <c r="BF285" s="202"/>
    </row>
    <row r="286" spans="1:58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  <c r="BF286" s="202"/>
    </row>
    <row r="287" spans="1:58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  <c r="BF287" s="202"/>
    </row>
    <row r="288" spans="1:58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  <c r="BF288" s="202"/>
    </row>
    <row r="289" spans="1:58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  <c r="BF289" s="202"/>
    </row>
    <row r="290" spans="1:58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  <c r="BF290" s="202"/>
    </row>
    <row r="291" spans="1:58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  <c r="BF291" s="202"/>
    </row>
    <row r="292" spans="1:58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  <c r="BF292" s="202"/>
    </row>
    <row r="293" spans="1:58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  <c r="BF293" s="202"/>
    </row>
    <row r="294" spans="1:58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  <c r="BF294" s="202"/>
    </row>
    <row r="295" spans="1:58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  <c r="BF295" s="202"/>
    </row>
    <row r="296" spans="1:58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  <c r="BF296" s="202"/>
    </row>
    <row r="297" spans="1:58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  <c r="BF297" s="202"/>
    </row>
    <row r="298" spans="1:58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  <c r="BF298" s="202"/>
    </row>
    <row r="299" spans="1:58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  <c r="BF299" s="202"/>
    </row>
    <row r="300" spans="1:58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</row>
    <row r="301" spans="1:58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  <c r="BF301" s="202"/>
    </row>
    <row r="302" spans="1:58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  <c r="BF302" s="202"/>
    </row>
    <row r="303" spans="1:58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</row>
    <row r="304" spans="1:58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</row>
    <row r="305" spans="1:58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</row>
    <row r="306" spans="1:58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</row>
    <row r="307" spans="1:58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</row>
    <row r="308" spans="1:58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</row>
    <row r="309" spans="1:58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</row>
    <row r="310" spans="1:58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</row>
    <row r="311" spans="1:58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</row>
    <row r="312" spans="1:58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</row>
    <row r="313" spans="1:58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</row>
    <row r="314" spans="1:58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</row>
    <row r="315" spans="1:58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</row>
    <row r="316" spans="1:58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</row>
    <row r="317" spans="1:58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</row>
    <row r="318" spans="1:58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</row>
    <row r="319" spans="1:58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  <c r="BF319" s="202"/>
    </row>
    <row r="320" spans="1:58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  <c r="BF320" s="202"/>
    </row>
    <row r="321" spans="1:58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  <c r="BF321" s="202"/>
    </row>
    <row r="322" spans="1:58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  <c r="BF322" s="202"/>
    </row>
    <row r="323" spans="1:58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</row>
    <row r="324" spans="1:58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  <c r="BF324" s="202"/>
    </row>
    <row r="325" spans="1:58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  <c r="BF325" s="202"/>
    </row>
    <row r="326" spans="1:58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</row>
    <row r="327" spans="1:58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</row>
    <row r="328" spans="1:58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</row>
    <row r="329" spans="1:58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</row>
    <row r="330" spans="1:58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</row>
    <row r="331" spans="1:58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</row>
    <row r="332" spans="1:58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  <c r="BF332" s="202"/>
    </row>
    <row r="333" spans="1:58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  <c r="BF333" s="202"/>
    </row>
    <row r="334" spans="1:58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  <c r="BF334" s="202"/>
    </row>
    <row r="335" spans="1:58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</row>
    <row r="336" spans="1:58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</row>
    <row r="337" spans="1:58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  <c r="BF337" s="202"/>
    </row>
    <row r="338" spans="1:58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  <c r="BF338" s="202"/>
    </row>
    <row r="339" spans="1:58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  <c r="BF339" s="202"/>
    </row>
    <row r="340" spans="1:58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  <c r="BF340" s="202"/>
    </row>
    <row r="341" spans="1:58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</row>
    <row r="342" spans="1:58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  <c r="BF342" s="202"/>
    </row>
    <row r="343" spans="1:58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  <c r="BF343" s="202"/>
    </row>
    <row r="344" spans="1:58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  <c r="BF344" s="202"/>
    </row>
    <row r="345" spans="1:58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  <c r="BF345" s="202"/>
    </row>
    <row r="346" spans="1:58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  <c r="BF346" s="202"/>
    </row>
    <row r="347" spans="1:58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  <c r="BF347" s="202"/>
    </row>
    <row r="348" spans="1:58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  <c r="BF348" s="202"/>
    </row>
    <row r="349" spans="1:58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  <c r="BF349" s="202"/>
    </row>
    <row r="350" spans="1:58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  <c r="BF350" s="202"/>
    </row>
    <row r="351" spans="1:58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  <c r="BF351" s="202"/>
    </row>
    <row r="352" spans="1:58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  <c r="BF352" s="202"/>
    </row>
    <row r="353" spans="1:58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  <c r="BF353" s="202"/>
    </row>
    <row r="354" spans="1:58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  <c r="BF354" s="202"/>
    </row>
    <row r="355" spans="1:58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  <c r="BF355" s="202"/>
    </row>
    <row r="356" spans="1:58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  <c r="BF356" s="202"/>
    </row>
    <row r="357" spans="1:58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  <c r="BF357" s="202"/>
    </row>
    <row r="358" spans="1:58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  <c r="BF358" s="202"/>
    </row>
    <row r="359" spans="1:58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  <c r="BF359" s="202"/>
    </row>
    <row r="360" spans="1:58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  <c r="BF360" s="202"/>
    </row>
    <row r="361" spans="1:58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  <c r="BF361" s="202"/>
    </row>
    <row r="362" spans="1:58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  <c r="BF362" s="202"/>
    </row>
    <row r="363" spans="1:58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  <c r="BF363" s="202"/>
    </row>
    <row r="364" spans="1:58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  <c r="BF364" s="202"/>
    </row>
    <row r="365" spans="1:58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  <c r="BF365" s="202"/>
    </row>
    <row r="366" spans="1:58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  <c r="BF366" s="202"/>
    </row>
    <row r="367" spans="1:58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  <c r="BF367" s="202"/>
    </row>
    <row r="368" spans="1:58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  <c r="BF368" s="202"/>
    </row>
    <row r="369" spans="1:58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  <c r="BF369" s="202"/>
    </row>
    <row r="370" spans="1:58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  <c r="BF370" s="202"/>
    </row>
    <row r="371" spans="1:58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  <c r="BF371" s="202"/>
    </row>
    <row r="372" spans="1:58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  <c r="BF372" s="202"/>
    </row>
    <row r="373" spans="1:58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  <c r="BF373" s="202"/>
    </row>
    <row r="374" spans="1:58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  <c r="BF374" s="202"/>
    </row>
    <row r="375" spans="1:58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  <c r="BF375" s="202"/>
    </row>
    <row r="376" spans="1:58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  <c r="BF376" s="202"/>
    </row>
    <row r="377" spans="1:58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  <c r="BF377" s="202"/>
    </row>
    <row r="378" spans="1:58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  <c r="BF378" s="202"/>
    </row>
    <row r="379" spans="1:58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  <c r="BF379" s="202"/>
    </row>
    <row r="380" spans="1:58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  <c r="BF380" s="202"/>
    </row>
    <row r="381" spans="1:58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  <c r="BF381" s="202"/>
    </row>
    <row r="382" spans="1:58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  <c r="BF382" s="202"/>
    </row>
    <row r="383" spans="1:58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  <c r="BF383" s="202"/>
    </row>
    <row r="384" spans="1:58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  <c r="BF384" s="202"/>
    </row>
    <row r="385" spans="1:58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  <c r="BF385" s="202"/>
    </row>
    <row r="386" spans="1:58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  <c r="BF386" s="202"/>
    </row>
    <row r="387" spans="1:58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  <c r="BF387" s="202"/>
    </row>
    <row r="388" spans="1:58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  <c r="BF388" s="202"/>
    </row>
    <row r="389" spans="1:58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  <c r="BF389" s="202"/>
    </row>
    <row r="390" spans="1:58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  <c r="BF390" s="202"/>
    </row>
    <row r="391" spans="1:58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  <c r="BF391" s="202"/>
    </row>
    <row r="392" spans="1:58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  <c r="BF392" s="202"/>
    </row>
    <row r="393" spans="1:58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  <c r="BF393" s="202"/>
    </row>
    <row r="394" spans="1:58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  <c r="BF394" s="202"/>
    </row>
    <row r="395" spans="1:58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  <c r="BF395" s="202"/>
    </row>
    <row r="396" spans="1:58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  <c r="BF396" s="202"/>
    </row>
    <row r="397" spans="1:58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  <c r="BF397" s="202"/>
    </row>
    <row r="398" spans="1:58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  <c r="BF398" s="202"/>
    </row>
    <row r="399" spans="1:58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  <c r="BF399" s="202"/>
    </row>
    <row r="400" spans="1:58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  <c r="BF400" s="202"/>
    </row>
    <row r="401" spans="1:58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  <c r="BF401" s="202"/>
    </row>
    <row r="402" spans="1:58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  <c r="BF402" s="202"/>
    </row>
    <row r="403" spans="1:58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  <c r="BF403" s="202"/>
    </row>
    <row r="404" spans="1:58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  <c r="BF404" s="202"/>
    </row>
    <row r="405" spans="1:58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  <c r="BF405" s="202"/>
    </row>
    <row r="406" spans="1:58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  <c r="BF406" s="202"/>
    </row>
    <row r="407" spans="1:58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  <c r="BF407" s="202"/>
    </row>
    <row r="408" spans="1:58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  <c r="BF408" s="202"/>
    </row>
    <row r="409" spans="1:58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  <c r="BF409" s="202"/>
    </row>
    <row r="410" spans="1:58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  <c r="BF410" s="202"/>
    </row>
    <row r="411" spans="1:58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  <c r="BF411" s="202"/>
    </row>
    <row r="412" spans="1:58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  <c r="BF412" s="202"/>
    </row>
    <row r="413" spans="1:58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  <c r="BF413" s="202"/>
    </row>
    <row r="414" spans="1:58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</row>
    <row r="415" spans="1:58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  <c r="BF415" s="202"/>
    </row>
    <row r="416" spans="1:58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  <c r="BF416" s="202"/>
    </row>
    <row r="417" spans="1:58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  <c r="BF417" s="202"/>
    </row>
    <row r="418" spans="1:58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  <c r="BF418" s="202"/>
    </row>
    <row r="419" spans="1:58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  <c r="BF419" s="202"/>
    </row>
    <row r="420" spans="1:58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  <c r="BF420" s="202"/>
    </row>
    <row r="421" spans="1:58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  <c r="BF421" s="202"/>
    </row>
    <row r="422" spans="1:58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  <c r="BF422" s="202"/>
    </row>
    <row r="423" spans="1:58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  <c r="BF423" s="202"/>
    </row>
    <row r="424" spans="1:58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  <c r="BF424" s="202"/>
    </row>
    <row r="425" spans="1:58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  <c r="BF425" s="202"/>
    </row>
    <row r="426" spans="1:58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  <c r="BF426" s="202"/>
    </row>
    <row r="427" spans="1:58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  <c r="BF427" s="202"/>
    </row>
    <row r="428" spans="1:58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  <c r="BF428" s="202"/>
    </row>
    <row r="429" spans="1:58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  <c r="BF429" s="202"/>
    </row>
    <row r="430" spans="1:58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  <c r="BF430" s="202"/>
    </row>
    <row r="431" spans="1:58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  <c r="BF431" s="202"/>
    </row>
    <row r="432" spans="1:58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  <c r="BF432" s="202"/>
    </row>
    <row r="433" spans="1:58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  <c r="BF433" s="202"/>
    </row>
    <row r="434" spans="1:58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  <c r="BF434" s="202"/>
    </row>
    <row r="435" spans="1:58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  <c r="BF435" s="202"/>
    </row>
    <row r="436" spans="1:58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  <c r="BF436" s="202"/>
    </row>
    <row r="437" spans="1:58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  <c r="BF437" s="202"/>
    </row>
    <row r="438" spans="1:58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  <c r="BF438" s="202"/>
    </row>
    <row r="439" spans="1:58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  <c r="BF439" s="202"/>
    </row>
    <row r="440" spans="1:58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  <c r="BF440" s="202"/>
    </row>
    <row r="441" spans="1:58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  <c r="BF441" s="202"/>
    </row>
    <row r="442" spans="1:58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  <c r="BF442" s="202"/>
    </row>
    <row r="443" spans="1:58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  <c r="BF443" s="202"/>
    </row>
    <row r="444" spans="1:58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  <c r="BF444" s="202"/>
    </row>
    <row r="445" spans="1:58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  <c r="BF445" s="202"/>
    </row>
    <row r="446" spans="1:58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  <c r="BF446" s="202"/>
    </row>
    <row r="447" spans="1:58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  <c r="BF447" s="202"/>
    </row>
    <row r="448" spans="1:58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  <c r="BF448" s="202"/>
    </row>
    <row r="449" spans="1:58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  <c r="BF449" s="202"/>
    </row>
    <row r="450" spans="1:58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  <c r="BF450" s="202"/>
    </row>
    <row r="451" spans="1:58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  <c r="BF451" s="202"/>
    </row>
    <row r="452" spans="1:58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  <c r="BF452" s="202"/>
    </row>
    <row r="453" spans="1:58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  <c r="BF453" s="202"/>
    </row>
    <row r="454" spans="1:58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  <c r="BF454" s="202"/>
    </row>
    <row r="455" spans="1:58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  <c r="BF455" s="202"/>
    </row>
    <row r="456" spans="1:58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  <c r="BF456" s="202"/>
    </row>
    <row r="457" spans="1:58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  <c r="BF457" s="202"/>
    </row>
    <row r="458" spans="1:58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  <c r="BF458" s="202"/>
    </row>
    <row r="459" spans="1:58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  <c r="BF459" s="202"/>
    </row>
    <row r="460" spans="1:58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  <c r="BF460" s="202"/>
    </row>
    <row r="461" spans="1:58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  <c r="BF461" s="202"/>
    </row>
    <row r="462" spans="1:58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  <c r="BF462" s="202"/>
    </row>
    <row r="463" spans="1:58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  <c r="BF463" s="202"/>
    </row>
    <row r="464" spans="1:58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  <c r="BF464" s="202"/>
    </row>
    <row r="465" spans="1:58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  <c r="BF465" s="202"/>
    </row>
    <row r="466" spans="1:58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  <c r="BF466" s="202"/>
    </row>
    <row r="467" spans="1:58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  <c r="BF467" s="202"/>
    </row>
    <row r="468" spans="1:58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  <c r="BF468" s="202"/>
    </row>
    <row r="469" spans="1:58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  <c r="BF469" s="202"/>
    </row>
    <row r="470" spans="1:58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  <c r="BF470" s="202"/>
    </row>
    <row r="471" spans="1:58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  <c r="BF471" s="202"/>
    </row>
    <row r="472" spans="1:58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  <c r="BF472" s="202"/>
    </row>
    <row r="473" spans="1:58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  <c r="BF473" s="202"/>
    </row>
    <row r="474" spans="1:58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  <c r="BF474" s="202"/>
    </row>
    <row r="475" spans="1:58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  <c r="BF475" s="202"/>
    </row>
    <row r="476" spans="1:58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  <c r="BF476" s="202"/>
    </row>
    <row r="477" spans="1:58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  <c r="BF477" s="202"/>
    </row>
    <row r="478" spans="1:58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  <c r="BF478" s="202"/>
    </row>
    <row r="479" spans="1:58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  <c r="BF479" s="202"/>
    </row>
    <row r="480" spans="1:58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  <c r="BF480" s="202"/>
    </row>
    <row r="481" spans="1:58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  <c r="BF481" s="202"/>
    </row>
    <row r="482" spans="1:58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  <c r="BF482" s="202"/>
    </row>
    <row r="483" spans="1:58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  <c r="BF483" s="202"/>
    </row>
    <row r="484" spans="1:58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  <c r="BF484" s="202"/>
    </row>
    <row r="485" spans="1:58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  <c r="BF485" s="202"/>
    </row>
    <row r="486" spans="1:58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  <c r="BF486" s="202"/>
    </row>
    <row r="487" spans="1:58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  <c r="BF487" s="202"/>
    </row>
    <row r="488" spans="1:58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  <c r="BF488" s="202"/>
    </row>
    <row r="489" spans="1:58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  <c r="BF489" s="202"/>
    </row>
    <row r="490" spans="1:58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  <c r="BF490" s="202"/>
    </row>
    <row r="491" spans="1:58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  <c r="BF491" s="202"/>
    </row>
    <row r="492" spans="1:58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  <c r="BF492" s="202"/>
    </row>
    <row r="493" spans="1:58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  <c r="BF493" s="202"/>
    </row>
    <row r="494" spans="1:58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  <c r="BF494" s="202"/>
    </row>
    <row r="495" spans="1:58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  <c r="BF495" s="202"/>
    </row>
    <row r="496" spans="1:58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  <c r="BF496" s="202"/>
    </row>
    <row r="497" spans="1:58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  <c r="BF497" s="202"/>
    </row>
    <row r="498" spans="1:58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  <c r="BF498" s="202"/>
    </row>
    <row r="499" spans="1:58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  <c r="BF499" s="202"/>
    </row>
    <row r="500" spans="1:58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  <c r="BF500" s="202"/>
    </row>
    <row r="501" spans="1:58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  <c r="BF501" s="202"/>
    </row>
    <row r="502" spans="1:58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  <c r="BF502" s="202"/>
    </row>
    <row r="503" spans="1:58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  <c r="BF503" s="202"/>
    </row>
    <row r="504" spans="1:58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  <c r="BF504" s="202"/>
    </row>
    <row r="505" spans="1:58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  <c r="BF505" s="202"/>
    </row>
    <row r="506" spans="1:58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  <c r="BF506" s="202"/>
    </row>
    <row r="507" spans="1:58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  <c r="BF507" s="202"/>
    </row>
    <row r="508" spans="1:58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  <c r="BF508" s="202"/>
    </row>
    <row r="509" spans="1:58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  <c r="BF509" s="202"/>
    </row>
    <row r="510" spans="1:58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  <c r="BF510" s="202"/>
    </row>
    <row r="511" spans="1:58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  <c r="BF511" s="202"/>
    </row>
    <row r="512" spans="1:58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  <c r="BF512" s="202"/>
    </row>
    <row r="513" spans="1:58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  <c r="BF513" s="202"/>
    </row>
    <row r="514" spans="1:58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  <c r="BF514" s="202"/>
    </row>
    <row r="515" spans="1:58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  <c r="BF515" s="202"/>
    </row>
    <row r="516" spans="1:58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  <c r="BF516" s="202"/>
    </row>
    <row r="517" spans="1:58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  <c r="BF517" s="202"/>
    </row>
    <row r="518" spans="1:58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  <c r="BF518" s="202"/>
    </row>
    <row r="519" spans="1:58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</row>
    <row r="520" spans="1:58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</row>
    <row r="521" spans="1:58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</row>
    <row r="522" spans="1:58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</row>
    <row r="523" spans="1:58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</row>
    <row r="524" spans="1:58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  <c r="BF524" s="202"/>
    </row>
    <row r="525" spans="1:58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  <c r="BF525" s="202"/>
    </row>
    <row r="526" spans="1:58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  <c r="BF526" s="202"/>
    </row>
    <row r="527" spans="1:58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  <c r="BF527" s="202"/>
    </row>
    <row r="528" spans="1:58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  <c r="BF528" s="202"/>
    </row>
    <row r="529" spans="1:58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  <c r="BF529" s="202"/>
    </row>
    <row r="530" spans="1:58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  <c r="BF530" s="202"/>
    </row>
    <row r="531" spans="1:58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  <c r="BF531" s="202"/>
    </row>
    <row r="532" spans="1:58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  <c r="BF532" s="202"/>
    </row>
    <row r="533" spans="1:58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  <c r="BF533" s="202"/>
    </row>
    <row r="534" spans="1:58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  <c r="BF534" s="202"/>
    </row>
    <row r="535" spans="1:58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  <c r="BF535" s="202"/>
    </row>
    <row r="536" spans="1:58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</row>
    <row r="537" spans="1:58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</row>
    <row r="538" spans="1:58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</row>
    <row r="539" spans="1:58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</row>
    <row r="540" spans="1:58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</row>
    <row r="541" spans="1:58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</row>
    <row r="542" spans="1:58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  <c r="BF542" s="202"/>
    </row>
    <row r="543" spans="1:58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  <c r="BF543" s="202"/>
    </row>
    <row r="544" spans="1:58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  <c r="BF544" s="202"/>
    </row>
    <row r="545" spans="1:58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  <c r="BF545" s="202"/>
    </row>
    <row r="546" spans="1:58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  <c r="BF546" s="202"/>
    </row>
    <row r="547" spans="1:58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  <c r="BF547" s="202"/>
    </row>
    <row r="548" spans="1:58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  <c r="BF548" s="202"/>
    </row>
    <row r="549" spans="1:58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  <c r="BF549" s="202"/>
    </row>
    <row r="550" spans="1:58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  <c r="BF550" s="202"/>
    </row>
    <row r="551" spans="1:58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  <c r="BF551" s="202"/>
    </row>
    <row r="552" spans="1:58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  <c r="BF552" s="202"/>
    </row>
    <row r="553" spans="1:58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  <c r="BF553" s="202"/>
    </row>
    <row r="554" spans="1:58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  <c r="BF554" s="202"/>
    </row>
    <row r="555" spans="1:58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  <c r="BF555" s="202"/>
    </row>
    <row r="556" spans="1:58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  <c r="BF556" s="202"/>
    </row>
    <row r="557" spans="1:58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  <c r="BF557" s="202"/>
    </row>
    <row r="558" spans="1:58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  <c r="BF558" s="202"/>
    </row>
    <row r="559" spans="1:58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  <c r="BF559" s="202"/>
    </row>
    <row r="560" spans="1:58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  <c r="BF560" s="202"/>
    </row>
    <row r="561" spans="1:58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  <c r="BF561" s="202"/>
    </row>
    <row r="562" spans="1:58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  <c r="BF562" s="202"/>
    </row>
    <row r="563" spans="1:58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  <c r="BF563" s="202"/>
    </row>
    <row r="564" spans="1:58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  <c r="BF564" s="202"/>
    </row>
    <row r="565" spans="1:58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  <c r="BF565" s="202"/>
    </row>
    <row r="566" spans="1:58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  <c r="BF566" s="202"/>
    </row>
    <row r="567" spans="1:58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  <c r="BF567" s="202"/>
    </row>
    <row r="568" spans="1:58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  <c r="BF568" s="202"/>
    </row>
    <row r="569" spans="1:58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  <c r="BF569" s="202"/>
    </row>
    <row r="570" spans="1:58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  <c r="BF570" s="202"/>
    </row>
    <row r="571" spans="1:58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  <c r="BF571" s="202"/>
    </row>
    <row r="572" spans="1:58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  <c r="BF572" s="202"/>
    </row>
    <row r="573" spans="1:58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  <c r="BF573" s="202"/>
    </row>
    <row r="574" spans="1:58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  <c r="BF574" s="202"/>
    </row>
    <row r="575" spans="1:58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  <c r="BF575" s="202"/>
    </row>
    <row r="576" spans="1:58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  <c r="BF576" s="202"/>
    </row>
    <row r="577" spans="1:58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  <c r="BF577" s="202"/>
    </row>
    <row r="578" spans="1:58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  <c r="BF578" s="202"/>
    </row>
    <row r="579" spans="1:58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  <c r="BF579" s="202"/>
    </row>
    <row r="580" spans="1:58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  <c r="BF580" s="202"/>
    </row>
    <row r="581" spans="1:58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  <c r="BF581" s="202"/>
    </row>
    <row r="582" spans="1:58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  <c r="BF582" s="202"/>
    </row>
    <row r="583" spans="1:58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  <c r="BF583" s="202"/>
    </row>
    <row r="584" spans="1:58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  <c r="BF584" s="202"/>
    </row>
    <row r="585" spans="1:58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  <c r="BF585" s="202"/>
    </row>
    <row r="586" spans="1:58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  <c r="BF586" s="202"/>
    </row>
    <row r="587" spans="1:58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  <c r="BF587" s="202"/>
    </row>
    <row r="588" spans="1:58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  <c r="BF588" s="202"/>
    </row>
    <row r="589" spans="1:58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  <c r="BF589" s="202"/>
    </row>
    <row r="590" spans="1:58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  <c r="BF590" s="202"/>
    </row>
    <row r="591" spans="1:58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  <c r="BF591" s="202"/>
    </row>
    <row r="592" spans="1:58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  <c r="BF592" s="202"/>
    </row>
    <row r="593" spans="1:58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  <c r="BF593" s="202"/>
    </row>
    <row r="594" spans="1:58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  <c r="BF594" s="202"/>
    </row>
    <row r="595" spans="1:58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  <c r="BF595" s="202"/>
    </row>
    <row r="596" spans="1:58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  <c r="BF596" s="202"/>
    </row>
    <row r="597" spans="1:58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  <c r="BF597" s="202"/>
    </row>
    <row r="598" spans="1:58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  <c r="BF598" s="202"/>
    </row>
    <row r="599" spans="1:58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  <c r="BF599" s="202"/>
    </row>
    <row r="600" spans="1:58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  <c r="BF600" s="202"/>
    </row>
    <row r="601" spans="1:58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  <c r="BF601" s="202"/>
    </row>
    <row r="602" spans="1:58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  <c r="BF602" s="202"/>
    </row>
    <row r="603" spans="1:58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  <c r="BF603" s="202"/>
    </row>
    <row r="604" spans="1:58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  <c r="BF604" s="202"/>
    </row>
    <row r="605" spans="1:58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  <c r="BF605" s="202"/>
    </row>
    <row r="606" spans="1:58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  <c r="BF606" s="202"/>
    </row>
    <row r="607" spans="1:58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  <c r="BF607" s="202"/>
    </row>
    <row r="608" spans="1:58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  <c r="BF608" s="202"/>
    </row>
    <row r="609" spans="1:58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  <c r="BF609" s="202"/>
    </row>
    <row r="610" spans="1:58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  <c r="BF610" s="202"/>
    </row>
    <row r="611" spans="1:58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  <c r="BF611" s="202"/>
    </row>
    <row r="612" spans="1:58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  <c r="BF612" s="202"/>
    </row>
    <row r="613" spans="1:58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  <c r="BF613" s="202"/>
    </row>
    <row r="614" spans="1:58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  <c r="BF614" s="202"/>
    </row>
    <row r="615" spans="1:58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  <c r="BF615" s="202"/>
    </row>
    <row r="616" spans="1:58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  <c r="BF616" s="202"/>
    </row>
    <row r="617" spans="1:58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  <c r="BF617" s="202"/>
    </row>
    <row r="618" spans="1:58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  <c r="BF618" s="202"/>
    </row>
    <row r="619" spans="1:58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  <c r="BF619" s="202"/>
    </row>
    <row r="620" spans="1:58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  <c r="BF620" s="202"/>
    </row>
    <row r="621" spans="1:58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  <c r="BF621" s="202"/>
    </row>
    <row r="622" spans="1:58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  <c r="BF622" s="202"/>
    </row>
    <row r="623" spans="1:58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  <c r="BF623" s="202"/>
    </row>
    <row r="624" spans="1:58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  <c r="BF624" s="202"/>
    </row>
    <row r="625" spans="1:58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  <c r="BF625" s="202"/>
    </row>
    <row r="626" spans="1:58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  <c r="BF626" s="202"/>
    </row>
    <row r="627" spans="1:58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  <c r="BF627" s="202"/>
    </row>
    <row r="628" spans="1:58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  <c r="BF628" s="202"/>
    </row>
    <row r="629" spans="1:58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  <c r="BF629" s="202"/>
    </row>
    <row r="630" spans="1:58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  <c r="BF630" s="202"/>
    </row>
    <row r="631" spans="1:58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  <c r="BF631" s="202"/>
    </row>
    <row r="632" spans="1:58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  <c r="BF632" s="202"/>
    </row>
    <row r="633" spans="1:58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  <c r="BF633" s="202"/>
    </row>
    <row r="634" spans="1:58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  <c r="BF634" s="202"/>
    </row>
    <row r="635" spans="1:58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  <c r="BF635" s="202"/>
    </row>
    <row r="636" spans="1:58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  <c r="BF636" s="202"/>
    </row>
    <row r="637" spans="1:58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  <c r="BF637" s="202"/>
    </row>
    <row r="638" spans="1:58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  <c r="BF638" s="202"/>
    </row>
    <row r="639" spans="1:58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  <c r="BF639" s="202"/>
    </row>
    <row r="640" spans="1:58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  <c r="BF640" s="202"/>
    </row>
    <row r="641" spans="1:58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  <c r="BF641" s="202"/>
    </row>
    <row r="642" spans="1:58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  <c r="BF642" s="202"/>
    </row>
    <row r="643" spans="1:58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  <c r="BF643" s="202"/>
    </row>
    <row r="644" spans="1:58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  <c r="BF644" s="202"/>
    </row>
    <row r="645" spans="1:58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  <c r="BF645" s="202"/>
    </row>
    <row r="646" spans="1:58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  <c r="BF646" s="202"/>
    </row>
    <row r="647" spans="1:58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  <c r="BF647" s="202"/>
    </row>
    <row r="648" spans="1:58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  <c r="BF648" s="202"/>
    </row>
    <row r="649" spans="1:58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  <c r="BF649" s="202"/>
    </row>
    <row r="650" spans="1:58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  <c r="BF650" s="202"/>
    </row>
    <row r="651" spans="1:58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  <c r="BF651" s="202"/>
    </row>
    <row r="652" spans="1:58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  <c r="BF652" s="202"/>
    </row>
    <row r="653" spans="1:58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  <c r="BF653" s="202"/>
    </row>
    <row r="654" spans="1:58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  <c r="BF654" s="202"/>
    </row>
    <row r="655" spans="1:58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  <c r="BF655" s="202"/>
    </row>
    <row r="656" spans="1:58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  <c r="BF656" s="202"/>
    </row>
    <row r="657" spans="1:58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  <c r="BF657" s="202"/>
    </row>
    <row r="658" spans="1:58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  <c r="BF658" s="202"/>
    </row>
    <row r="659" spans="1:58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  <c r="BF659" s="202"/>
    </row>
    <row r="660" spans="1:58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  <c r="BF660" s="202"/>
    </row>
    <row r="661" spans="1:58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  <c r="BF661" s="202"/>
    </row>
    <row r="662" spans="1:58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  <c r="BF662" s="202"/>
    </row>
    <row r="663" spans="1:58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  <c r="BF663" s="202"/>
    </row>
    <row r="664" spans="1:58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  <c r="BF664" s="202"/>
    </row>
    <row r="665" spans="1:58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  <c r="BF665" s="202"/>
    </row>
    <row r="666" spans="1:58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  <c r="BF666" s="202"/>
    </row>
    <row r="667" spans="1:58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  <c r="BF667" s="202"/>
    </row>
    <row r="668" spans="1:58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  <c r="BF668" s="202"/>
    </row>
    <row r="669" spans="1:58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  <c r="BF669" s="202"/>
    </row>
    <row r="670" spans="1:58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  <c r="BF670" s="202"/>
    </row>
    <row r="671" spans="1:58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  <c r="BF671" s="202"/>
    </row>
    <row r="672" spans="1:58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  <c r="BF672" s="202"/>
    </row>
    <row r="673" spans="1:58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  <c r="BF673" s="202"/>
    </row>
    <row r="674" spans="1:58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  <c r="BF674" s="202"/>
    </row>
    <row r="675" spans="1:58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  <c r="BF675" s="202"/>
    </row>
    <row r="676" spans="1:58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  <c r="BF676" s="202"/>
    </row>
    <row r="677" spans="1:58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  <c r="BF677" s="202"/>
    </row>
    <row r="678" spans="1:58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  <c r="BF678" s="202"/>
    </row>
    <row r="679" spans="1:58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  <c r="BF679" s="202"/>
    </row>
    <row r="680" spans="1:58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  <c r="BF680" s="202"/>
    </row>
    <row r="681" spans="1:58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  <c r="BF681" s="202"/>
    </row>
    <row r="682" spans="1:58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  <c r="BF682" s="202"/>
    </row>
    <row r="683" spans="1:58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  <c r="BF683" s="202"/>
    </row>
    <row r="684" spans="1:58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  <c r="BF684" s="202"/>
    </row>
    <row r="685" spans="1:58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  <c r="BF685" s="202"/>
    </row>
    <row r="686" spans="1:58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  <c r="BF686" s="202"/>
    </row>
    <row r="687" spans="1:58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  <c r="BF687" s="202"/>
    </row>
    <row r="688" spans="1:58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  <c r="BF688" s="202"/>
    </row>
    <row r="689" spans="1:58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  <c r="BF689" s="202"/>
    </row>
    <row r="690" spans="1:58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  <c r="BF690" s="202"/>
    </row>
    <row r="691" spans="1:58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  <c r="BF691" s="202"/>
    </row>
    <row r="692" spans="1:58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  <c r="BF692" s="202"/>
    </row>
    <row r="693" spans="1:58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  <c r="BF693" s="202"/>
    </row>
    <row r="694" spans="1:58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  <c r="BF694" s="202"/>
    </row>
    <row r="695" spans="1:58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  <c r="BF695" s="202"/>
    </row>
    <row r="696" spans="1:58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  <c r="BF696" s="202"/>
    </row>
    <row r="697" spans="1:58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  <c r="BF697" s="202"/>
    </row>
    <row r="698" spans="1:58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  <c r="BF698" s="202"/>
    </row>
    <row r="699" spans="1:58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  <c r="BF699" s="202"/>
    </row>
    <row r="700" spans="1:58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  <c r="BF700" s="202"/>
    </row>
    <row r="701" spans="1:58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  <c r="BF701" s="202"/>
    </row>
    <row r="702" spans="1:58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  <c r="BF702" s="202"/>
    </row>
    <row r="703" spans="1:58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  <c r="BF703" s="202"/>
    </row>
    <row r="704" spans="1:58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  <c r="BF704" s="202"/>
    </row>
    <row r="705" spans="1:58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  <c r="BF705" s="202"/>
    </row>
    <row r="706" spans="1:58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  <c r="BF706" s="202"/>
    </row>
    <row r="707" spans="1:58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  <c r="BF707" s="202"/>
    </row>
    <row r="708" spans="1:58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  <c r="BF708" s="202"/>
    </row>
    <row r="709" spans="1:58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  <c r="BF709" s="202"/>
    </row>
    <row r="710" spans="1:58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  <c r="BF710" s="202"/>
    </row>
    <row r="711" spans="1:58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  <c r="BF711" s="202"/>
    </row>
    <row r="712" spans="1:58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  <c r="BF712" s="202"/>
    </row>
    <row r="713" spans="1:58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  <c r="BF713" s="202"/>
    </row>
    <row r="714" spans="1:58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  <c r="BF714" s="202"/>
    </row>
    <row r="715" spans="1:58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  <c r="BF715" s="202"/>
    </row>
    <row r="716" spans="1:58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  <c r="BF716" s="202"/>
    </row>
    <row r="717" spans="1:58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  <c r="BF717" s="202"/>
    </row>
    <row r="718" spans="1:58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  <c r="BF718" s="202"/>
    </row>
    <row r="719" spans="1:58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  <c r="BF719" s="202"/>
    </row>
    <row r="720" spans="1:58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  <c r="BF720" s="202"/>
    </row>
    <row r="721" spans="1:58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  <c r="BF721" s="202"/>
    </row>
    <row r="722" spans="1:58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  <c r="BF722" s="202"/>
    </row>
    <row r="723" spans="1:58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  <c r="BF723" s="202"/>
    </row>
    <row r="724" spans="1:58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  <c r="BF724" s="202"/>
    </row>
    <row r="725" spans="1:58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  <c r="BF725" s="202"/>
    </row>
    <row r="726" spans="1:58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  <c r="BF726" s="202"/>
    </row>
    <row r="727" spans="1:58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  <c r="BF727" s="202"/>
    </row>
    <row r="728" spans="1:58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  <c r="BF728" s="202"/>
    </row>
    <row r="729" spans="1:58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  <c r="BF729" s="202"/>
    </row>
    <row r="730" spans="1:58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  <c r="BF730" s="202"/>
    </row>
    <row r="731" spans="1:58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  <c r="BF731" s="202"/>
    </row>
    <row r="732" spans="1:58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  <c r="BF732" s="202"/>
    </row>
    <row r="733" spans="1:58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  <c r="BF733" s="202"/>
    </row>
    <row r="734" spans="1:58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  <c r="BF734" s="202"/>
    </row>
    <row r="735" spans="1:58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  <c r="BF735" s="202"/>
    </row>
    <row r="736" spans="1:58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  <c r="BF736" s="202"/>
    </row>
    <row r="737" spans="1:58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  <c r="BF737" s="202"/>
    </row>
    <row r="738" spans="1:58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  <c r="BF738" s="202"/>
    </row>
    <row r="739" spans="1:58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  <c r="BF739" s="202"/>
    </row>
    <row r="740" spans="1:58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  <c r="BF740" s="202"/>
    </row>
    <row r="741" spans="1:58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  <c r="BF741" s="202"/>
    </row>
    <row r="742" spans="1:58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  <c r="BF742" s="202"/>
    </row>
    <row r="743" spans="1:58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  <c r="BF743" s="202"/>
    </row>
    <row r="744" spans="1:58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  <c r="BF744" s="202"/>
    </row>
    <row r="745" spans="1:58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  <c r="BF745" s="202"/>
    </row>
    <row r="746" spans="1:58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  <c r="BF746" s="202"/>
    </row>
    <row r="747" spans="1:58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  <c r="BF747" s="202"/>
    </row>
    <row r="748" spans="1:58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  <c r="BF748" s="202"/>
    </row>
    <row r="749" spans="1:58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  <c r="BF749" s="202"/>
    </row>
    <row r="750" spans="1:58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  <c r="BF750" s="202"/>
    </row>
    <row r="751" spans="1:58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  <c r="BF751" s="202"/>
    </row>
    <row r="752" spans="1:58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  <c r="BF752" s="202"/>
    </row>
    <row r="753" spans="1:58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  <c r="BF753" s="202"/>
    </row>
    <row r="754" spans="1:58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  <c r="BF754" s="202"/>
    </row>
    <row r="755" spans="1:58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  <c r="BF755" s="202"/>
    </row>
    <row r="756" spans="1:58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  <c r="BF756" s="202"/>
    </row>
    <row r="757" spans="1:58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  <c r="BF757" s="202"/>
    </row>
    <row r="758" spans="1:58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  <c r="BF758" s="202"/>
    </row>
    <row r="759" spans="1:58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  <c r="BF759" s="202"/>
    </row>
    <row r="760" spans="1:58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  <c r="BF760" s="202"/>
    </row>
    <row r="761" spans="1:58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  <c r="BF761" s="202"/>
    </row>
    <row r="762" spans="1:58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  <c r="BF762" s="202"/>
    </row>
    <row r="763" spans="1:58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  <c r="BF763" s="202"/>
    </row>
    <row r="764" spans="1:58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  <c r="BF764" s="202"/>
    </row>
    <row r="765" spans="1:58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  <c r="BF765" s="202"/>
    </row>
    <row r="766" spans="1:58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  <c r="BF766" s="202"/>
    </row>
    <row r="767" spans="1:58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  <c r="BF767" s="202"/>
    </row>
    <row r="768" spans="1:58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  <c r="BF768" s="202"/>
    </row>
    <row r="769" spans="1:58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  <c r="BF769" s="202"/>
    </row>
    <row r="770" spans="1:58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  <c r="BF770" s="202"/>
    </row>
    <row r="771" spans="1:58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  <c r="BF771" s="202"/>
    </row>
    <row r="772" spans="1:58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  <c r="BF772" s="202"/>
    </row>
    <row r="773" spans="1:58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  <c r="BF773" s="202"/>
    </row>
    <row r="774" spans="1:58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  <c r="BF774" s="202"/>
    </row>
    <row r="775" spans="1:58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  <c r="BF775" s="202"/>
    </row>
    <row r="776" spans="1:58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  <c r="BF776" s="202"/>
    </row>
    <row r="777" spans="1:58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  <c r="BF777" s="202"/>
    </row>
    <row r="778" spans="1:58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  <c r="BF778" s="202"/>
    </row>
    <row r="779" spans="1:58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  <c r="BF779" s="202"/>
    </row>
    <row r="780" spans="1:58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  <c r="BF780" s="202"/>
    </row>
    <row r="781" spans="1:58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  <c r="BF781" s="202"/>
    </row>
    <row r="782" spans="1:58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  <c r="BF782" s="202"/>
    </row>
    <row r="783" spans="1:58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  <c r="BF783" s="202"/>
    </row>
    <row r="784" spans="1:58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  <c r="BF784" s="202"/>
    </row>
    <row r="785" spans="1:58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  <c r="BF785" s="202"/>
    </row>
    <row r="786" spans="1:58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  <c r="BF786" s="202"/>
    </row>
    <row r="787" spans="1:58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  <c r="BF787" s="202"/>
    </row>
    <row r="788" spans="1:58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  <c r="BF788" s="202"/>
    </row>
    <row r="789" spans="1:58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  <c r="BF789" s="202"/>
    </row>
    <row r="790" spans="1:58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  <c r="BF790" s="202"/>
    </row>
    <row r="791" spans="1:58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  <c r="BF791" s="202"/>
    </row>
    <row r="792" spans="1:58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  <c r="BF792" s="202"/>
    </row>
    <row r="793" spans="1:58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  <c r="BF793" s="202"/>
    </row>
    <row r="794" spans="1:58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  <c r="BF794" s="202"/>
    </row>
    <row r="795" spans="1:58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  <c r="BF795" s="202"/>
    </row>
    <row r="796" spans="1:58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  <c r="BF796" s="202"/>
    </row>
    <row r="797" spans="1:58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  <c r="BF797" s="202"/>
    </row>
    <row r="798" spans="1:58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  <c r="BF798" s="202"/>
    </row>
    <row r="799" spans="1:58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  <c r="BF799" s="202"/>
    </row>
    <row r="800" spans="1:58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  <c r="BF800" s="202"/>
    </row>
    <row r="801" spans="1:58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  <c r="BE801" s="202"/>
      <c r="BF801" s="202"/>
    </row>
    <row r="802" spans="1:58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  <c r="BE802" s="202"/>
      <c r="BF802" s="202"/>
    </row>
    <row r="803" spans="1:58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  <c r="BE803" s="202"/>
      <c r="BF803" s="202"/>
    </row>
    <row r="804" spans="1:58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  <c r="BE804" s="202"/>
      <c r="BF804" s="202"/>
    </row>
    <row r="805" spans="1:58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  <c r="BE805" s="202"/>
      <c r="BF805" s="202"/>
    </row>
    <row r="806" spans="1:58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  <c r="BE806" s="202"/>
      <c r="BF806" s="202"/>
    </row>
    <row r="807" spans="1:58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  <c r="BE807" s="202"/>
      <c r="BF807" s="202"/>
    </row>
    <row r="808" spans="1:58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  <c r="BE808" s="202"/>
      <c r="BF808" s="202"/>
    </row>
    <row r="809" spans="1:58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  <c r="BE809" s="202"/>
      <c r="BF809" s="202"/>
    </row>
    <row r="810" spans="1:58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  <c r="BE810" s="202"/>
      <c r="BF810" s="202"/>
    </row>
    <row r="811" spans="1:58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  <c r="BE811" s="202"/>
      <c r="BF811" s="202"/>
    </row>
    <row r="812" spans="1:58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  <c r="BF812" s="202"/>
    </row>
    <row r="813" spans="1:58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  <c r="BF813" s="202"/>
    </row>
    <row r="814" spans="1:58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  <c r="BF814" s="202"/>
    </row>
    <row r="815" spans="1:58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  <c r="BF815" s="202"/>
    </row>
    <row r="816" spans="1:58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  <c r="BF816" s="202"/>
    </row>
    <row r="817" spans="1:58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  <c r="BF817" s="202"/>
    </row>
    <row r="818" spans="1:58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  <c r="BF818" s="202"/>
    </row>
    <row r="819" spans="1:58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  <c r="BF819" s="202"/>
    </row>
    <row r="820" spans="1:58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  <c r="BF820" s="202"/>
    </row>
    <row r="821" spans="1:58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  <c r="BF821" s="202"/>
    </row>
    <row r="822" spans="1:58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  <c r="BF822" s="202"/>
    </row>
    <row r="823" spans="1:58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  <c r="BE823" s="202"/>
      <c r="BF823" s="202"/>
    </row>
    <row r="824" spans="1:58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  <c r="BE824" s="202"/>
      <c r="BF824" s="202"/>
    </row>
    <row r="825" spans="1:58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  <c r="BE825" s="202"/>
      <c r="BF825" s="202"/>
    </row>
    <row r="826" spans="1:58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  <c r="BE826" s="202"/>
      <c r="BF826" s="202"/>
    </row>
    <row r="827" spans="1:58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  <c r="BE827" s="202"/>
      <c r="BF827" s="202"/>
    </row>
    <row r="828" spans="1:58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  <c r="BE828" s="202"/>
      <c r="BF828" s="202"/>
    </row>
    <row r="829" spans="1:58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  <c r="BE829" s="202"/>
      <c r="BF829" s="202"/>
    </row>
    <row r="830" spans="1:58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  <c r="BE830" s="202"/>
      <c r="BF830" s="202"/>
    </row>
    <row r="831" spans="1:58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  <c r="BF831" s="202"/>
    </row>
    <row r="832" spans="1:58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  <c r="BF832" s="202"/>
    </row>
    <row r="833" spans="1:58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  <c r="BF833" s="202"/>
    </row>
    <row r="834" spans="1:58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  <c r="BF834" s="202"/>
    </row>
    <row r="835" spans="1:58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  <c r="BF835" s="202"/>
    </row>
    <row r="836" spans="1:58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  <c r="BF836" s="202"/>
    </row>
    <row r="837" spans="1:58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  <c r="BF837" s="202"/>
    </row>
    <row r="838" spans="1:58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  <c r="BF838" s="202"/>
    </row>
    <row r="839" spans="1:58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  <c r="BF839" s="202"/>
    </row>
    <row r="840" spans="1:58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  <c r="BF840" s="202"/>
    </row>
    <row r="841" spans="1:58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02"/>
      <c r="BF841" s="202"/>
    </row>
    <row r="842" spans="1:58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02"/>
      <c r="BF842" s="202"/>
    </row>
    <row r="843" spans="1:58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02"/>
      <c r="BF843" s="202"/>
    </row>
    <row r="844" spans="1:58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  <c r="BE844" s="202"/>
      <c r="BF844" s="202"/>
    </row>
    <row r="845" spans="1:58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  <c r="BE845" s="202"/>
      <c r="BF845" s="202"/>
    </row>
    <row r="846" spans="1:58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  <c r="BE846" s="202"/>
      <c r="BF846" s="202"/>
    </row>
    <row r="847" spans="1:58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  <c r="BE847" s="202"/>
      <c r="BF847" s="202"/>
    </row>
    <row r="848" spans="1:58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  <c r="BE848" s="202"/>
      <c r="BF848" s="202"/>
    </row>
    <row r="849" spans="1:58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  <c r="BE849" s="202"/>
      <c r="BF849" s="202"/>
    </row>
    <row r="850" spans="1:58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  <c r="BE850" s="202"/>
      <c r="BF850" s="202"/>
    </row>
    <row r="851" spans="1:58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  <c r="BF851" s="202"/>
    </row>
    <row r="852" spans="1:58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  <c r="BE852" s="202"/>
      <c r="BF852" s="202"/>
    </row>
    <row r="853" spans="1:58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  <c r="BE853" s="202"/>
      <c r="BF853" s="202"/>
    </row>
    <row r="854" spans="1:58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  <c r="BF854" s="202"/>
    </row>
    <row r="855" spans="1:58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  <c r="BF855" s="202"/>
    </row>
    <row r="856" spans="1:58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  <c r="BE856" s="202"/>
      <c r="BF856" s="202"/>
    </row>
    <row r="857" spans="1:58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  <c r="BE857" s="202"/>
      <c r="BF857" s="202"/>
    </row>
    <row r="858" spans="1:58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  <c r="BE858" s="202"/>
      <c r="BF858" s="202"/>
    </row>
    <row r="859" spans="1:58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  <c r="BE859" s="202"/>
      <c r="BF859" s="202"/>
    </row>
    <row r="860" spans="1:58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  <c r="BE860" s="202"/>
      <c r="BF860" s="202"/>
    </row>
    <row r="861" spans="1:58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  <c r="BE861" s="202"/>
      <c r="BF861" s="202"/>
    </row>
    <row r="862" spans="1:58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  <c r="BE862" s="202"/>
      <c r="BF862" s="202"/>
    </row>
    <row r="863" spans="1:58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  <c r="BE863" s="202"/>
      <c r="BF863" s="202"/>
    </row>
    <row r="864" spans="1:58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  <c r="BE864" s="202"/>
      <c r="BF864" s="202"/>
    </row>
    <row r="865" spans="1:58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  <c r="BE865" s="202"/>
      <c r="BF865" s="202"/>
    </row>
    <row r="866" spans="1:58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  <c r="BF866" s="202"/>
    </row>
    <row r="867" spans="1:58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  <c r="BF867" s="202"/>
    </row>
    <row r="868" spans="1:58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  <c r="BF868" s="202"/>
    </row>
    <row r="869" spans="1:58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  <c r="BF869" s="202"/>
    </row>
    <row r="870" spans="1:58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  <c r="BF870" s="202"/>
    </row>
    <row r="871" spans="1:58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  <c r="BF871" s="202"/>
    </row>
    <row r="872" spans="1:58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  <c r="BF872" s="202"/>
    </row>
    <row r="873" spans="1:58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  <c r="BF873" s="202"/>
    </row>
    <row r="874" spans="1:58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  <c r="BF874" s="202"/>
    </row>
    <row r="875" spans="1:58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  <c r="BF875" s="202"/>
    </row>
    <row r="876" spans="1:58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  <c r="BF876" s="202"/>
    </row>
    <row r="877" spans="1:58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  <c r="BE877" s="202"/>
      <c r="BF877" s="202"/>
    </row>
    <row r="878" spans="1:58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  <c r="BE878" s="202"/>
      <c r="BF878" s="202"/>
    </row>
    <row r="879" spans="1:58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  <c r="BE879" s="202"/>
      <c r="BF879" s="202"/>
    </row>
    <row r="880" spans="1:58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  <c r="BE880" s="202"/>
      <c r="BF880" s="202"/>
    </row>
    <row r="881" spans="1:58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  <c r="BE881" s="202"/>
      <c r="BF881" s="202"/>
    </row>
    <row r="882" spans="1:58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  <c r="BE882" s="202"/>
      <c r="BF882" s="202"/>
    </row>
    <row r="883" spans="1:58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  <c r="BE883" s="202"/>
      <c r="BF883" s="202"/>
    </row>
    <row r="884" spans="1:58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  <c r="BF884" s="202"/>
    </row>
    <row r="885" spans="1:58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  <c r="BF885" s="202"/>
    </row>
    <row r="886" spans="1:58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  <c r="BF886" s="202"/>
    </row>
    <row r="887" spans="1:58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  <c r="BF887" s="202"/>
    </row>
    <row r="888" spans="1:58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  <c r="BF888" s="202"/>
    </row>
    <row r="889" spans="1:58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  <c r="BF889" s="202"/>
    </row>
    <row r="890" spans="1:58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  <c r="BF890" s="202"/>
    </row>
    <row r="891" spans="1:58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  <c r="BF891" s="202"/>
    </row>
    <row r="892" spans="1:58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  <c r="BF892" s="202"/>
    </row>
    <row r="893" spans="1:58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  <c r="BE893" s="202"/>
      <c r="BF893" s="202"/>
    </row>
    <row r="894" spans="1:58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  <c r="BE894" s="202"/>
      <c r="BF894" s="202"/>
    </row>
    <row r="895" spans="1:58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  <c r="BE895" s="202"/>
      <c r="BF895" s="202"/>
    </row>
    <row r="896" spans="1:58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  <c r="BE896" s="202"/>
      <c r="BF896" s="202"/>
    </row>
    <row r="897" spans="1:58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  <c r="BE897" s="202"/>
      <c r="BF897" s="202"/>
    </row>
    <row r="898" spans="1:58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  <c r="BE898" s="202"/>
      <c r="BF898" s="202"/>
    </row>
    <row r="899" spans="1:58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  <c r="BE899" s="202"/>
      <c r="BF899" s="202"/>
    </row>
    <row r="900" spans="1:58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  <c r="BE900" s="202"/>
      <c r="BF900" s="202"/>
    </row>
    <row r="901" spans="1:58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  <c r="BF901" s="202"/>
    </row>
    <row r="902" spans="1:58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  <c r="BF902" s="202"/>
    </row>
    <row r="903" spans="1:58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  <c r="BF903" s="202"/>
    </row>
    <row r="904" spans="1:58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  <c r="BF904" s="202"/>
    </row>
    <row r="905" spans="1:58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  <c r="BF905" s="202"/>
    </row>
    <row r="906" spans="1:58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  <c r="BF906" s="202"/>
    </row>
    <row r="907" spans="1:58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  <c r="BF907" s="202"/>
    </row>
    <row r="908" spans="1:58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  <c r="BF908" s="202"/>
    </row>
    <row r="909" spans="1:58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  <c r="BF909" s="202"/>
    </row>
    <row r="910" spans="1:58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  <c r="BF910" s="202"/>
    </row>
    <row r="911" spans="1:58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  <c r="BF911" s="202"/>
    </row>
    <row r="912" spans="1:58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  <c r="BE912" s="202"/>
      <c r="BF912" s="202"/>
    </row>
    <row r="913" spans="1:58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  <c r="BE913" s="202"/>
      <c r="BF913" s="202"/>
    </row>
    <row r="914" spans="1:58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  <c r="BE914" s="202"/>
      <c r="BF914" s="202"/>
    </row>
    <row r="915" spans="1:58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  <c r="BE915" s="202"/>
      <c r="BF915" s="202"/>
    </row>
    <row r="916" spans="1:58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  <c r="BF916" s="202"/>
    </row>
    <row r="917" spans="1:58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  <c r="BF917" s="202"/>
    </row>
    <row r="918" spans="1:58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  <c r="BF918" s="202"/>
    </row>
    <row r="919" spans="1:58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  <c r="BF919" s="202"/>
    </row>
    <row r="920" spans="1:58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  <c r="BF920" s="202"/>
    </row>
    <row r="921" spans="1:58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  <c r="BE921" s="202"/>
      <c r="BF921" s="202"/>
    </row>
    <row r="922" spans="1:58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  <c r="BF922" s="202"/>
    </row>
    <row r="923" spans="1:58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  <c r="BF923" s="202"/>
    </row>
    <row r="924" spans="1:58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  <c r="BF924" s="202"/>
    </row>
    <row r="925" spans="1:58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  <c r="BE925" s="202"/>
      <c r="BF925" s="202"/>
    </row>
    <row r="926" spans="1:58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  <c r="BE926" s="202"/>
      <c r="BF926" s="202"/>
    </row>
    <row r="927" spans="1:58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  <c r="BE927" s="202"/>
      <c r="BF927" s="202"/>
    </row>
    <row r="928" spans="1:58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  <c r="BE928" s="202"/>
      <c r="BF928" s="202"/>
    </row>
    <row r="929" spans="1:58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  <c r="BE929" s="202"/>
      <c r="BF929" s="202"/>
    </row>
    <row r="930" spans="1:58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  <c r="BE930" s="202"/>
      <c r="BF930" s="202"/>
    </row>
    <row r="931" spans="1:58" ht="12.75" customHeight="1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  <c r="BE931" s="202"/>
      <c r="BF931" s="202"/>
    </row>
    <row r="932" spans="1:58" ht="12.75" customHeight="1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  <c r="BE932" s="202"/>
      <c r="BF932" s="202"/>
    </row>
    <row r="933" spans="1:58" ht="12.75" customHeight="1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  <c r="BE933" s="202"/>
      <c r="BF933" s="202"/>
    </row>
    <row r="934" spans="1:58" ht="12.75" customHeight="1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  <c r="BE934" s="202"/>
      <c r="BF934" s="202"/>
    </row>
    <row r="935" spans="1:58" ht="12.75" customHeight="1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  <c r="BE935" s="202"/>
      <c r="BF935" s="202"/>
    </row>
    <row r="936" spans="1:58" ht="12.75" customHeight="1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  <c r="BE936" s="202"/>
      <c r="BF936" s="202"/>
    </row>
    <row r="937" spans="1:58" ht="12.75" customHeight="1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  <c r="BE937" s="202"/>
      <c r="BF937" s="202"/>
    </row>
    <row r="938" spans="1:58" ht="12.75" customHeight="1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  <c r="BE938" s="202"/>
      <c r="BF938" s="202"/>
    </row>
    <row r="939" spans="1:58" ht="12.75" customHeight="1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  <c r="BF939" s="202"/>
    </row>
    <row r="940" spans="1:58" ht="12.75" customHeight="1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  <c r="BF940" s="202"/>
    </row>
    <row r="941" spans="1:58" ht="12.75" customHeight="1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  <c r="BF941" s="202"/>
    </row>
    <row r="942" spans="1:58" ht="12.75" customHeight="1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  <c r="BF942" s="202"/>
    </row>
    <row r="943" spans="1:58" ht="12.75" customHeight="1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  <c r="BF943" s="202"/>
    </row>
    <row r="944" spans="1:58" ht="12.75" customHeight="1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  <c r="BF944" s="202"/>
    </row>
    <row r="945" spans="1:58" ht="12.75" customHeight="1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  <c r="BF945" s="202"/>
    </row>
    <row r="946" spans="1:58" ht="12.75" customHeight="1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  <c r="BE946" s="202"/>
      <c r="BF946" s="202"/>
    </row>
    <row r="947" spans="1:58" ht="12.75" customHeight="1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  <c r="BE947" s="202"/>
      <c r="BF947" s="202"/>
    </row>
    <row r="948" spans="1:58" ht="12.75" customHeight="1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  <c r="BE948" s="202"/>
      <c r="BF948" s="202"/>
    </row>
    <row r="949" spans="1:58" ht="12.75" customHeight="1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  <c r="BE949" s="202"/>
      <c r="BF949" s="202"/>
    </row>
    <row r="950" spans="1:58" ht="12.75" customHeight="1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  <c r="BE950" s="202"/>
      <c r="BF950" s="202"/>
    </row>
    <row r="951" spans="1:58" ht="12.75" customHeight="1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  <c r="BE951" s="202"/>
      <c r="BF951" s="202"/>
    </row>
    <row r="952" spans="1:58" ht="12.75" customHeight="1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  <c r="BE952" s="202"/>
      <c r="BF952" s="202"/>
    </row>
    <row r="953" spans="1:58" ht="12.75" customHeight="1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  <c r="BD953" s="202"/>
      <c r="BE953" s="202"/>
      <c r="BF953" s="202"/>
    </row>
    <row r="954" spans="1:58" ht="12.75" customHeight="1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  <c r="BD954" s="202"/>
      <c r="BE954" s="202"/>
      <c r="BF954" s="202"/>
    </row>
    <row r="955" spans="1:58" ht="12.75" customHeight="1" x14ac:dyDescent="0.2">
      <c r="A955" s="202"/>
      <c r="B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  <c r="BD955" s="202"/>
      <c r="BE955" s="202"/>
      <c r="BF955" s="202"/>
    </row>
    <row r="956" spans="1:58" ht="12.75" customHeight="1" x14ac:dyDescent="0.2">
      <c r="A956" s="202"/>
      <c r="B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  <c r="BD956" s="202"/>
      <c r="BE956" s="202"/>
      <c r="BF956" s="202"/>
    </row>
    <row r="957" spans="1:58" ht="12.75" customHeight="1" x14ac:dyDescent="0.2">
      <c r="A957" s="202"/>
      <c r="B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  <c r="BD957" s="202"/>
      <c r="BE957" s="202"/>
      <c r="BF957" s="202"/>
    </row>
    <row r="958" spans="1:58" ht="12.75" customHeight="1" x14ac:dyDescent="0.2">
      <c r="A958" s="202"/>
      <c r="B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  <c r="BD958" s="202"/>
      <c r="BE958" s="202"/>
      <c r="BF958" s="202"/>
    </row>
    <row r="959" spans="1:58" ht="12.75" customHeight="1" x14ac:dyDescent="0.2">
      <c r="A959" s="202"/>
      <c r="B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  <c r="BD959" s="202"/>
      <c r="BE959" s="202"/>
      <c r="BF959" s="202"/>
    </row>
    <row r="960" spans="1:58" ht="12.75" customHeight="1" x14ac:dyDescent="0.2">
      <c r="A960" s="202"/>
      <c r="B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  <c r="BC960" s="202"/>
      <c r="BD960" s="202"/>
      <c r="BE960" s="202"/>
      <c r="BF960" s="202"/>
    </row>
    <row r="961" spans="1:58" ht="12.75" customHeight="1" x14ac:dyDescent="0.2">
      <c r="A961" s="202"/>
      <c r="B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  <c r="BC961" s="202"/>
      <c r="BD961" s="202"/>
      <c r="BE961" s="202"/>
      <c r="BF961" s="202"/>
    </row>
    <row r="962" spans="1:58" ht="12.75" customHeight="1" x14ac:dyDescent="0.2">
      <c r="A962" s="202"/>
      <c r="B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  <c r="BD962" s="202"/>
      <c r="BE962" s="202"/>
      <c r="BF962" s="202"/>
    </row>
    <row r="963" spans="1:58" ht="12.75" customHeight="1" x14ac:dyDescent="0.2">
      <c r="A963" s="202"/>
      <c r="B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  <c r="BD963" s="202"/>
      <c r="BE963" s="202"/>
      <c r="BF963" s="202"/>
    </row>
    <row r="964" spans="1:58" ht="12.75" customHeight="1" x14ac:dyDescent="0.2">
      <c r="A964" s="202"/>
      <c r="B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  <c r="BD964" s="202"/>
      <c r="BE964" s="202"/>
      <c r="BF964" s="202"/>
    </row>
    <row r="965" spans="1:58" ht="12.75" customHeight="1" x14ac:dyDescent="0.2">
      <c r="A965" s="202"/>
      <c r="B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  <c r="BC965" s="202"/>
      <c r="BD965" s="202"/>
      <c r="BE965" s="202"/>
      <c r="BF965" s="202"/>
    </row>
    <row r="966" spans="1:58" ht="12.75" customHeight="1" x14ac:dyDescent="0.2">
      <c r="A966" s="202"/>
      <c r="B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  <c r="BC966" s="202"/>
      <c r="BD966" s="202"/>
      <c r="BE966" s="202"/>
      <c r="BF966" s="202"/>
    </row>
    <row r="967" spans="1:58" ht="12.75" customHeight="1" x14ac:dyDescent="0.2">
      <c r="A967" s="202"/>
      <c r="B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  <c r="BC967" s="202"/>
      <c r="BD967" s="202"/>
      <c r="BE967" s="202"/>
      <c r="BF967" s="202"/>
    </row>
    <row r="968" spans="1:58" ht="12.75" customHeight="1" x14ac:dyDescent="0.2">
      <c r="A968" s="202"/>
      <c r="B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  <c r="BC968" s="202"/>
      <c r="BD968" s="202"/>
      <c r="BE968" s="202"/>
      <c r="BF968" s="202"/>
    </row>
    <row r="969" spans="1:58" ht="12.75" customHeight="1" x14ac:dyDescent="0.2">
      <c r="A969" s="202"/>
      <c r="B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  <c r="BC969" s="202"/>
      <c r="BD969" s="202"/>
      <c r="BE969" s="202"/>
      <c r="BF969" s="202"/>
    </row>
    <row r="970" spans="1:58" ht="12.75" customHeight="1" x14ac:dyDescent="0.2">
      <c r="A970" s="202"/>
      <c r="B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  <c r="BC970" s="202"/>
      <c r="BD970" s="202"/>
      <c r="BE970" s="202"/>
      <c r="BF970" s="202"/>
    </row>
    <row r="971" spans="1:58" ht="12.75" customHeight="1" x14ac:dyDescent="0.2">
      <c r="A971" s="202"/>
      <c r="B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  <c r="BC971" s="202"/>
      <c r="BD971" s="202"/>
      <c r="BE971" s="202"/>
      <c r="BF971" s="202"/>
    </row>
    <row r="972" spans="1:58" ht="12.75" customHeight="1" x14ac:dyDescent="0.2">
      <c r="A972" s="202"/>
      <c r="B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  <c r="BC972" s="202"/>
      <c r="BD972" s="202"/>
      <c r="BE972" s="202"/>
      <c r="BF972" s="202"/>
    </row>
    <row r="973" spans="1:58" ht="12.75" customHeight="1" x14ac:dyDescent="0.2">
      <c r="A973" s="202"/>
      <c r="B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  <c r="BC973" s="202"/>
      <c r="BD973" s="202"/>
      <c r="BE973" s="202"/>
      <c r="BF973" s="202"/>
    </row>
    <row r="974" spans="1:58" ht="12.75" customHeight="1" x14ac:dyDescent="0.2">
      <c r="A974" s="202"/>
      <c r="B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  <c r="BC974" s="202"/>
      <c r="BD974" s="202"/>
      <c r="BE974" s="202"/>
      <c r="BF974" s="202"/>
    </row>
    <row r="975" spans="1:58" ht="12.75" customHeight="1" x14ac:dyDescent="0.2">
      <c r="A975" s="202"/>
      <c r="B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  <c r="BC975" s="202"/>
      <c r="BD975" s="202"/>
      <c r="BE975" s="202"/>
      <c r="BF975" s="202"/>
    </row>
    <row r="976" spans="1:58" ht="12.75" customHeight="1" x14ac:dyDescent="0.2">
      <c r="A976" s="202"/>
      <c r="B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  <c r="BC976" s="202"/>
      <c r="BD976" s="202"/>
      <c r="BE976" s="202"/>
      <c r="BF976" s="202"/>
    </row>
    <row r="977" spans="1:58" ht="12.75" customHeight="1" x14ac:dyDescent="0.2">
      <c r="A977" s="202"/>
      <c r="B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  <c r="BC977" s="202"/>
      <c r="BD977" s="202"/>
      <c r="BE977" s="202"/>
      <c r="BF977" s="202"/>
    </row>
    <row r="978" spans="1:58" ht="12.75" customHeight="1" x14ac:dyDescent="0.2">
      <c r="A978" s="202"/>
      <c r="B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  <c r="BC978" s="202"/>
      <c r="BD978" s="202"/>
      <c r="BE978" s="202"/>
      <c r="BF978" s="202"/>
    </row>
    <row r="979" spans="1:58" ht="12.75" customHeight="1" x14ac:dyDescent="0.2">
      <c r="A979" s="202"/>
      <c r="B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  <c r="BC979" s="202"/>
      <c r="BD979" s="202"/>
      <c r="BE979" s="202"/>
      <c r="BF979" s="202"/>
    </row>
    <row r="980" spans="1:58" ht="12.75" customHeight="1" x14ac:dyDescent="0.2">
      <c r="A980" s="202"/>
      <c r="B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  <c r="BD980" s="202"/>
      <c r="BE980" s="202"/>
      <c r="BF980" s="202"/>
    </row>
    <row r="981" spans="1:58" ht="12.75" customHeight="1" x14ac:dyDescent="0.2">
      <c r="A981" s="202"/>
      <c r="B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  <c r="BD981" s="202"/>
      <c r="BE981" s="202"/>
      <c r="BF981" s="202"/>
    </row>
    <row r="982" spans="1:58" ht="12.75" customHeight="1" x14ac:dyDescent="0.2">
      <c r="A982" s="202"/>
      <c r="B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  <c r="BC982" s="202"/>
      <c r="BD982" s="202"/>
      <c r="BE982" s="202"/>
      <c r="BF982" s="202"/>
    </row>
    <row r="983" spans="1:58" ht="12.75" customHeight="1" x14ac:dyDescent="0.2">
      <c r="A983" s="202"/>
      <c r="B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  <c r="BD983" s="202"/>
      <c r="BE983" s="202"/>
      <c r="BF983" s="202"/>
    </row>
    <row r="984" spans="1:58" ht="12.75" customHeight="1" x14ac:dyDescent="0.2">
      <c r="A984" s="202"/>
      <c r="B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  <c r="BC984" s="202"/>
      <c r="BD984" s="202"/>
      <c r="BE984" s="202"/>
      <c r="BF984" s="202"/>
    </row>
    <row r="985" spans="1:58" ht="12.75" customHeight="1" x14ac:dyDescent="0.2">
      <c r="A985" s="202"/>
      <c r="B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  <c r="BC985" s="202"/>
      <c r="BD985" s="202"/>
      <c r="BE985" s="202"/>
      <c r="BF985" s="202"/>
    </row>
    <row r="986" spans="1:58" ht="12.75" customHeight="1" x14ac:dyDescent="0.2">
      <c r="A986" s="202"/>
      <c r="B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J986" s="202"/>
      <c r="AK986" s="202"/>
      <c r="AL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  <c r="BC986" s="202"/>
      <c r="BD986" s="202"/>
      <c r="BE986" s="202"/>
      <c r="BF986" s="202"/>
    </row>
    <row r="987" spans="1:58" ht="12.75" customHeight="1" x14ac:dyDescent="0.2">
      <c r="A987" s="202"/>
      <c r="B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J987" s="202"/>
      <c r="AK987" s="202"/>
      <c r="AL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  <c r="BC987" s="202"/>
      <c r="BD987" s="202"/>
      <c r="BE987" s="202"/>
      <c r="BF987" s="202"/>
    </row>
    <row r="988" spans="1:58" ht="12.75" customHeight="1" x14ac:dyDescent="0.2">
      <c r="A988" s="202"/>
      <c r="B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J988" s="202"/>
      <c r="AK988" s="202"/>
      <c r="AL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  <c r="BC988" s="202"/>
      <c r="BD988" s="202"/>
      <c r="BE988" s="202"/>
      <c r="BF988" s="202"/>
    </row>
    <row r="989" spans="1:58" ht="12.75" customHeight="1" x14ac:dyDescent="0.2">
      <c r="A989" s="202"/>
      <c r="B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J989" s="202"/>
      <c r="AK989" s="202"/>
      <c r="AL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  <c r="BC989" s="202"/>
      <c r="BD989" s="202"/>
      <c r="BE989" s="202"/>
      <c r="BF989" s="202"/>
    </row>
    <row r="990" spans="1:58" ht="12.75" customHeight="1" x14ac:dyDescent="0.2">
      <c r="A990" s="202"/>
      <c r="B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A990" s="202"/>
      <c r="AB990" s="202"/>
      <c r="AC990" s="202"/>
      <c r="AD990" s="202"/>
      <c r="AE990" s="202"/>
      <c r="AF990" s="202"/>
      <c r="AG990" s="202"/>
      <c r="AH990" s="202"/>
      <c r="AI990" s="202"/>
      <c r="AJ990" s="202"/>
      <c r="AK990" s="202"/>
      <c r="AL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  <c r="BC990" s="202"/>
      <c r="BD990" s="202"/>
      <c r="BE990" s="202"/>
      <c r="BF990" s="202"/>
    </row>
    <row r="991" spans="1:58" ht="12.75" customHeight="1" x14ac:dyDescent="0.2">
      <c r="A991" s="202"/>
      <c r="B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  <c r="AA991" s="202"/>
      <c r="AB991" s="202"/>
      <c r="AC991" s="202"/>
      <c r="AD991" s="202"/>
      <c r="AE991" s="202"/>
      <c r="AF991" s="202"/>
      <c r="AG991" s="202"/>
      <c r="AH991" s="202"/>
      <c r="AI991" s="202"/>
      <c r="AJ991" s="202"/>
      <c r="AK991" s="202"/>
      <c r="AL991" s="202"/>
      <c r="AM991" s="202"/>
      <c r="AN991" s="202"/>
      <c r="AO991" s="202"/>
      <c r="AP991" s="202"/>
      <c r="AQ991" s="202"/>
      <c r="AR991" s="202"/>
      <c r="AS991" s="202"/>
      <c r="AT991" s="202"/>
      <c r="AU991" s="202"/>
      <c r="AV991" s="202"/>
      <c r="AW991" s="202"/>
      <c r="AX991" s="202"/>
      <c r="AY991" s="202"/>
      <c r="AZ991" s="202"/>
      <c r="BA991" s="202"/>
      <c r="BB991" s="202"/>
      <c r="BC991" s="202"/>
      <c r="BD991" s="202"/>
      <c r="BE991" s="202"/>
      <c r="BF991" s="202"/>
    </row>
    <row r="992" spans="1:58" ht="12.75" customHeight="1" x14ac:dyDescent="0.2">
      <c r="A992" s="202"/>
      <c r="B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  <c r="AA992" s="202"/>
      <c r="AB992" s="202"/>
      <c r="AC992" s="202"/>
      <c r="AD992" s="202"/>
      <c r="AE992" s="202"/>
      <c r="AF992" s="202"/>
      <c r="AG992" s="202"/>
      <c r="AH992" s="202"/>
      <c r="AI992" s="202"/>
      <c r="AM992" s="202"/>
      <c r="AN992" s="202"/>
      <c r="AO992" s="202"/>
      <c r="AP992" s="202"/>
      <c r="AQ992" s="202"/>
      <c r="AR992" s="202"/>
      <c r="AS992" s="202"/>
      <c r="AT992" s="202"/>
      <c r="AU992" s="202"/>
      <c r="AV992" s="202"/>
      <c r="AW992" s="202"/>
      <c r="AX992" s="202"/>
      <c r="AY992" s="202"/>
      <c r="AZ992" s="202"/>
      <c r="BA992" s="202"/>
      <c r="BB992" s="202"/>
      <c r="BC992" s="202"/>
      <c r="BD992" s="202"/>
      <c r="BE992" s="202"/>
      <c r="BF992" s="202"/>
    </row>
    <row r="993" spans="1:58" ht="12.75" customHeight="1" x14ac:dyDescent="0.2">
      <c r="A993" s="202"/>
      <c r="B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  <c r="AA993" s="202"/>
      <c r="AB993" s="202"/>
      <c r="AC993" s="202"/>
      <c r="AD993" s="202"/>
      <c r="AE993" s="202"/>
      <c r="AF993" s="202"/>
      <c r="AG993" s="202"/>
      <c r="AH993" s="202"/>
      <c r="AI993" s="202"/>
      <c r="AM993" s="202"/>
      <c r="AN993" s="202"/>
      <c r="AO993" s="202"/>
      <c r="AP993" s="202"/>
      <c r="AQ993" s="202"/>
      <c r="AR993" s="202"/>
      <c r="AS993" s="202"/>
      <c r="AT993" s="202"/>
      <c r="AU993" s="202"/>
      <c r="AV993" s="202"/>
      <c r="AW993" s="202"/>
      <c r="AX993" s="202"/>
      <c r="AY993" s="202"/>
      <c r="AZ993" s="202"/>
      <c r="BA993" s="202"/>
      <c r="BB993" s="202"/>
      <c r="BC993" s="202"/>
      <c r="BD993" s="202"/>
      <c r="BE993" s="202"/>
      <c r="BF993" s="202"/>
    </row>
    <row r="994" spans="1:58" ht="12.75" customHeight="1" x14ac:dyDescent="0.2">
      <c r="A994" s="202"/>
      <c r="B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  <c r="AA994" s="202"/>
      <c r="AB994" s="202"/>
      <c r="AC994" s="202"/>
      <c r="AD994" s="202"/>
      <c r="AE994" s="202"/>
      <c r="AF994" s="202"/>
      <c r="AG994" s="202"/>
      <c r="AH994" s="202"/>
      <c r="AI994" s="202"/>
      <c r="AM994" s="202"/>
      <c r="AN994" s="202"/>
      <c r="AO994" s="202"/>
      <c r="AP994" s="202"/>
      <c r="AQ994" s="202"/>
      <c r="AR994" s="202"/>
      <c r="AS994" s="202"/>
      <c r="AT994" s="202"/>
      <c r="AU994" s="202"/>
      <c r="AV994" s="202"/>
      <c r="AW994" s="202"/>
      <c r="AX994" s="202"/>
      <c r="AY994" s="202"/>
      <c r="AZ994" s="202"/>
      <c r="BA994" s="202"/>
      <c r="BB994" s="202"/>
      <c r="BC994" s="202"/>
      <c r="BD994" s="202"/>
      <c r="BE994" s="202"/>
      <c r="BF994" s="202"/>
    </row>
    <row r="995" spans="1:58" ht="12.75" customHeight="1" x14ac:dyDescent="0.2">
      <c r="A995" s="202"/>
      <c r="B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  <c r="AA995" s="202"/>
      <c r="AB995" s="202"/>
      <c r="AC995" s="202"/>
      <c r="AD995" s="202"/>
      <c r="AE995" s="202"/>
      <c r="AF995" s="202"/>
      <c r="AG995" s="202"/>
      <c r="AH995" s="202"/>
      <c r="AI995" s="202"/>
      <c r="AM995" s="202"/>
      <c r="AN995" s="202"/>
      <c r="AO995" s="202"/>
      <c r="AP995" s="202"/>
      <c r="AQ995" s="202"/>
      <c r="AR995" s="202"/>
      <c r="AS995" s="202"/>
      <c r="AT995" s="202"/>
      <c r="AU995" s="202"/>
      <c r="AV995" s="202"/>
      <c r="AW995" s="202"/>
      <c r="AX995" s="202"/>
      <c r="AY995" s="202"/>
      <c r="AZ995" s="202"/>
      <c r="BA995" s="202"/>
      <c r="BB995" s="202"/>
      <c r="BC995" s="202"/>
      <c r="BD995" s="202"/>
      <c r="BE995" s="202"/>
      <c r="BF995" s="202"/>
    </row>
    <row r="996" spans="1:58" ht="12.75" customHeight="1" x14ac:dyDescent="0.2">
      <c r="A996" s="202"/>
      <c r="B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  <c r="AA996" s="202"/>
      <c r="AB996" s="202"/>
      <c r="AC996" s="202"/>
      <c r="AD996" s="202"/>
      <c r="AE996" s="202"/>
      <c r="AF996" s="202"/>
      <c r="AG996" s="202"/>
      <c r="AH996" s="202"/>
      <c r="AI996" s="202"/>
      <c r="AM996" s="202"/>
      <c r="AN996" s="202"/>
      <c r="AO996" s="202"/>
      <c r="AP996" s="202"/>
      <c r="AQ996" s="202"/>
      <c r="AR996" s="202"/>
      <c r="AS996" s="202"/>
      <c r="AT996" s="202"/>
      <c r="AU996" s="202"/>
      <c r="AV996" s="202"/>
      <c r="AW996" s="202"/>
      <c r="AX996" s="202"/>
      <c r="AY996" s="202"/>
      <c r="AZ996" s="202"/>
      <c r="BA996" s="202"/>
      <c r="BB996" s="202"/>
      <c r="BC996" s="202"/>
      <c r="BD996" s="202"/>
      <c r="BE996" s="202"/>
      <c r="BF996" s="202"/>
    </row>
  </sheetData>
  <autoFilter ref="A9:AL35" xr:uid="{00000000-0009-0000-0000-000007000000}">
    <sortState xmlns:xlrd2="http://schemas.microsoft.com/office/spreadsheetml/2017/richdata2" ref="A13:AL35">
      <sortCondition ref="A9:A35"/>
      <sortCondition ref="M9:M35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37">
    <cfRule type="expression" dxfId="6" priority="1">
      <formula>COUNTIF(C10:C1006,C10)&gt;1</formula>
    </cfRule>
  </conditionalFormatting>
  <pageMargins left="0.7" right="0.7" top="0.75" bottom="0.75" header="0" footer="0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BG998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baseColWidth="10" defaultColWidth="14.3984375" defaultRowHeight="15" customHeight="1" outlineLevelRow="1" x14ac:dyDescent="0.2"/>
  <cols>
    <col min="1" max="1" width="7.796875" customWidth="1"/>
    <col min="2" max="2" width="6" customWidth="1"/>
    <col min="3" max="3" width="13.796875" customWidth="1"/>
    <col min="4" max="5" width="15.796875" customWidth="1"/>
    <col min="6" max="6" width="6.3984375" customWidth="1"/>
    <col min="7" max="7" width="5.796875" customWidth="1"/>
    <col min="8" max="35" width="8.796875" customWidth="1"/>
    <col min="36" max="38" width="10" customWidth="1"/>
    <col min="39" max="58" width="11.3984375" customWidth="1"/>
  </cols>
  <sheetData>
    <row r="1" spans="1:59" ht="18.75" customHeight="1" x14ac:dyDescent="0.25">
      <c r="A1" s="1198"/>
      <c r="B1" s="1199"/>
      <c r="C1" s="1202" t="s">
        <v>670</v>
      </c>
      <c r="D1" s="1203"/>
      <c r="E1" s="1204" t="s">
        <v>671</v>
      </c>
      <c r="F1" s="1205"/>
      <c r="G1" s="1203"/>
      <c r="H1" s="1206"/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  <c r="U1" s="1186"/>
      <c r="V1" s="1186"/>
      <c r="W1" s="1186"/>
      <c r="X1" s="1186"/>
      <c r="Y1" s="1186"/>
      <c r="Z1" s="1187"/>
      <c r="AA1" s="1207" t="s">
        <v>672</v>
      </c>
      <c r="AB1" s="1208"/>
      <c r="AC1" s="1208"/>
      <c r="AD1" s="1208"/>
      <c r="AE1" s="1208"/>
      <c r="AF1" s="1208"/>
      <c r="AG1" s="1208"/>
      <c r="AH1" s="1208"/>
      <c r="AI1" s="1209"/>
      <c r="AJ1" s="1207" t="s">
        <v>673</v>
      </c>
      <c r="AK1" s="1208"/>
      <c r="AL1" s="1209"/>
      <c r="AM1" s="1207" t="s">
        <v>674</v>
      </c>
      <c r="AN1" s="1208"/>
      <c r="AO1" s="1208"/>
      <c r="AP1" s="1208"/>
      <c r="AQ1" s="1209"/>
      <c r="AR1" s="1165" t="s">
        <v>675</v>
      </c>
      <c r="AS1" s="1166"/>
      <c r="AT1" s="1167" t="s">
        <v>676</v>
      </c>
      <c r="AU1" s="1168"/>
      <c r="AV1" s="956" t="s">
        <v>44</v>
      </c>
      <c r="AW1" s="202"/>
      <c r="AX1" s="202"/>
      <c r="AY1" s="202"/>
      <c r="AZ1" s="202"/>
      <c r="BA1" s="202"/>
      <c r="BB1" s="202"/>
      <c r="BC1" s="202"/>
      <c r="BD1" s="202"/>
      <c r="BE1" s="202"/>
      <c r="BF1" s="202"/>
    </row>
    <row r="2" spans="1:59" ht="18.75" customHeight="1" x14ac:dyDescent="0.25">
      <c r="A2" s="1200"/>
      <c r="B2" s="1201"/>
      <c r="C2" s="1172" t="s">
        <v>847</v>
      </c>
      <c r="D2" s="1173"/>
      <c r="E2" s="1174" t="s">
        <v>848</v>
      </c>
      <c r="F2" s="1175"/>
      <c r="G2" s="1173"/>
      <c r="H2" s="1185"/>
      <c r="I2" s="1186"/>
      <c r="J2" s="1186"/>
      <c r="K2" s="1186"/>
      <c r="L2" s="1186"/>
      <c r="M2" s="1186"/>
      <c r="N2" s="1186"/>
      <c r="O2" s="1186"/>
      <c r="P2" s="1186"/>
      <c r="Q2" s="1186"/>
      <c r="R2" s="1186"/>
      <c r="S2" s="1186"/>
      <c r="T2" s="1186"/>
      <c r="U2" s="1186"/>
      <c r="V2" s="1186"/>
      <c r="W2" s="1186"/>
      <c r="X2" s="1186"/>
      <c r="Y2" s="1186"/>
      <c r="Z2" s="1187"/>
      <c r="AA2" s="1176" t="s">
        <v>679</v>
      </c>
      <c r="AB2" s="1177"/>
      <c r="AC2" s="1177"/>
      <c r="AD2" s="1177"/>
      <c r="AE2" s="1177"/>
      <c r="AF2" s="1177"/>
      <c r="AG2" s="1177"/>
      <c r="AH2" s="1177"/>
      <c r="AI2" s="1178"/>
      <c r="AJ2" s="1176" t="s">
        <v>680</v>
      </c>
      <c r="AK2" s="1177"/>
      <c r="AL2" s="1178"/>
      <c r="AM2" s="1176" t="s">
        <v>680</v>
      </c>
      <c r="AN2" s="1177"/>
      <c r="AO2" s="1177"/>
      <c r="AP2" s="1177"/>
      <c r="AQ2" s="1178"/>
      <c r="AR2" s="1179" t="s">
        <v>681</v>
      </c>
      <c r="AS2" s="1168"/>
      <c r="AT2" s="1167" t="s">
        <v>681</v>
      </c>
      <c r="AU2" s="1168"/>
      <c r="AV2" s="957"/>
      <c r="AW2" s="958"/>
      <c r="AX2" s="958"/>
      <c r="AY2" s="958"/>
      <c r="AZ2" s="958"/>
      <c r="BA2" s="958"/>
      <c r="BB2" s="958"/>
      <c r="BC2" s="958"/>
      <c r="BD2" s="958"/>
      <c r="BE2" s="958"/>
      <c r="BF2" s="958"/>
    </row>
    <row r="3" spans="1:59" ht="20.25" customHeight="1" x14ac:dyDescent="0.2">
      <c r="A3" s="1200"/>
      <c r="B3" s="1201"/>
      <c r="C3" s="1172" t="s">
        <v>682</v>
      </c>
      <c r="D3" s="1173"/>
      <c r="E3" s="1180" t="s">
        <v>683</v>
      </c>
      <c r="F3" s="1175"/>
      <c r="G3" s="1168"/>
      <c r="H3" s="1181" t="s">
        <v>684</v>
      </c>
      <c r="I3" s="1182"/>
      <c r="J3" s="1181" t="s">
        <v>684</v>
      </c>
      <c r="K3" s="1182"/>
      <c r="L3" s="1181" t="s">
        <v>684</v>
      </c>
      <c r="M3" s="1182"/>
      <c r="N3" s="1183" t="s">
        <v>685</v>
      </c>
      <c r="O3" s="1182"/>
      <c r="P3" s="1184" t="s">
        <v>685</v>
      </c>
      <c r="Q3" s="1182"/>
      <c r="R3" s="1184" t="s">
        <v>685</v>
      </c>
      <c r="S3" s="1182"/>
      <c r="T3" s="1188" t="s">
        <v>686</v>
      </c>
      <c r="U3" s="1189"/>
      <c r="V3" s="1188" t="s">
        <v>686</v>
      </c>
      <c r="W3" s="1189"/>
      <c r="X3" s="1188" t="s">
        <v>686</v>
      </c>
      <c r="Y3" s="1189"/>
      <c r="Z3" s="959" t="s">
        <v>43</v>
      </c>
      <c r="AA3" s="1190" t="s">
        <v>687</v>
      </c>
      <c r="AB3" s="1182"/>
      <c r="AC3" s="1181" t="s">
        <v>687</v>
      </c>
      <c r="AD3" s="1182"/>
      <c r="AE3" s="1181" t="s">
        <v>687</v>
      </c>
      <c r="AF3" s="1182"/>
      <c r="AG3" s="1181" t="s">
        <v>687</v>
      </c>
      <c r="AH3" s="1187"/>
      <c r="AI3" s="960" t="s">
        <v>43</v>
      </c>
      <c r="AJ3" s="1181" t="s">
        <v>688</v>
      </c>
      <c r="AK3" s="1187"/>
      <c r="AL3" s="960" t="s">
        <v>43</v>
      </c>
      <c r="AM3" s="1190" t="s">
        <v>689</v>
      </c>
      <c r="AN3" s="1182"/>
      <c r="AO3" s="1181" t="s">
        <v>689</v>
      </c>
      <c r="AP3" s="1187"/>
      <c r="AQ3" s="960" t="s">
        <v>43</v>
      </c>
      <c r="AR3" s="1169"/>
      <c r="AS3" s="1170"/>
      <c r="AT3" s="1171"/>
      <c r="AU3" s="1170"/>
      <c r="AV3" s="957"/>
      <c r="AW3" s="958"/>
      <c r="AX3" s="958"/>
      <c r="AY3" s="958"/>
      <c r="AZ3" s="958"/>
      <c r="BA3" s="958"/>
      <c r="BB3" s="958"/>
      <c r="BC3" s="958"/>
      <c r="BD3" s="958"/>
      <c r="BE3" s="958"/>
      <c r="BF3" s="958"/>
    </row>
    <row r="4" spans="1:59" ht="15.75" customHeight="1" x14ac:dyDescent="0.2">
      <c r="A4" s="1226" t="s">
        <v>690</v>
      </c>
      <c r="B4" s="1201"/>
      <c r="C4" s="1201"/>
      <c r="D4" s="1201"/>
      <c r="E4" s="1201"/>
      <c r="F4" s="1201"/>
      <c r="G4" s="1170"/>
      <c r="H4" s="1191" t="s">
        <v>691</v>
      </c>
      <c r="I4" s="1192"/>
      <c r="J4" s="1191" t="s">
        <v>691</v>
      </c>
      <c r="K4" s="1192"/>
      <c r="L4" s="1191" t="s">
        <v>691</v>
      </c>
      <c r="M4" s="1192"/>
      <c r="N4" s="1210" t="s">
        <v>795</v>
      </c>
      <c r="O4" s="1131"/>
      <c r="P4" s="1212" t="s">
        <v>795</v>
      </c>
      <c r="Q4" s="1131"/>
      <c r="R4" s="1212" t="s">
        <v>795</v>
      </c>
      <c r="S4" s="1131"/>
      <c r="T4" s="1191"/>
      <c r="U4" s="1192"/>
      <c r="V4" s="1191"/>
      <c r="W4" s="1192"/>
      <c r="X4" s="1191"/>
      <c r="Y4" s="1192"/>
      <c r="Z4" s="961"/>
      <c r="AA4" s="1193"/>
      <c r="AB4" s="1131"/>
      <c r="AC4" s="1194"/>
      <c r="AD4" s="1131"/>
      <c r="AE4" s="1194"/>
      <c r="AF4" s="1131"/>
      <c r="AG4" s="1195"/>
      <c r="AH4" s="1170"/>
      <c r="AI4" s="962"/>
      <c r="AJ4" s="1195" t="s">
        <v>849</v>
      </c>
      <c r="AK4" s="1170"/>
      <c r="AL4" s="962"/>
      <c r="AM4" s="1193" t="s">
        <v>850</v>
      </c>
      <c r="AN4" s="1131"/>
      <c r="AO4" s="1195" t="s">
        <v>851</v>
      </c>
      <c r="AP4" s="1170"/>
      <c r="AQ4" s="961"/>
      <c r="AR4" s="1196">
        <v>2023</v>
      </c>
      <c r="AS4" s="1170"/>
      <c r="AT4" s="1197">
        <v>2023</v>
      </c>
      <c r="AU4" s="1170"/>
      <c r="AV4" s="957"/>
      <c r="AW4" s="958"/>
      <c r="AX4" s="958"/>
      <c r="AY4" s="958"/>
      <c r="AZ4" s="958"/>
      <c r="BA4" s="958"/>
      <c r="BB4" s="958"/>
      <c r="BC4" s="958"/>
      <c r="BD4" s="958"/>
      <c r="BE4" s="958"/>
      <c r="BF4" s="958"/>
    </row>
    <row r="5" spans="1:59" ht="15.75" customHeight="1" x14ac:dyDescent="0.2">
      <c r="A5" s="1200"/>
      <c r="B5" s="1201"/>
      <c r="C5" s="1201"/>
      <c r="D5" s="1201"/>
      <c r="E5" s="1201"/>
      <c r="F5" s="1201"/>
      <c r="G5" s="1170"/>
      <c r="H5" s="1211">
        <v>2022</v>
      </c>
      <c r="I5" s="1131"/>
      <c r="J5" s="1211">
        <v>2022</v>
      </c>
      <c r="K5" s="1131"/>
      <c r="L5" s="1211">
        <v>2022</v>
      </c>
      <c r="M5" s="1131"/>
      <c r="N5" s="1210">
        <v>2022</v>
      </c>
      <c r="O5" s="1131"/>
      <c r="P5" s="1212">
        <v>2022</v>
      </c>
      <c r="Q5" s="1131"/>
      <c r="R5" s="1212">
        <v>2022</v>
      </c>
      <c r="S5" s="1131"/>
      <c r="T5" s="1211"/>
      <c r="U5" s="1131"/>
      <c r="V5" s="1211"/>
      <c r="W5" s="1131"/>
      <c r="X5" s="1211"/>
      <c r="Y5" s="1131"/>
      <c r="Z5" s="961"/>
      <c r="AA5" s="1213">
        <v>2022</v>
      </c>
      <c r="AB5" s="1131"/>
      <c r="AC5" s="1216">
        <v>2022</v>
      </c>
      <c r="AD5" s="1131"/>
      <c r="AE5" s="1216">
        <v>2022</v>
      </c>
      <c r="AF5" s="1131"/>
      <c r="AG5" s="1211">
        <v>2023</v>
      </c>
      <c r="AH5" s="1170"/>
      <c r="AI5" s="962"/>
      <c r="AJ5" s="1211">
        <v>2023</v>
      </c>
      <c r="AK5" s="1170"/>
      <c r="AL5" s="962"/>
      <c r="AM5" s="1213">
        <v>2022</v>
      </c>
      <c r="AN5" s="1131"/>
      <c r="AO5" s="1211">
        <v>2023</v>
      </c>
      <c r="AP5" s="1170"/>
      <c r="AQ5" s="961"/>
      <c r="AR5" s="1214"/>
      <c r="AS5" s="1170"/>
      <c r="AT5" s="1215"/>
      <c r="AU5" s="1170"/>
      <c r="AV5" s="957"/>
      <c r="AW5" s="958"/>
      <c r="AX5" s="958"/>
      <c r="AY5" s="958"/>
      <c r="AZ5" s="958"/>
      <c r="BA5" s="958"/>
      <c r="BB5" s="958"/>
      <c r="BC5" s="958"/>
      <c r="BD5" s="958"/>
      <c r="BE5" s="958"/>
      <c r="BF5" s="958"/>
    </row>
    <row r="6" spans="1:59" ht="13.5" customHeight="1" x14ac:dyDescent="0.2">
      <c r="A6" s="1200"/>
      <c r="B6" s="1201"/>
      <c r="C6" s="1201"/>
      <c r="D6" s="1201"/>
      <c r="E6" s="1201"/>
      <c r="F6" s="1201"/>
      <c r="G6" s="1170"/>
      <c r="H6" s="1217" t="s">
        <v>799</v>
      </c>
      <c r="I6" s="1131"/>
      <c r="J6" s="1217" t="s">
        <v>799</v>
      </c>
      <c r="K6" s="1131"/>
      <c r="L6" s="1217" t="s">
        <v>799</v>
      </c>
      <c r="M6" s="1131"/>
      <c r="N6" s="1229" t="s">
        <v>699</v>
      </c>
      <c r="O6" s="1131"/>
      <c r="P6" s="1220" t="s">
        <v>699</v>
      </c>
      <c r="Q6" s="1131"/>
      <c r="R6" s="1220" t="s">
        <v>699</v>
      </c>
      <c r="S6" s="1131"/>
      <c r="T6" s="1217"/>
      <c r="U6" s="1131"/>
      <c r="V6" s="1217"/>
      <c r="W6" s="1131"/>
      <c r="X6" s="1217"/>
      <c r="Y6" s="1131"/>
      <c r="Z6" s="961"/>
      <c r="AA6" s="1218" t="s">
        <v>699</v>
      </c>
      <c r="AB6" s="1131"/>
      <c r="AC6" s="1219" t="s">
        <v>700</v>
      </c>
      <c r="AD6" s="1131"/>
      <c r="AE6" s="1219" t="s">
        <v>700</v>
      </c>
      <c r="AF6" s="1131"/>
      <c r="AG6" s="1217" t="s">
        <v>701</v>
      </c>
      <c r="AH6" s="1170"/>
      <c r="AI6" s="962"/>
      <c r="AJ6" s="1217" t="s">
        <v>701</v>
      </c>
      <c r="AK6" s="1170"/>
      <c r="AL6" s="962"/>
      <c r="AM6" s="1218" t="s">
        <v>700</v>
      </c>
      <c r="AN6" s="1131"/>
      <c r="AO6" s="1217" t="s">
        <v>703</v>
      </c>
      <c r="AP6" s="1170"/>
      <c r="AQ6" s="961"/>
      <c r="AR6" s="1214"/>
      <c r="AS6" s="1170"/>
      <c r="AT6" s="1215"/>
      <c r="AU6" s="1170"/>
      <c r="AV6" s="957"/>
      <c r="AW6" s="958"/>
      <c r="AX6" s="958"/>
      <c r="AY6" s="958"/>
      <c r="AZ6" s="958"/>
      <c r="BA6" s="958"/>
      <c r="BB6" s="958"/>
      <c r="BC6" s="958"/>
      <c r="BD6" s="958"/>
      <c r="BE6" s="958"/>
      <c r="BF6" s="958"/>
    </row>
    <row r="7" spans="1:59" ht="12.75" customHeight="1" x14ac:dyDescent="0.2">
      <c r="A7" s="1200"/>
      <c r="B7" s="1201"/>
      <c r="C7" s="1201"/>
      <c r="D7" s="1201"/>
      <c r="E7" s="1201"/>
      <c r="F7" s="1201"/>
      <c r="G7" s="1170"/>
      <c r="H7" s="1217" t="s">
        <v>704</v>
      </c>
      <c r="I7" s="1131"/>
      <c r="J7" s="1217" t="s">
        <v>704</v>
      </c>
      <c r="K7" s="1131"/>
      <c r="L7" s="1217" t="s">
        <v>704</v>
      </c>
      <c r="M7" s="1131"/>
      <c r="N7" s="1229" t="s">
        <v>705</v>
      </c>
      <c r="O7" s="1131"/>
      <c r="P7" s="1220" t="s">
        <v>705</v>
      </c>
      <c r="Q7" s="1131"/>
      <c r="R7" s="1220" t="s">
        <v>705</v>
      </c>
      <c r="S7" s="1131"/>
      <c r="T7" s="1217"/>
      <c r="U7" s="1131"/>
      <c r="V7" s="1217"/>
      <c r="W7" s="1131"/>
      <c r="X7" s="1217"/>
      <c r="Y7" s="1131"/>
      <c r="Z7" s="961"/>
      <c r="AA7" s="1218"/>
      <c r="AB7" s="1131"/>
      <c r="AC7" s="1219"/>
      <c r="AD7" s="1131"/>
      <c r="AE7" s="1219"/>
      <c r="AF7" s="1131"/>
      <c r="AG7" s="1217"/>
      <c r="AH7" s="1170"/>
      <c r="AI7" s="962"/>
      <c r="AJ7" s="1217"/>
      <c r="AK7" s="1170"/>
      <c r="AL7" s="962"/>
      <c r="AM7" s="1218" t="s">
        <v>852</v>
      </c>
      <c r="AN7" s="1131"/>
      <c r="AO7" s="1217" t="s">
        <v>853</v>
      </c>
      <c r="AP7" s="1170"/>
      <c r="AQ7" s="961"/>
      <c r="AR7" s="1214"/>
      <c r="AS7" s="1170"/>
      <c r="AT7" s="1215"/>
      <c r="AU7" s="1170"/>
      <c r="AV7" s="957"/>
      <c r="AW7" s="958"/>
      <c r="AX7" s="958"/>
      <c r="AY7" s="958"/>
      <c r="AZ7" s="958"/>
      <c r="BA7" s="958"/>
      <c r="BB7" s="958"/>
      <c r="BC7" s="958"/>
      <c r="BD7" s="958"/>
      <c r="BE7" s="958"/>
      <c r="BF7" s="958"/>
    </row>
    <row r="8" spans="1:59" ht="12.75" customHeight="1" x14ac:dyDescent="0.2">
      <c r="A8" s="1227"/>
      <c r="B8" s="1109"/>
      <c r="C8" s="1109"/>
      <c r="D8" s="1109"/>
      <c r="E8" s="1109"/>
      <c r="F8" s="1109"/>
      <c r="G8" s="1228"/>
      <c r="H8" s="1221" t="s">
        <v>709</v>
      </c>
      <c r="I8" s="1222"/>
      <c r="J8" s="1221" t="s">
        <v>710</v>
      </c>
      <c r="K8" s="1222"/>
      <c r="L8" s="1221" t="s">
        <v>711</v>
      </c>
      <c r="M8" s="1222"/>
      <c r="N8" s="1223" t="s">
        <v>709</v>
      </c>
      <c r="O8" s="1224"/>
      <c r="P8" s="1225" t="s">
        <v>710</v>
      </c>
      <c r="Q8" s="1224"/>
      <c r="R8" s="1221" t="s">
        <v>711</v>
      </c>
      <c r="S8" s="1222"/>
      <c r="T8" s="1221" t="s">
        <v>709</v>
      </c>
      <c r="U8" s="1222"/>
      <c r="V8" s="1221" t="s">
        <v>710</v>
      </c>
      <c r="W8" s="1222"/>
      <c r="X8" s="1221" t="s">
        <v>711</v>
      </c>
      <c r="Y8" s="1222"/>
      <c r="Z8" s="961"/>
      <c r="AA8" s="1231" t="s">
        <v>711</v>
      </c>
      <c r="AB8" s="1222"/>
      <c r="AC8" s="1221" t="s">
        <v>711</v>
      </c>
      <c r="AD8" s="1222"/>
      <c r="AE8" s="1221" t="s">
        <v>710</v>
      </c>
      <c r="AF8" s="1222"/>
      <c r="AG8" s="1230" t="s">
        <v>710</v>
      </c>
      <c r="AH8" s="1228"/>
      <c r="AI8" s="964"/>
      <c r="AJ8" s="1230" t="s">
        <v>711</v>
      </c>
      <c r="AK8" s="1228"/>
      <c r="AL8" s="964"/>
      <c r="AM8" s="1231" t="s">
        <v>710</v>
      </c>
      <c r="AN8" s="1222"/>
      <c r="AO8" s="1230" t="s">
        <v>710</v>
      </c>
      <c r="AP8" s="1228"/>
      <c r="AQ8" s="965"/>
      <c r="AR8" s="1196" t="s">
        <v>711</v>
      </c>
      <c r="AS8" s="1170"/>
      <c r="AT8" s="1197" t="s">
        <v>711</v>
      </c>
      <c r="AU8" s="1170"/>
      <c r="AV8" s="957"/>
      <c r="AW8" s="958"/>
      <c r="AX8" s="958"/>
      <c r="AY8" s="958"/>
      <c r="AZ8" s="958"/>
      <c r="BA8" s="958"/>
      <c r="BB8" s="958"/>
      <c r="BC8" s="958"/>
      <c r="BD8" s="958"/>
      <c r="BE8" s="958"/>
      <c r="BF8" s="958"/>
    </row>
    <row r="9" spans="1:59" ht="30.75" customHeight="1" x14ac:dyDescent="0.2">
      <c r="A9" s="966" t="s">
        <v>712</v>
      </c>
      <c r="B9" s="967" t="s">
        <v>713</v>
      </c>
      <c r="C9" s="967" t="s">
        <v>714</v>
      </c>
      <c r="D9" s="967" t="s">
        <v>715</v>
      </c>
      <c r="E9" s="967" t="s">
        <v>716</v>
      </c>
      <c r="F9" s="967" t="s">
        <v>39</v>
      </c>
      <c r="G9" s="968" t="s">
        <v>40</v>
      </c>
      <c r="H9" s="971" t="s">
        <v>41</v>
      </c>
      <c r="I9" s="971" t="s">
        <v>42</v>
      </c>
      <c r="J9" s="971" t="s">
        <v>41</v>
      </c>
      <c r="K9" s="967" t="s">
        <v>42</v>
      </c>
      <c r="L9" s="969" t="s">
        <v>41</v>
      </c>
      <c r="M9" s="970" t="s">
        <v>42</v>
      </c>
      <c r="N9" s="971" t="s">
        <v>41</v>
      </c>
      <c r="O9" s="971" t="s">
        <v>42</v>
      </c>
      <c r="P9" s="971" t="s">
        <v>41</v>
      </c>
      <c r="Q9" s="967" t="s">
        <v>42</v>
      </c>
      <c r="R9" s="969" t="s">
        <v>41</v>
      </c>
      <c r="S9" s="970" t="s">
        <v>42</v>
      </c>
      <c r="T9" s="971" t="s">
        <v>41</v>
      </c>
      <c r="U9" s="971" t="s">
        <v>42</v>
      </c>
      <c r="V9" s="971" t="s">
        <v>41</v>
      </c>
      <c r="W9" s="967" t="s">
        <v>42</v>
      </c>
      <c r="X9" s="969" t="s">
        <v>41</v>
      </c>
      <c r="Y9" s="970" t="s">
        <v>42</v>
      </c>
      <c r="Z9" s="972"/>
      <c r="AA9" s="966" t="s">
        <v>41</v>
      </c>
      <c r="AB9" s="967" t="s">
        <v>42</v>
      </c>
      <c r="AC9" s="969" t="s">
        <v>41</v>
      </c>
      <c r="AD9" s="967" t="s">
        <v>42</v>
      </c>
      <c r="AE9" s="969" t="s">
        <v>41</v>
      </c>
      <c r="AF9" s="967" t="s">
        <v>42</v>
      </c>
      <c r="AG9" s="967" t="s">
        <v>41</v>
      </c>
      <c r="AH9" s="968" t="s">
        <v>42</v>
      </c>
      <c r="AI9" s="972"/>
      <c r="AJ9" s="967" t="s">
        <v>41</v>
      </c>
      <c r="AK9" s="968" t="s">
        <v>42</v>
      </c>
      <c r="AL9" s="972"/>
      <c r="AM9" s="966" t="s">
        <v>41</v>
      </c>
      <c r="AN9" s="967" t="s">
        <v>42</v>
      </c>
      <c r="AO9" s="967" t="s">
        <v>41</v>
      </c>
      <c r="AP9" s="968" t="s">
        <v>42</v>
      </c>
      <c r="AQ9" s="972"/>
      <c r="AR9" s="973" t="s">
        <v>41</v>
      </c>
      <c r="AS9" s="974" t="s">
        <v>42</v>
      </c>
      <c r="AT9" s="973" t="s">
        <v>41</v>
      </c>
      <c r="AU9" s="974" t="s">
        <v>42</v>
      </c>
      <c r="AV9" s="956" t="s">
        <v>44</v>
      </c>
      <c r="AW9" s="975"/>
      <c r="AX9" s="975"/>
      <c r="AY9" s="975"/>
      <c r="AZ9" s="975"/>
      <c r="BA9" s="975"/>
      <c r="BB9" s="975"/>
      <c r="BC9" s="975"/>
      <c r="BD9" s="975"/>
      <c r="BE9" s="975"/>
      <c r="BF9" s="975"/>
      <c r="BG9" s="976"/>
    </row>
    <row r="10" spans="1:59" ht="15" customHeight="1" outlineLevel="1" x14ac:dyDescent="0.2">
      <c r="A10" s="977">
        <f t="shared" ref="A10:A29" si="0">RANK(AV10,$AV$10:$AV$37)</f>
        <v>1</v>
      </c>
      <c r="B10" s="648">
        <v>2006</v>
      </c>
      <c r="C10" s="598" t="s">
        <v>854</v>
      </c>
      <c r="D10" s="599" t="s">
        <v>216</v>
      </c>
      <c r="E10" s="599" t="s">
        <v>855</v>
      </c>
      <c r="F10" s="648" t="s">
        <v>724</v>
      </c>
      <c r="G10" s="989" t="s">
        <v>77</v>
      </c>
      <c r="H10" s="979" t="s">
        <v>720</v>
      </c>
      <c r="I10" s="979">
        <v>500</v>
      </c>
      <c r="J10" s="979" t="s">
        <v>720</v>
      </c>
      <c r="K10" s="979">
        <v>400</v>
      </c>
      <c r="L10" s="980" t="s">
        <v>720</v>
      </c>
      <c r="M10" s="292">
        <v>300</v>
      </c>
      <c r="N10" s="979"/>
      <c r="O10" s="980">
        <v>0</v>
      </c>
      <c r="P10" s="979"/>
      <c r="Q10" s="980">
        <v>0</v>
      </c>
      <c r="R10" s="980"/>
      <c r="S10" s="980">
        <v>0</v>
      </c>
      <c r="T10" s="979"/>
      <c r="U10" s="980">
        <v>0</v>
      </c>
      <c r="V10" s="979"/>
      <c r="W10" s="980">
        <v>0</v>
      </c>
      <c r="X10" s="980"/>
      <c r="Y10" s="980">
        <v>0</v>
      </c>
      <c r="Z10" s="981">
        <f t="shared" ref="Z10:Z37" si="1">LARGE(H10:Y10,1)+LARGE(H10:Y10,2)+LARGE(H10:Y10,3)+LARGE(H10:Y10,4)+LARGE(H10:Y10,5)+LARGE(H10:Y10,6)</f>
        <v>1200</v>
      </c>
      <c r="AA10" s="982"/>
      <c r="AB10" s="980">
        <v>0</v>
      </c>
      <c r="AC10" s="983"/>
      <c r="AD10" s="980">
        <v>0</v>
      </c>
      <c r="AE10" s="983"/>
      <c r="AF10" s="980">
        <v>0</v>
      </c>
      <c r="AG10" s="983"/>
      <c r="AH10" s="980">
        <v>0</v>
      </c>
      <c r="AI10" s="981">
        <f t="shared" ref="AI10:AI37" si="2">LARGE(AB10:AH10,1)+LARGE(AB10:AH10, 2)+LARGE(AB10:AH10, 3)</f>
        <v>0</v>
      </c>
      <c r="AJ10" s="984"/>
      <c r="AK10" s="292">
        <v>0</v>
      </c>
      <c r="AL10" s="985">
        <f t="shared" ref="AL10:AL37" si="3">AK10</f>
        <v>0</v>
      </c>
      <c r="AM10" s="982"/>
      <c r="AN10" s="980">
        <v>0</v>
      </c>
      <c r="AO10" s="983"/>
      <c r="AP10" s="980">
        <v>0</v>
      </c>
      <c r="AQ10" s="985">
        <f t="shared" ref="AQ10:AQ37" si="4">LARGE(AM10:AP10,1)</f>
        <v>0</v>
      </c>
      <c r="AR10" s="40"/>
      <c r="AS10" s="986">
        <v>0</v>
      </c>
      <c r="AT10" s="40"/>
      <c r="AU10" s="986">
        <v>0</v>
      </c>
      <c r="AV10" s="987">
        <f t="shared" ref="AV10:AV37" si="5">Z10+AI10+AL10+AQ10+AS10+AU10</f>
        <v>1200</v>
      </c>
      <c r="AW10" s="994"/>
      <c r="AX10" s="994"/>
      <c r="AY10" s="994"/>
      <c r="AZ10" s="994"/>
      <c r="BA10" s="994"/>
      <c r="BB10" s="994"/>
      <c r="BC10" s="994"/>
      <c r="BD10" s="994"/>
      <c r="BE10" s="994"/>
      <c r="BF10" s="994"/>
      <c r="BG10" s="988"/>
    </row>
    <row r="11" spans="1:59" ht="15" customHeight="1" outlineLevel="1" x14ac:dyDescent="0.2">
      <c r="A11" s="977">
        <f t="shared" si="0"/>
        <v>2</v>
      </c>
      <c r="B11" s="551">
        <v>2006</v>
      </c>
      <c r="C11" s="1018" t="s">
        <v>856</v>
      </c>
      <c r="D11" s="561" t="s">
        <v>857</v>
      </c>
      <c r="E11" s="561" t="s">
        <v>533</v>
      </c>
      <c r="F11" s="551" t="s">
        <v>776</v>
      </c>
      <c r="G11" s="978" t="s">
        <v>49</v>
      </c>
      <c r="H11" s="979" t="s">
        <v>768</v>
      </c>
      <c r="I11" s="979">
        <v>75</v>
      </c>
      <c r="J11" s="980"/>
      <c r="K11" s="980">
        <v>0</v>
      </c>
      <c r="L11" s="980" t="s">
        <v>738</v>
      </c>
      <c r="M11" s="292">
        <v>100</v>
      </c>
      <c r="N11" s="979"/>
      <c r="O11" s="980">
        <v>0</v>
      </c>
      <c r="P11" s="980"/>
      <c r="Q11" s="980">
        <v>0</v>
      </c>
      <c r="R11" s="980"/>
      <c r="S11" s="980">
        <v>0</v>
      </c>
      <c r="T11" s="979"/>
      <c r="U11" s="980">
        <v>0</v>
      </c>
      <c r="V11" s="980"/>
      <c r="W11" s="980">
        <v>0</v>
      </c>
      <c r="X11" s="980"/>
      <c r="Y11" s="980">
        <v>0</v>
      </c>
      <c r="Z11" s="981">
        <f t="shared" si="1"/>
        <v>175</v>
      </c>
      <c r="AA11" s="982"/>
      <c r="AB11" s="980">
        <v>0</v>
      </c>
      <c r="AC11" s="983"/>
      <c r="AD11" s="980">
        <v>0</v>
      </c>
      <c r="AE11" s="983"/>
      <c r="AF11" s="980">
        <v>0</v>
      </c>
      <c r="AG11" s="990"/>
      <c r="AH11" s="980">
        <v>0</v>
      </c>
      <c r="AI11" s="981">
        <f t="shared" si="2"/>
        <v>0</v>
      </c>
      <c r="AJ11" s="984"/>
      <c r="AK11" s="292">
        <v>0</v>
      </c>
      <c r="AL11" s="985">
        <f t="shared" si="3"/>
        <v>0</v>
      </c>
      <c r="AM11" s="982"/>
      <c r="AN11" s="980">
        <v>0</v>
      </c>
      <c r="AO11" s="990"/>
      <c r="AP11" s="980">
        <v>0</v>
      </c>
      <c r="AQ11" s="985">
        <f t="shared" si="4"/>
        <v>0</v>
      </c>
      <c r="AR11" s="40"/>
      <c r="AS11" s="986">
        <v>0</v>
      </c>
      <c r="AT11" s="40"/>
      <c r="AU11" s="986">
        <v>0</v>
      </c>
      <c r="AV11" s="987">
        <f t="shared" si="5"/>
        <v>175</v>
      </c>
      <c r="AW11" s="994"/>
      <c r="AX11" s="994"/>
      <c r="AY11" s="994"/>
      <c r="AZ11" s="994"/>
      <c r="BA11" s="994"/>
      <c r="BB11" s="994"/>
      <c r="BC11" s="994"/>
      <c r="BD11" s="994"/>
      <c r="BE11" s="994"/>
      <c r="BF11" s="994"/>
      <c r="BG11" s="988"/>
    </row>
    <row r="12" spans="1:59" ht="15" customHeight="1" outlineLevel="1" x14ac:dyDescent="0.2">
      <c r="A12" s="977">
        <f t="shared" si="0"/>
        <v>3</v>
      </c>
      <c r="B12" s="528">
        <v>2007</v>
      </c>
      <c r="C12" s="529" t="s">
        <v>858</v>
      </c>
      <c r="D12" s="530" t="s">
        <v>859</v>
      </c>
      <c r="E12" s="530" t="s">
        <v>860</v>
      </c>
      <c r="F12" s="528" t="s">
        <v>48</v>
      </c>
      <c r="G12" s="991" t="s">
        <v>49</v>
      </c>
      <c r="H12" s="980"/>
      <c r="I12" s="980">
        <v>0</v>
      </c>
      <c r="J12" s="980" t="s">
        <v>741</v>
      </c>
      <c r="K12" s="980">
        <v>100</v>
      </c>
      <c r="L12" s="980"/>
      <c r="M12" s="292">
        <v>0</v>
      </c>
      <c r="N12" s="980"/>
      <c r="O12" s="980">
        <v>0</v>
      </c>
      <c r="P12" s="980"/>
      <c r="Q12" s="980">
        <v>0</v>
      </c>
      <c r="R12" s="980"/>
      <c r="S12" s="292">
        <v>0</v>
      </c>
      <c r="T12" s="980"/>
      <c r="U12" s="980">
        <v>0</v>
      </c>
      <c r="V12" s="980"/>
      <c r="W12" s="980">
        <v>0</v>
      </c>
      <c r="X12" s="980"/>
      <c r="Y12" s="292">
        <v>0</v>
      </c>
      <c r="Z12" s="981">
        <f t="shared" si="1"/>
        <v>100</v>
      </c>
      <c r="AA12" s="982"/>
      <c r="AB12" s="980">
        <v>0</v>
      </c>
      <c r="AC12" s="983"/>
      <c r="AD12" s="980">
        <v>0</v>
      </c>
      <c r="AE12" s="983"/>
      <c r="AF12" s="980">
        <v>0</v>
      </c>
      <c r="AG12" s="983"/>
      <c r="AH12" s="980">
        <v>0</v>
      </c>
      <c r="AI12" s="981">
        <f t="shared" si="2"/>
        <v>0</v>
      </c>
      <c r="AJ12" s="984"/>
      <c r="AK12" s="292">
        <v>0</v>
      </c>
      <c r="AL12" s="985">
        <f t="shared" si="3"/>
        <v>0</v>
      </c>
      <c r="AM12" s="982"/>
      <c r="AN12" s="980">
        <v>0</v>
      </c>
      <c r="AO12" s="983"/>
      <c r="AP12" s="980">
        <v>0</v>
      </c>
      <c r="AQ12" s="985">
        <f t="shared" si="4"/>
        <v>0</v>
      </c>
      <c r="AR12" s="40"/>
      <c r="AS12" s="986">
        <v>0</v>
      </c>
      <c r="AT12" s="40"/>
      <c r="AU12" s="986">
        <v>0</v>
      </c>
      <c r="AV12" s="987">
        <f t="shared" si="5"/>
        <v>100</v>
      </c>
      <c r="AW12" s="994"/>
      <c r="AX12" s="994"/>
      <c r="AY12" s="994"/>
      <c r="AZ12" s="994"/>
      <c r="BA12" s="994"/>
      <c r="BB12" s="994"/>
      <c r="BC12" s="994"/>
      <c r="BD12" s="994"/>
      <c r="BE12" s="994"/>
      <c r="BF12" s="994"/>
      <c r="BG12" s="988"/>
    </row>
    <row r="13" spans="1:59" ht="15" customHeight="1" outlineLevel="1" x14ac:dyDescent="0.2">
      <c r="A13" s="977">
        <f t="shared" si="0"/>
        <v>3</v>
      </c>
      <c r="B13" s="648">
        <v>2009</v>
      </c>
      <c r="C13" s="598" t="s">
        <v>397</v>
      </c>
      <c r="D13" s="599" t="s">
        <v>399</v>
      </c>
      <c r="E13" s="599" t="s">
        <v>398</v>
      </c>
      <c r="F13" s="528" t="s">
        <v>724</v>
      </c>
      <c r="G13" s="991" t="s">
        <v>77</v>
      </c>
      <c r="H13" s="980"/>
      <c r="I13" s="980">
        <v>0</v>
      </c>
      <c r="J13" s="980"/>
      <c r="K13" s="980">
        <v>0</v>
      </c>
      <c r="L13" s="980" t="s">
        <v>738</v>
      </c>
      <c r="M13" s="292">
        <v>100</v>
      </c>
      <c r="N13" s="980"/>
      <c r="O13" s="980">
        <v>0</v>
      </c>
      <c r="P13" s="980"/>
      <c r="Q13" s="980">
        <v>0</v>
      </c>
      <c r="R13" s="980"/>
      <c r="S13" s="980">
        <v>0</v>
      </c>
      <c r="T13" s="980"/>
      <c r="U13" s="980">
        <v>0</v>
      </c>
      <c r="V13" s="980"/>
      <c r="W13" s="980">
        <v>0</v>
      </c>
      <c r="X13" s="980"/>
      <c r="Y13" s="980">
        <v>0</v>
      </c>
      <c r="Z13" s="981">
        <f t="shared" si="1"/>
        <v>100</v>
      </c>
      <c r="AA13" s="982"/>
      <c r="AB13" s="980">
        <v>0</v>
      </c>
      <c r="AC13" s="983"/>
      <c r="AD13" s="980">
        <v>0</v>
      </c>
      <c r="AE13" s="983"/>
      <c r="AF13" s="980">
        <v>0</v>
      </c>
      <c r="AG13" s="983"/>
      <c r="AH13" s="980">
        <v>0</v>
      </c>
      <c r="AI13" s="981">
        <f t="shared" si="2"/>
        <v>0</v>
      </c>
      <c r="AJ13" s="984"/>
      <c r="AK13" s="292">
        <v>0</v>
      </c>
      <c r="AL13" s="985">
        <f t="shared" si="3"/>
        <v>0</v>
      </c>
      <c r="AM13" s="982"/>
      <c r="AN13" s="980">
        <v>0</v>
      </c>
      <c r="AO13" s="983"/>
      <c r="AP13" s="980">
        <v>0</v>
      </c>
      <c r="AQ13" s="985">
        <f t="shared" si="4"/>
        <v>0</v>
      </c>
      <c r="AR13" s="40"/>
      <c r="AS13" s="986">
        <v>0</v>
      </c>
      <c r="AT13" s="40"/>
      <c r="AU13" s="986">
        <v>0</v>
      </c>
      <c r="AV13" s="987">
        <f t="shared" si="5"/>
        <v>100</v>
      </c>
      <c r="AW13" s="994"/>
      <c r="AX13" s="994"/>
      <c r="AY13" s="994"/>
      <c r="AZ13" s="994"/>
      <c r="BA13" s="994"/>
      <c r="BB13" s="994"/>
      <c r="BC13" s="994"/>
      <c r="BD13" s="994"/>
      <c r="BE13" s="994"/>
      <c r="BF13" s="994"/>
      <c r="BG13" s="988"/>
    </row>
    <row r="14" spans="1:59" ht="15" customHeight="1" outlineLevel="1" x14ac:dyDescent="0.2">
      <c r="A14" s="977">
        <f t="shared" si="0"/>
        <v>5</v>
      </c>
      <c r="B14" s="528">
        <v>2007</v>
      </c>
      <c r="C14" s="529" t="s">
        <v>861</v>
      </c>
      <c r="D14" s="530" t="s">
        <v>513</v>
      </c>
      <c r="E14" s="530" t="s">
        <v>862</v>
      </c>
      <c r="F14" s="528" t="s">
        <v>724</v>
      </c>
      <c r="G14" s="991" t="s">
        <v>77</v>
      </c>
      <c r="H14" s="980"/>
      <c r="I14" s="980">
        <v>0</v>
      </c>
      <c r="J14" s="980" t="s">
        <v>744</v>
      </c>
      <c r="K14" s="980">
        <v>50</v>
      </c>
      <c r="L14" s="980" t="s">
        <v>750</v>
      </c>
      <c r="M14" s="292">
        <v>25</v>
      </c>
      <c r="N14" s="980"/>
      <c r="O14" s="980">
        <v>0</v>
      </c>
      <c r="P14" s="980"/>
      <c r="Q14" s="980">
        <v>0</v>
      </c>
      <c r="R14" s="980"/>
      <c r="S14" s="292">
        <v>0</v>
      </c>
      <c r="T14" s="980"/>
      <c r="U14" s="980">
        <v>0</v>
      </c>
      <c r="V14" s="980"/>
      <c r="W14" s="980">
        <v>0</v>
      </c>
      <c r="X14" s="980"/>
      <c r="Y14" s="292">
        <v>0</v>
      </c>
      <c r="Z14" s="981">
        <f t="shared" si="1"/>
        <v>75</v>
      </c>
      <c r="AA14" s="982"/>
      <c r="AB14" s="980">
        <v>0</v>
      </c>
      <c r="AC14" s="983"/>
      <c r="AD14" s="980">
        <v>0</v>
      </c>
      <c r="AE14" s="983"/>
      <c r="AF14" s="980">
        <v>0</v>
      </c>
      <c r="AG14" s="990"/>
      <c r="AH14" s="980">
        <v>0</v>
      </c>
      <c r="AI14" s="981">
        <f t="shared" si="2"/>
        <v>0</v>
      </c>
      <c r="AJ14" s="984"/>
      <c r="AK14" s="292">
        <v>0</v>
      </c>
      <c r="AL14" s="985">
        <f t="shared" si="3"/>
        <v>0</v>
      </c>
      <c r="AM14" s="982"/>
      <c r="AN14" s="980">
        <v>0</v>
      </c>
      <c r="AO14" s="990"/>
      <c r="AP14" s="980">
        <v>0</v>
      </c>
      <c r="AQ14" s="985">
        <f t="shared" si="4"/>
        <v>0</v>
      </c>
      <c r="AR14" s="40"/>
      <c r="AS14" s="986">
        <v>0</v>
      </c>
      <c r="AT14" s="40"/>
      <c r="AU14" s="986">
        <v>0</v>
      </c>
      <c r="AV14" s="987">
        <f t="shared" si="5"/>
        <v>75</v>
      </c>
      <c r="AW14" s="994"/>
      <c r="AX14" s="994"/>
      <c r="AY14" s="994"/>
      <c r="AZ14" s="994"/>
      <c r="BA14" s="994"/>
      <c r="BB14" s="994"/>
      <c r="BC14" s="994"/>
      <c r="BD14" s="994"/>
      <c r="BE14" s="994"/>
      <c r="BF14" s="994"/>
      <c r="BG14" s="988"/>
    </row>
    <row r="15" spans="1:59" ht="15" customHeight="1" outlineLevel="1" x14ac:dyDescent="0.2">
      <c r="A15" s="977">
        <f t="shared" si="0"/>
        <v>6</v>
      </c>
      <c r="B15" s="528">
        <v>2006</v>
      </c>
      <c r="C15" s="529" t="s">
        <v>863</v>
      </c>
      <c r="D15" s="530" t="s">
        <v>447</v>
      </c>
      <c r="E15" s="530" t="s">
        <v>864</v>
      </c>
      <c r="F15" s="528" t="s">
        <v>724</v>
      </c>
      <c r="G15" s="991" t="s">
        <v>77</v>
      </c>
      <c r="H15" s="980"/>
      <c r="I15" s="980">
        <v>0</v>
      </c>
      <c r="J15" s="980" t="s">
        <v>772</v>
      </c>
      <c r="K15" s="980">
        <v>50</v>
      </c>
      <c r="L15" s="980"/>
      <c r="M15" s="292">
        <v>0</v>
      </c>
      <c r="N15" s="980"/>
      <c r="O15" s="980">
        <v>0</v>
      </c>
      <c r="P15" s="980"/>
      <c r="Q15" s="980">
        <v>0</v>
      </c>
      <c r="R15" s="980"/>
      <c r="S15" s="292">
        <v>0</v>
      </c>
      <c r="T15" s="980"/>
      <c r="U15" s="980">
        <v>0</v>
      </c>
      <c r="V15" s="980"/>
      <c r="W15" s="980">
        <v>0</v>
      </c>
      <c r="X15" s="980"/>
      <c r="Y15" s="292">
        <v>0</v>
      </c>
      <c r="Z15" s="981">
        <f t="shared" si="1"/>
        <v>50</v>
      </c>
      <c r="AA15" s="982"/>
      <c r="AB15" s="980">
        <v>0</v>
      </c>
      <c r="AC15" s="983"/>
      <c r="AD15" s="980">
        <v>0</v>
      </c>
      <c r="AE15" s="983"/>
      <c r="AF15" s="980">
        <v>0</v>
      </c>
      <c r="AG15" s="983"/>
      <c r="AH15" s="980">
        <v>0</v>
      </c>
      <c r="AI15" s="981">
        <f t="shared" si="2"/>
        <v>0</v>
      </c>
      <c r="AJ15" s="984"/>
      <c r="AK15" s="292">
        <v>0</v>
      </c>
      <c r="AL15" s="985">
        <f t="shared" si="3"/>
        <v>0</v>
      </c>
      <c r="AM15" s="982"/>
      <c r="AN15" s="980">
        <v>0</v>
      </c>
      <c r="AO15" s="983"/>
      <c r="AP15" s="980">
        <v>0</v>
      </c>
      <c r="AQ15" s="985">
        <f t="shared" si="4"/>
        <v>0</v>
      </c>
      <c r="AR15" s="40"/>
      <c r="AS15" s="986">
        <v>0</v>
      </c>
      <c r="AT15" s="40"/>
      <c r="AU15" s="986">
        <v>0</v>
      </c>
      <c r="AV15" s="987">
        <f t="shared" si="5"/>
        <v>50</v>
      </c>
      <c r="AW15" s="994"/>
      <c r="AX15" s="994"/>
      <c r="AY15" s="994"/>
      <c r="AZ15" s="994"/>
      <c r="BA15" s="994"/>
      <c r="BB15" s="994"/>
      <c r="BC15" s="994"/>
      <c r="BD15" s="994"/>
      <c r="BE15" s="994"/>
      <c r="BF15" s="994"/>
      <c r="BG15" s="988"/>
    </row>
    <row r="16" spans="1:59" ht="15" customHeight="1" outlineLevel="1" x14ac:dyDescent="0.2">
      <c r="A16" s="977">
        <f t="shared" si="0"/>
        <v>6</v>
      </c>
      <c r="B16" s="648">
        <v>2008</v>
      </c>
      <c r="C16" s="598" t="s">
        <v>420</v>
      </c>
      <c r="D16" s="599" t="s">
        <v>422</v>
      </c>
      <c r="E16" s="599" t="s">
        <v>421</v>
      </c>
      <c r="F16" s="648" t="s">
        <v>735</v>
      </c>
      <c r="G16" s="989" t="s">
        <v>49</v>
      </c>
      <c r="H16" s="980"/>
      <c r="I16" s="980">
        <v>0</v>
      </c>
      <c r="J16" s="980"/>
      <c r="K16" s="980">
        <v>0</v>
      </c>
      <c r="L16" s="980" t="s">
        <v>725</v>
      </c>
      <c r="M16" s="292">
        <v>50</v>
      </c>
      <c r="N16" s="980"/>
      <c r="O16" s="980">
        <v>0</v>
      </c>
      <c r="P16" s="980"/>
      <c r="Q16" s="980">
        <v>0</v>
      </c>
      <c r="R16" s="980"/>
      <c r="S16" s="292">
        <v>0</v>
      </c>
      <c r="T16" s="980"/>
      <c r="U16" s="980">
        <v>0</v>
      </c>
      <c r="V16" s="980"/>
      <c r="W16" s="980">
        <v>0</v>
      </c>
      <c r="X16" s="980"/>
      <c r="Y16" s="292">
        <v>0</v>
      </c>
      <c r="Z16" s="981">
        <f t="shared" si="1"/>
        <v>50</v>
      </c>
      <c r="AA16" s="982"/>
      <c r="AB16" s="980">
        <v>0</v>
      </c>
      <c r="AC16" s="983"/>
      <c r="AD16" s="980">
        <v>0</v>
      </c>
      <c r="AE16" s="983"/>
      <c r="AF16" s="980">
        <v>0</v>
      </c>
      <c r="AG16" s="983"/>
      <c r="AH16" s="980">
        <v>0</v>
      </c>
      <c r="AI16" s="981">
        <f t="shared" si="2"/>
        <v>0</v>
      </c>
      <c r="AJ16" s="984"/>
      <c r="AK16" s="292">
        <v>0</v>
      </c>
      <c r="AL16" s="985">
        <f t="shared" si="3"/>
        <v>0</v>
      </c>
      <c r="AM16" s="982"/>
      <c r="AN16" s="980">
        <v>0</v>
      </c>
      <c r="AO16" s="983"/>
      <c r="AP16" s="980">
        <v>0</v>
      </c>
      <c r="AQ16" s="985">
        <f t="shared" si="4"/>
        <v>0</v>
      </c>
      <c r="AR16" s="40"/>
      <c r="AS16" s="986">
        <v>0</v>
      </c>
      <c r="AT16" s="40"/>
      <c r="AU16" s="986">
        <v>0</v>
      </c>
      <c r="AV16" s="987">
        <f t="shared" si="5"/>
        <v>50</v>
      </c>
      <c r="AW16" s="994"/>
      <c r="AX16" s="994"/>
      <c r="AY16" s="994"/>
      <c r="AZ16" s="994"/>
      <c r="BA16" s="994"/>
      <c r="BB16" s="994"/>
      <c r="BC16" s="994"/>
      <c r="BD16" s="994"/>
      <c r="BE16" s="994"/>
      <c r="BF16" s="994"/>
      <c r="BG16" s="988"/>
    </row>
    <row r="17" spans="1:59" ht="15" customHeight="1" outlineLevel="1" x14ac:dyDescent="0.2">
      <c r="A17" s="977">
        <f t="shared" si="0"/>
        <v>6</v>
      </c>
      <c r="B17" s="648">
        <v>2008</v>
      </c>
      <c r="C17" s="598" t="s">
        <v>865</v>
      </c>
      <c r="D17" s="599" t="s">
        <v>866</v>
      </c>
      <c r="E17" s="599" t="s">
        <v>867</v>
      </c>
      <c r="F17" s="528" t="s">
        <v>724</v>
      </c>
      <c r="G17" s="991" t="s">
        <v>77</v>
      </c>
      <c r="H17" s="980"/>
      <c r="I17" s="980">
        <v>0</v>
      </c>
      <c r="J17" s="980"/>
      <c r="K17" s="980">
        <v>0</v>
      </c>
      <c r="L17" s="980" t="s">
        <v>736</v>
      </c>
      <c r="M17" s="292">
        <v>50</v>
      </c>
      <c r="N17" s="980"/>
      <c r="O17" s="980">
        <v>0</v>
      </c>
      <c r="P17" s="980"/>
      <c r="Q17" s="980">
        <v>0</v>
      </c>
      <c r="R17" s="980"/>
      <c r="S17" s="292">
        <v>0</v>
      </c>
      <c r="T17" s="980"/>
      <c r="U17" s="980">
        <v>0</v>
      </c>
      <c r="V17" s="980"/>
      <c r="W17" s="980">
        <v>0</v>
      </c>
      <c r="X17" s="980"/>
      <c r="Y17" s="292">
        <v>0</v>
      </c>
      <c r="Z17" s="981">
        <f t="shared" si="1"/>
        <v>50</v>
      </c>
      <c r="AA17" s="982"/>
      <c r="AB17" s="980">
        <v>0</v>
      </c>
      <c r="AC17" s="983"/>
      <c r="AD17" s="980">
        <v>0</v>
      </c>
      <c r="AE17" s="983"/>
      <c r="AF17" s="980">
        <v>0</v>
      </c>
      <c r="AG17" s="983"/>
      <c r="AH17" s="980">
        <v>0</v>
      </c>
      <c r="AI17" s="981">
        <f t="shared" si="2"/>
        <v>0</v>
      </c>
      <c r="AJ17" s="984"/>
      <c r="AK17" s="292">
        <v>0</v>
      </c>
      <c r="AL17" s="985">
        <f t="shared" si="3"/>
        <v>0</v>
      </c>
      <c r="AM17" s="982"/>
      <c r="AN17" s="980">
        <v>0</v>
      </c>
      <c r="AO17" s="983"/>
      <c r="AP17" s="980">
        <v>0</v>
      </c>
      <c r="AQ17" s="985">
        <f t="shared" si="4"/>
        <v>0</v>
      </c>
      <c r="AR17" s="40"/>
      <c r="AS17" s="986">
        <v>0</v>
      </c>
      <c r="AT17" s="40"/>
      <c r="AU17" s="986">
        <v>0</v>
      </c>
      <c r="AV17" s="987">
        <f t="shared" si="5"/>
        <v>50</v>
      </c>
      <c r="AW17" s="994"/>
      <c r="AX17" s="994"/>
      <c r="AY17" s="994"/>
      <c r="AZ17" s="994"/>
      <c r="BA17" s="994"/>
      <c r="BB17" s="994"/>
      <c r="BC17" s="994"/>
      <c r="BD17" s="994"/>
      <c r="BE17" s="994"/>
      <c r="BF17" s="994"/>
      <c r="BG17" s="988"/>
    </row>
    <row r="18" spans="1:59" ht="15" customHeight="1" outlineLevel="1" x14ac:dyDescent="0.2">
      <c r="A18" s="977">
        <f t="shared" si="0"/>
        <v>6</v>
      </c>
      <c r="B18" s="648">
        <v>2009</v>
      </c>
      <c r="C18" s="598" t="s">
        <v>409</v>
      </c>
      <c r="D18" s="996" t="s">
        <v>411</v>
      </c>
      <c r="E18" s="996" t="s">
        <v>410</v>
      </c>
      <c r="F18" s="1027" t="s">
        <v>724</v>
      </c>
      <c r="G18" s="1027" t="s">
        <v>77</v>
      </c>
      <c r="H18" s="980"/>
      <c r="I18" s="980">
        <v>0</v>
      </c>
      <c r="J18" s="980"/>
      <c r="K18" s="980">
        <v>0</v>
      </c>
      <c r="L18" s="980" t="s">
        <v>741</v>
      </c>
      <c r="M18" s="292">
        <v>50</v>
      </c>
      <c r="N18" s="980"/>
      <c r="O18" s="980">
        <v>0</v>
      </c>
      <c r="P18" s="980"/>
      <c r="Q18" s="980">
        <v>0</v>
      </c>
      <c r="R18" s="980"/>
      <c r="S18" s="292">
        <v>0</v>
      </c>
      <c r="T18" s="980"/>
      <c r="U18" s="980">
        <v>0</v>
      </c>
      <c r="V18" s="980"/>
      <c r="W18" s="980">
        <v>0</v>
      </c>
      <c r="X18" s="980"/>
      <c r="Y18" s="292">
        <v>0</v>
      </c>
      <c r="Z18" s="981">
        <f t="shared" si="1"/>
        <v>50</v>
      </c>
      <c r="AA18" s="982"/>
      <c r="AB18" s="980">
        <v>0</v>
      </c>
      <c r="AC18" s="983"/>
      <c r="AD18" s="980">
        <v>0</v>
      </c>
      <c r="AE18" s="983"/>
      <c r="AF18" s="980">
        <v>0</v>
      </c>
      <c r="AG18" s="983"/>
      <c r="AH18" s="980">
        <v>0</v>
      </c>
      <c r="AI18" s="981">
        <f t="shared" si="2"/>
        <v>0</v>
      </c>
      <c r="AJ18" s="984"/>
      <c r="AK18" s="292">
        <v>0</v>
      </c>
      <c r="AL18" s="985">
        <f t="shared" si="3"/>
        <v>0</v>
      </c>
      <c r="AM18" s="982"/>
      <c r="AN18" s="980">
        <v>0</v>
      </c>
      <c r="AO18" s="983"/>
      <c r="AP18" s="980">
        <v>0</v>
      </c>
      <c r="AQ18" s="985">
        <f t="shared" si="4"/>
        <v>0</v>
      </c>
      <c r="AR18" s="40"/>
      <c r="AS18" s="986">
        <v>0</v>
      </c>
      <c r="AT18" s="40"/>
      <c r="AU18" s="986">
        <v>0</v>
      </c>
      <c r="AV18" s="987">
        <f t="shared" si="5"/>
        <v>50</v>
      </c>
      <c r="AW18" s="994"/>
      <c r="AX18" s="994"/>
      <c r="AY18" s="994"/>
      <c r="AZ18" s="994"/>
      <c r="BA18" s="994"/>
      <c r="BB18" s="994"/>
      <c r="BC18" s="994"/>
      <c r="BD18" s="994"/>
      <c r="BE18" s="994"/>
      <c r="BF18" s="994"/>
      <c r="BG18" s="988"/>
    </row>
    <row r="19" spans="1:59" ht="15" customHeight="1" outlineLevel="1" x14ac:dyDescent="0.2">
      <c r="A19" s="977">
        <f t="shared" si="0"/>
        <v>10</v>
      </c>
      <c r="B19" s="648">
        <v>2006</v>
      </c>
      <c r="C19" s="598" t="s">
        <v>425</v>
      </c>
      <c r="D19" s="996" t="s">
        <v>868</v>
      </c>
      <c r="E19" s="996" t="s">
        <v>869</v>
      </c>
      <c r="F19" s="997" t="s">
        <v>724</v>
      </c>
      <c r="G19" s="997" t="s">
        <v>77</v>
      </c>
      <c r="H19" s="980"/>
      <c r="I19" s="980">
        <v>0</v>
      </c>
      <c r="J19" s="980"/>
      <c r="K19" s="980">
        <v>0</v>
      </c>
      <c r="L19" s="980" t="s">
        <v>755</v>
      </c>
      <c r="M19" s="292">
        <v>25</v>
      </c>
      <c r="N19" s="980"/>
      <c r="O19" s="980">
        <v>0</v>
      </c>
      <c r="P19" s="980"/>
      <c r="Q19" s="980">
        <v>0</v>
      </c>
      <c r="R19" s="980"/>
      <c r="S19" s="292">
        <v>0</v>
      </c>
      <c r="T19" s="980"/>
      <c r="U19" s="980">
        <v>0</v>
      </c>
      <c r="V19" s="980"/>
      <c r="W19" s="980">
        <v>0</v>
      </c>
      <c r="X19" s="980"/>
      <c r="Y19" s="292">
        <v>0</v>
      </c>
      <c r="Z19" s="981">
        <f t="shared" si="1"/>
        <v>25</v>
      </c>
      <c r="AA19" s="982"/>
      <c r="AB19" s="980">
        <v>0</v>
      </c>
      <c r="AC19" s="983"/>
      <c r="AD19" s="980">
        <v>0</v>
      </c>
      <c r="AE19" s="983"/>
      <c r="AF19" s="980">
        <v>0</v>
      </c>
      <c r="AG19" s="983"/>
      <c r="AH19" s="980">
        <v>0</v>
      </c>
      <c r="AI19" s="981">
        <f t="shared" si="2"/>
        <v>0</v>
      </c>
      <c r="AJ19" s="984"/>
      <c r="AK19" s="292">
        <v>0</v>
      </c>
      <c r="AL19" s="985">
        <f t="shared" si="3"/>
        <v>0</v>
      </c>
      <c r="AM19" s="982"/>
      <c r="AN19" s="980">
        <v>0</v>
      </c>
      <c r="AO19" s="983"/>
      <c r="AP19" s="980">
        <v>0</v>
      </c>
      <c r="AQ19" s="985">
        <f t="shared" si="4"/>
        <v>0</v>
      </c>
      <c r="AR19" s="40"/>
      <c r="AS19" s="986">
        <v>0</v>
      </c>
      <c r="AT19" s="40"/>
      <c r="AU19" s="986">
        <v>0</v>
      </c>
      <c r="AV19" s="987">
        <f t="shared" si="5"/>
        <v>25</v>
      </c>
      <c r="AW19" s="994"/>
      <c r="AX19" s="994"/>
      <c r="AY19" s="994"/>
      <c r="AZ19" s="994"/>
      <c r="BA19" s="994"/>
      <c r="BB19" s="994"/>
      <c r="BC19" s="994"/>
      <c r="BD19" s="994"/>
      <c r="BE19" s="994"/>
      <c r="BF19" s="994"/>
      <c r="BG19" s="988"/>
    </row>
    <row r="20" spans="1:59" ht="15" customHeight="1" outlineLevel="1" x14ac:dyDescent="0.2">
      <c r="A20" s="977">
        <f t="shared" si="0"/>
        <v>10</v>
      </c>
      <c r="B20" s="648">
        <v>2007</v>
      </c>
      <c r="C20" s="598" t="s">
        <v>870</v>
      </c>
      <c r="D20" s="599" t="s">
        <v>871</v>
      </c>
      <c r="E20" s="599" t="s">
        <v>872</v>
      </c>
      <c r="F20" s="997" t="s">
        <v>873</v>
      </c>
      <c r="G20" s="997" t="s">
        <v>49</v>
      </c>
      <c r="H20" s="980"/>
      <c r="I20" s="980">
        <v>0</v>
      </c>
      <c r="J20" s="980"/>
      <c r="K20" s="980">
        <v>0</v>
      </c>
      <c r="L20" s="980" t="s">
        <v>768</v>
      </c>
      <c r="M20" s="292">
        <v>25</v>
      </c>
      <c r="N20" s="980"/>
      <c r="O20" s="980">
        <v>0</v>
      </c>
      <c r="P20" s="980"/>
      <c r="Q20" s="980">
        <v>0</v>
      </c>
      <c r="R20" s="980"/>
      <c r="S20" s="292">
        <v>0</v>
      </c>
      <c r="T20" s="980"/>
      <c r="U20" s="980">
        <v>0</v>
      </c>
      <c r="V20" s="980"/>
      <c r="W20" s="980">
        <v>0</v>
      </c>
      <c r="X20" s="980"/>
      <c r="Y20" s="292">
        <v>0</v>
      </c>
      <c r="Z20" s="981">
        <f t="shared" si="1"/>
        <v>25</v>
      </c>
      <c r="AA20" s="982"/>
      <c r="AB20" s="980">
        <v>0</v>
      </c>
      <c r="AC20" s="983"/>
      <c r="AD20" s="980">
        <v>0</v>
      </c>
      <c r="AE20" s="983"/>
      <c r="AF20" s="980">
        <v>0</v>
      </c>
      <c r="AG20" s="983"/>
      <c r="AH20" s="980">
        <v>0</v>
      </c>
      <c r="AI20" s="981">
        <f t="shared" si="2"/>
        <v>0</v>
      </c>
      <c r="AJ20" s="984"/>
      <c r="AK20" s="292">
        <v>0</v>
      </c>
      <c r="AL20" s="985">
        <f t="shared" si="3"/>
        <v>0</v>
      </c>
      <c r="AM20" s="982"/>
      <c r="AN20" s="980">
        <v>0</v>
      </c>
      <c r="AO20" s="983"/>
      <c r="AP20" s="980">
        <v>0</v>
      </c>
      <c r="AQ20" s="985">
        <f t="shared" si="4"/>
        <v>0</v>
      </c>
      <c r="AR20" s="40"/>
      <c r="AS20" s="986">
        <v>0</v>
      </c>
      <c r="AT20" s="40"/>
      <c r="AU20" s="986">
        <v>0</v>
      </c>
      <c r="AV20" s="987">
        <f t="shared" si="5"/>
        <v>25</v>
      </c>
      <c r="AW20" s="994"/>
      <c r="AX20" s="994"/>
      <c r="AY20" s="994"/>
      <c r="AZ20" s="994"/>
      <c r="BA20" s="994"/>
      <c r="BB20" s="994"/>
      <c r="BC20" s="994"/>
      <c r="BD20" s="994"/>
      <c r="BE20" s="994"/>
      <c r="BF20" s="994"/>
      <c r="BG20" s="988"/>
    </row>
    <row r="21" spans="1:59" ht="15" customHeight="1" outlineLevel="1" x14ac:dyDescent="0.2">
      <c r="A21" s="977">
        <f t="shared" si="0"/>
        <v>10</v>
      </c>
      <c r="B21" s="648">
        <v>2007</v>
      </c>
      <c r="C21" s="598" t="s">
        <v>874</v>
      </c>
      <c r="D21" s="599" t="s">
        <v>875</v>
      </c>
      <c r="E21" s="599" t="s">
        <v>416</v>
      </c>
      <c r="F21" s="528" t="s">
        <v>724</v>
      </c>
      <c r="G21" s="991" t="s">
        <v>77</v>
      </c>
      <c r="H21" s="980"/>
      <c r="I21" s="980">
        <v>0</v>
      </c>
      <c r="J21" s="980"/>
      <c r="K21" s="980">
        <v>0</v>
      </c>
      <c r="L21" s="980" t="s">
        <v>744</v>
      </c>
      <c r="M21" s="292">
        <v>25</v>
      </c>
      <c r="N21" s="980"/>
      <c r="O21" s="980">
        <v>0</v>
      </c>
      <c r="P21" s="980"/>
      <c r="Q21" s="980">
        <v>0</v>
      </c>
      <c r="R21" s="980"/>
      <c r="S21" s="292">
        <v>0</v>
      </c>
      <c r="T21" s="980"/>
      <c r="U21" s="980">
        <v>0</v>
      </c>
      <c r="V21" s="980"/>
      <c r="W21" s="980">
        <v>0</v>
      </c>
      <c r="X21" s="980"/>
      <c r="Y21" s="292">
        <v>0</v>
      </c>
      <c r="Z21" s="981">
        <f t="shared" si="1"/>
        <v>25</v>
      </c>
      <c r="AA21" s="982"/>
      <c r="AB21" s="980">
        <v>0</v>
      </c>
      <c r="AC21" s="983"/>
      <c r="AD21" s="980">
        <v>0</v>
      </c>
      <c r="AE21" s="983"/>
      <c r="AF21" s="980">
        <v>0</v>
      </c>
      <c r="AG21" s="983"/>
      <c r="AH21" s="980">
        <v>0</v>
      </c>
      <c r="AI21" s="981">
        <f t="shared" si="2"/>
        <v>0</v>
      </c>
      <c r="AJ21" s="984"/>
      <c r="AK21" s="292">
        <v>0</v>
      </c>
      <c r="AL21" s="985">
        <f t="shared" si="3"/>
        <v>0</v>
      </c>
      <c r="AM21" s="982"/>
      <c r="AN21" s="980">
        <v>0</v>
      </c>
      <c r="AO21" s="983"/>
      <c r="AP21" s="980">
        <v>0</v>
      </c>
      <c r="AQ21" s="985">
        <f t="shared" si="4"/>
        <v>0</v>
      </c>
      <c r="AR21" s="40"/>
      <c r="AS21" s="986">
        <v>0</v>
      </c>
      <c r="AT21" s="40"/>
      <c r="AU21" s="986">
        <v>0</v>
      </c>
      <c r="AV21" s="987">
        <f t="shared" si="5"/>
        <v>25</v>
      </c>
      <c r="AW21" s="994"/>
      <c r="AX21" s="994"/>
      <c r="AY21" s="994"/>
      <c r="AZ21" s="994"/>
      <c r="BA21" s="994"/>
      <c r="BB21" s="994"/>
      <c r="BC21" s="994"/>
      <c r="BD21" s="994"/>
      <c r="BE21" s="994"/>
      <c r="BF21" s="994"/>
      <c r="BG21" s="988"/>
    </row>
    <row r="22" spans="1:59" ht="15" customHeight="1" outlineLevel="1" x14ac:dyDescent="0.2">
      <c r="A22" s="977">
        <f t="shared" si="0"/>
        <v>10</v>
      </c>
      <c r="B22" s="648">
        <v>2008</v>
      </c>
      <c r="C22" s="598" t="s">
        <v>433</v>
      </c>
      <c r="D22" s="599" t="s">
        <v>130</v>
      </c>
      <c r="E22" s="599" t="s">
        <v>434</v>
      </c>
      <c r="F22" s="997" t="s">
        <v>735</v>
      </c>
      <c r="G22" s="997" t="s">
        <v>49</v>
      </c>
      <c r="H22" s="980"/>
      <c r="I22" s="980">
        <v>0</v>
      </c>
      <c r="J22" s="980"/>
      <c r="K22" s="980">
        <v>0</v>
      </c>
      <c r="L22" s="980" t="s">
        <v>745</v>
      </c>
      <c r="M22" s="292">
        <v>25</v>
      </c>
      <c r="N22" s="980"/>
      <c r="O22" s="980">
        <v>0</v>
      </c>
      <c r="P22" s="980"/>
      <c r="Q22" s="980">
        <v>0</v>
      </c>
      <c r="R22" s="980"/>
      <c r="S22" s="292">
        <v>0</v>
      </c>
      <c r="T22" s="980"/>
      <c r="U22" s="980">
        <v>0</v>
      </c>
      <c r="V22" s="980"/>
      <c r="W22" s="980">
        <v>0</v>
      </c>
      <c r="X22" s="980"/>
      <c r="Y22" s="292">
        <v>0</v>
      </c>
      <c r="Z22" s="981">
        <f t="shared" si="1"/>
        <v>25</v>
      </c>
      <c r="AA22" s="982"/>
      <c r="AB22" s="980">
        <v>0</v>
      </c>
      <c r="AC22" s="983"/>
      <c r="AD22" s="980">
        <v>0</v>
      </c>
      <c r="AE22" s="983"/>
      <c r="AF22" s="980">
        <v>0</v>
      </c>
      <c r="AG22" s="983"/>
      <c r="AH22" s="980">
        <v>0</v>
      </c>
      <c r="AI22" s="981">
        <f t="shared" si="2"/>
        <v>0</v>
      </c>
      <c r="AJ22" s="984"/>
      <c r="AK22" s="292">
        <v>0</v>
      </c>
      <c r="AL22" s="985">
        <f t="shared" si="3"/>
        <v>0</v>
      </c>
      <c r="AM22" s="982"/>
      <c r="AN22" s="980">
        <v>0</v>
      </c>
      <c r="AO22" s="983"/>
      <c r="AP22" s="980">
        <v>0</v>
      </c>
      <c r="AQ22" s="985">
        <f t="shared" si="4"/>
        <v>0</v>
      </c>
      <c r="AR22" s="40"/>
      <c r="AS22" s="986">
        <v>0</v>
      </c>
      <c r="AT22" s="40"/>
      <c r="AU22" s="986">
        <v>0</v>
      </c>
      <c r="AV22" s="987">
        <f t="shared" si="5"/>
        <v>25</v>
      </c>
      <c r="AW22" s="994"/>
      <c r="AX22" s="994"/>
      <c r="AY22" s="994"/>
      <c r="AZ22" s="994"/>
      <c r="BA22" s="994"/>
      <c r="BB22" s="994"/>
      <c r="BC22" s="994"/>
      <c r="BD22" s="994"/>
      <c r="BE22" s="994"/>
      <c r="BF22" s="994"/>
      <c r="BG22" s="988"/>
    </row>
    <row r="23" spans="1:59" ht="15" customHeight="1" outlineLevel="1" x14ac:dyDescent="0.2">
      <c r="A23" s="977">
        <f t="shared" si="0"/>
        <v>10</v>
      </c>
      <c r="B23" s="648">
        <v>2006</v>
      </c>
      <c r="C23" s="598" t="s">
        <v>876</v>
      </c>
      <c r="D23" s="599" t="s">
        <v>877</v>
      </c>
      <c r="E23" s="599" t="s">
        <v>878</v>
      </c>
      <c r="F23" s="997" t="s">
        <v>879</v>
      </c>
      <c r="G23" s="997" t="s">
        <v>429</v>
      </c>
      <c r="H23" s="980"/>
      <c r="I23" s="980">
        <v>0</v>
      </c>
      <c r="J23" s="980"/>
      <c r="K23" s="980">
        <v>0</v>
      </c>
      <c r="L23" s="980" t="s">
        <v>731</v>
      </c>
      <c r="M23" s="292">
        <v>25</v>
      </c>
      <c r="N23" s="980"/>
      <c r="O23" s="980">
        <v>0</v>
      </c>
      <c r="P23" s="980"/>
      <c r="Q23" s="980">
        <v>0</v>
      </c>
      <c r="R23" s="980"/>
      <c r="S23" s="292">
        <v>0</v>
      </c>
      <c r="T23" s="980"/>
      <c r="U23" s="980">
        <v>0</v>
      </c>
      <c r="V23" s="980"/>
      <c r="W23" s="980">
        <v>0</v>
      </c>
      <c r="X23" s="980"/>
      <c r="Y23" s="292">
        <v>0</v>
      </c>
      <c r="Z23" s="981">
        <f t="shared" si="1"/>
        <v>25</v>
      </c>
      <c r="AA23" s="982"/>
      <c r="AB23" s="980">
        <v>0</v>
      </c>
      <c r="AC23" s="983"/>
      <c r="AD23" s="980">
        <v>0</v>
      </c>
      <c r="AE23" s="983"/>
      <c r="AF23" s="980">
        <v>0</v>
      </c>
      <c r="AG23" s="983"/>
      <c r="AH23" s="980">
        <v>0</v>
      </c>
      <c r="AI23" s="981">
        <f t="shared" si="2"/>
        <v>0</v>
      </c>
      <c r="AJ23" s="984"/>
      <c r="AK23" s="292">
        <v>0</v>
      </c>
      <c r="AL23" s="985">
        <f t="shared" si="3"/>
        <v>0</v>
      </c>
      <c r="AM23" s="982"/>
      <c r="AN23" s="980">
        <v>0</v>
      </c>
      <c r="AO23" s="983"/>
      <c r="AP23" s="980">
        <v>0</v>
      </c>
      <c r="AQ23" s="985">
        <f t="shared" si="4"/>
        <v>0</v>
      </c>
      <c r="AR23" s="40"/>
      <c r="AS23" s="986">
        <v>0</v>
      </c>
      <c r="AT23" s="40"/>
      <c r="AU23" s="986">
        <v>0</v>
      </c>
      <c r="AV23" s="987">
        <f t="shared" si="5"/>
        <v>25</v>
      </c>
      <c r="AW23" s="994"/>
      <c r="AX23" s="994"/>
      <c r="AY23" s="994"/>
      <c r="AZ23" s="994"/>
      <c r="BA23" s="994"/>
      <c r="BB23" s="994"/>
      <c r="BC23" s="994"/>
      <c r="BD23" s="994"/>
      <c r="BE23" s="994"/>
      <c r="BF23" s="994"/>
      <c r="BG23" s="988"/>
    </row>
    <row r="24" spans="1:59" ht="15" customHeight="1" outlineLevel="1" x14ac:dyDescent="0.2">
      <c r="A24" s="977">
        <f t="shared" si="0"/>
        <v>10</v>
      </c>
      <c r="B24" s="995">
        <v>2006</v>
      </c>
      <c r="C24" s="598" t="s">
        <v>880</v>
      </c>
      <c r="D24" s="996" t="s">
        <v>881</v>
      </c>
      <c r="E24" s="996" t="s">
        <v>882</v>
      </c>
      <c r="F24" s="1027" t="s">
        <v>724</v>
      </c>
      <c r="G24" s="1027" t="s">
        <v>77</v>
      </c>
      <c r="H24" s="980"/>
      <c r="I24" s="980">
        <v>0</v>
      </c>
      <c r="J24" s="980"/>
      <c r="K24" s="980">
        <v>0</v>
      </c>
      <c r="L24" s="980" t="s">
        <v>772</v>
      </c>
      <c r="M24" s="292">
        <v>25</v>
      </c>
      <c r="N24" s="980"/>
      <c r="O24" s="980">
        <v>0</v>
      </c>
      <c r="P24" s="980"/>
      <c r="Q24" s="980">
        <v>0</v>
      </c>
      <c r="R24" s="980"/>
      <c r="S24" s="292">
        <v>0</v>
      </c>
      <c r="T24" s="980"/>
      <c r="U24" s="980">
        <v>0</v>
      </c>
      <c r="V24" s="980"/>
      <c r="W24" s="980">
        <v>0</v>
      </c>
      <c r="X24" s="980"/>
      <c r="Y24" s="292">
        <v>0</v>
      </c>
      <c r="Z24" s="981">
        <f t="shared" si="1"/>
        <v>25</v>
      </c>
      <c r="AA24" s="982"/>
      <c r="AB24" s="980">
        <v>0</v>
      </c>
      <c r="AC24" s="983"/>
      <c r="AD24" s="980">
        <v>0</v>
      </c>
      <c r="AE24" s="983"/>
      <c r="AF24" s="980">
        <v>0</v>
      </c>
      <c r="AG24" s="983"/>
      <c r="AH24" s="980">
        <v>0</v>
      </c>
      <c r="AI24" s="981">
        <f t="shared" si="2"/>
        <v>0</v>
      </c>
      <c r="AJ24" s="984"/>
      <c r="AK24" s="292">
        <v>0</v>
      </c>
      <c r="AL24" s="985">
        <f t="shared" si="3"/>
        <v>0</v>
      </c>
      <c r="AM24" s="982"/>
      <c r="AN24" s="980">
        <v>0</v>
      </c>
      <c r="AO24" s="983"/>
      <c r="AP24" s="980">
        <v>0</v>
      </c>
      <c r="AQ24" s="985">
        <f t="shared" si="4"/>
        <v>0</v>
      </c>
      <c r="AR24" s="40"/>
      <c r="AS24" s="986">
        <v>0</v>
      </c>
      <c r="AT24" s="40"/>
      <c r="AU24" s="986">
        <v>0</v>
      </c>
      <c r="AV24" s="987">
        <f t="shared" si="5"/>
        <v>25</v>
      </c>
      <c r="AW24" s="994"/>
      <c r="AX24" s="994"/>
      <c r="AY24" s="994"/>
      <c r="AZ24" s="994"/>
      <c r="BA24" s="994"/>
      <c r="BB24" s="994"/>
      <c r="BC24" s="994"/>
      <c r="BD24" s="994"/>
      <c r="BE24" s="994"/>
      <c r="BF24" s="994"/>
      <c r="BG24" s="988"/>
    </row>
    <row r="25" spans="1:59" ht="15" customHeight="1" outlineLevel="1" x14ac:dyDescent="0.2">
      <c r="A25" s="977">
        <f t="shared" si="0"/>
        <v>16</v>
      </c>
      <c r="B25" s="648">
        <v>2006</v>
      </c>
      <c r="C25" s="598" t="s">
        <v>883</v>
      </c>
      <c r="D25" s="599" t="s">
        <v>884</v>
      </c>
      <c r="E25" s="599" t="s">
        <v>885</v>
      </c>
      <c r="F25" s="648" t="s">
        <v>735</v>
      </c>
      <c r="G25" s="989" t="s">
        <v>49</v>
      </c>
      <c r="H25" s="980"/>
      <c r="I25" s="980">
        <v>0</v>
      </c>
      <c r="J25" s="980"/>
      <c r="K25" s="980">
        <v>0</v>
      </c>
      <c r="L25" s="980" t="s">
        <v>886</v>
      </c>
      <c r="M25" s="292">
        <v>0</v>
      </c>
      <c r="N25" s="980"/>
      <c r="O25" s="980">
        <v>0</v>
      </c>
      <c r="P25" s="980"/>
      <c r="Q25" s="980">
        <v>0</v>
      </c>
      <c r="R25" s="980"/>
      <c r="S25" s="292">
        <v>0</v>
      </c>
      <c r="T25" s="980"/>
      <c r="U25" s="980">
        <v>0</v>
      </c>
      <c r="V25" s="980"/>
      <c r="W25" s="980">
        <v>0</v>
      </c>
      <c r="X25" s="980"/>
      <c r="Y25" s="292">
        <v>0</v>
      </c>
      <c r="Z25" s="981">
        <f t="shared" si="1"/>
        <v>0</v>
      </c>
      <c r="AA25" s="982"/>
      <c r="AB25" s="980">
        <v>0</v>
      </c>
      <c r="AC25" s="983"/>
      <c r="AD25" s="980">
        <v>0</v>
      </c>
      <c r="AE25" s="983"/>
      <c r="AF25" s="980">
        <v>0</v>
      </c>
      <c r="AG25" s="983"/>
      <c r="AH25" s="980">
        <v>0</v>
      </c>
      <c r="AI25" s="981">
        <f t="shared" si="2"/>
        <v>0</v>
      </c>
      <c r="AJ25" s="984"/>
      <c r="AK25" s="292">
        <v>0</v>
      </c>
      <c r="AL25" s="985">
        <f t="shared" si="3"/>
        <v>0</v>
      </c>
      <c r="AM25" s="982"/>
      <c r="AN25" s="980">
        <v>0</v>
      </c>
      <c r="AO25" s="983"/>
      <c r="AP25" s="980">
        <v>0</v>
      </c>
      <c r="AQ25" s="985">
        <f t="shared" si="4"/>
        <v>0</v>
      </c>
      <c r="AR25" s="40"/>
      <c r="AS25" s="986">
        <v>0</v>
      </c>
      <c r="AT25" s="40"/>
      <c r="AU25" s="986">
        <v>0</v>
      </c>
      <c r="AV25" s="987">
        <f t="shared" si="5"/>
        <v>0</v>
      </c>
      <c r="AW25" s="994"/>
      <c r="AX25" s="994"/>
      <c r="AY25" s="994"/>
      <c r="AZ25" s="994"/>
      <c r="BA25" s="994"/>
      <c r="BB25" s="994"/>
      <c r="BC25" s="994"/>
      <c r="BD25" s="994"/>
      <c r="BE25" s="994"/>
      <c r="BF25" s="994"/>
      <c r="BG25" s="988"/>
    </row>
    <row r="26" spans="1:59" ht="15" customHeight="1" outlineLevel="1" x14ac:dyDescent="0.2">
      <c r="A26" s="977">
        <f t="shared" si="0"/>
        <v>16</v>
      </c>
      <c r="B26" s="648">
        <v>2006</v>
      </c>
      <c r="C26" s="598" t="s">
        <v>887</v>
      </c>
      <c r="D26" s="599" t="s">
        <v>668</v>
      </c>
      <c r="E26" s="599" t="s">
        <v>888</v>
      </c>
      <c r="F26" s="997" t="s">
        <v>735</v>
      </c>
      <c r="G26" s="997" t="s">
        <v>49</v>
      </c>
      <c r="H26" s="980"/>
      <c r="I26" s="980">
        <v>0</v>
      </c>
      <c r="J26" s="980"/>
      <c r="K26" s="980">
        <v>0</v>
      </c>
      <c r="L26" s="980" t="s">
        <v>889</v>
      </c>
      <c r="M26" s="292">
        <v>0</v>
      </c>
      <c r="N26" s="980"/>
      <c r="O26" s="980">
        <v>0</v>
      </c>
      <c r="P26" s="980"/>
      <c r="Q26" s="980">
        <v>0</v>
      </c>
      <c r="R26" s="980"/>
      <c r="S26" s="292">
        <v>0</v>
      </c>
      <c r="T26" s="980"/>
      <c r="U26" s="980">
        <v>0</v>
      </c>
      <c r="V26" s="980"/>
      <c r="W26" s="980">
        <v>0</v>
      </c>
      <c r="X26" s="980"/>
      <c r="Y26" s="292">
        <v>0</v>
      </c>
      <c r="Z26" s="981">
        <f t="shared" si="1"/>
        <v>0</v>
      </c>
      <c r="AA26" s="992"/>
      <c r="AB26" s="980">
        <v>0</v>
      </c>
      <c r="AC26" s="983"/>
      <c r="AD26" s="980">
        <v>0</v>
      </c>
      <c r="AE26" s="983"/>
      <c r="AF26" s="980">
        <v>0</v>
      </c>
      <c r="AG26" s="983"/>
      <c r="AH26" s="980">
        <v>0</v>
      </c>
      <c r="AI26" s="981">
        <f t="shared" si="2"/>
        <v>0</v>
      </c>
      <c r="AJ26" s="980"/>
      <c r="AK26" s="292">
        <v>0</v>
      </c>
      <c r="AL26" s="985">
        <f t="shared" si="3"/>
        <v>0</v>
      </c>
      <c r="AM26" s="992"/>
      <c r="AN26" s="980">
        <v>0</v>
      </c>
      <c r="AO26" s="983"/>
      <c r="AP26" s="980">
        <v>0</v>
      </c>
      <c r="AQ26" s="993">
        <f t="shared" si="4"/>
        <v>0</v>
      </c>
      <c r="AR26" s="43"/>
      <c r="AS26" s="986">
        <v>0</v>
      </c>
      <c r="AT26" s="994"/>
      <c r="AU26" s="986">
        <v>0</v>
      </c>
      <c r="AV26" s="987">
        <f t="shared" si="5"/>
        <v>0</v>
      </c>
      <c r="AW26" s="994"/>
      <c r="AX26" s="994"/>
      <c r="AY26" s="994"/>
      <c r="AZ26" s="994"/>
      <c r="BA26" s="994"/>
      <c r="BB26" s="994"/>
      <c r="BC26" s="994"/>
      <c r="BD26" s="994"/>
      <c r="BE26" s="994"/>
      <c r="BF26" s="994"/>
      <c r="BG26" s="988"/>
    </row>
    <row r="27" spans="1:59" ht="15" customHeight="1" outlineLevel="1" x14ac:dyDescent="0.2">
      <c r="A27" s="977">
        <f t="shared" si="0"/>
        <v>16</v>
      </c>
      <c r="B27" s="648">
        <v>2006</v>
      </c>
      <c r="C27" s="598" t="s">
        <v>890</v>
      </c>
      <c r="D27" s="599" t="s">
        <v>891</v>
      </c>
      <c r="E27" s="599" t="s">
        <v>892</v>
      </c>
      <c r="F27" s="648" t="s">
        <v>735</v>
      </c>
      <c r="G27" s="989" t="s">
        <v>49</v>
      </c>
      <c r="H27" s="980"/>
      <c r="I27" s="980">
        <v>0</v>
      </c>
      <c r="J27" s="980"/>
      <c r="K27" s="980">
        <v>0</v>
      </c>
      <c r="L27" s="980" t="s">
        <v>893</v>
      </c>
      <c r="M27" s="292">
        <v>0</v>
      </c>
      <c r="N27" s="980"/>
      <c r="O27" s="980">
        <v>0</v>
      </c>
      <c r="P27" s="980"/>
      <c r="Q27" s="980">
        <v>0</v>
      </c>
      <c r="R27" s="980"/>
      <c r="S27" s="292">
        <v>0</v>
      </c>
      <c r="T27" s="980"/>
      <c r="U27" s="980">
        <v>0</v>
      </c>
      <c r="V27" s="980"/>
      <c r="W27" s="980">
        <v>0</v>
      </c>
      <c r="X27" s="980"/>
      <c r="Y27" s="292">
        <v>0</v>
      </c>
      <c r="Z27" s="981">
        <f t="shared" si="1"/>
        <v>0</v>
      </c>
      <c r="AA27" s="992"/>
      <c r="AB27" s="980">
        <v>0</v>
      </c>
      <c r="AC27" s="983"/>
      <c r="AD27" s="980">
        <v>0</v>
      </c>
      <c r="AE27" s="983"/>
      <c r="AF27" s="980">
        <v>0</v>
      </c>
      <c r="AG27" s="983"/>
      <c r="AH27" s="980">
        <v>0</v>
      </c>
      <c r="AI27" s="981">
        <f t="shared" si="2"/>
        <v>0</v>
      </c>
      <c r="AJ27" s="980"/>
      <c r="AK27" s="292">
        <v>0</v>
      </c>
      <c r="AL27" s="985">
        <f t="shared" si="3"/>
        <v>0</v>
      </c>
      <c r="AM27" s="992"/>
      <c r="AN27" s="980">
        <v>0</v>
      </c>
      <c r="AO27" s="983"/>
      <c r="AP27" s="980">
        <v>0</v>
      </c>
      <c r="AQ27" s="993">
        <f t="shared" si="4"/>
        <v>0</v>
      </c>
      <c r="AR27" s="43"/>
      <c r="AS27" s="986">
        <v>0</v>
      </c>
      <c r="AT27" s="994"/>
      <c r="AU27" s="986">
        <v>0</v>
      </c>
      <c r="AV27" s="987">
        <f t="shared" si="5"/>
        <v>0</v>
      </c>
      <c r="AW27" s="994"/>
      <c r="AX27" s="994"/>
      <c r="AY27" s="994"/>
      <c r="AZ27" s="994"/>
      <c r="BA27" s="994"/>
      <c r="BB27" s="994"/>
      <c r="BC27" s="994"/>
      <c r="BD27" s="994"/>
      <c r="BE27" s="994"/>
      <c r="BF27" s="994"/>
      <c r="BG27" s="988"/>
    </row>
    <row r="28" spans="1:59" ht="15" customHeight="1" outlineLevel="1" x14ac:dyDescent="0.2">
      <c r="A28" s="977">
        <f t="shared" si="0"/>
        <v>16</v>
      </c>
      <c r="B28" s="648">
        <v>2007</v>
      </c>
      <c r="C28" s="598" t="s">
        <v>894</v>
      </c>
      <c r="D28" s="599" t="s">
        <v>895</v>
      </c>
      <c r="E28" s="599" t="s">
        <v>896</v>
      </c>
      <c r="F28" s="648" t="s">
        <v>719</v>
      </c>
      <c r="G28" s="989" t="s">
        <v>49</v>
      </c>
      <c r="H28" s="980"/>
      <c r="I28" s="980">
        <v>0</v>
      </c>
      <c r="J28" s="980"/>
      <c r="K28" s="980">
        <v>0</v>
      </c>
      <c r="L28" s="980" t="s">
        <v>897</v>
      </c>
      <c r="M28" s="292">
        <v>0</v>
      </c>
      <c r="N28" s="980"/>
      <c r="O28" s="980">
        <v>0</v>
      </c>
      <c r="P28" s="980"/>
      <c r="Q28" s="980">
        <v>0</v>
      </c>
      <c r="R28" s="980"/>
      <c r="S28" s="292">
        <v>0</v>
      </c>
      <c r="T28" s="980"/>
      <c r="U28" s="980">
        <v>0</v>
      </c>
      <c r="V28" s="980"/>
      <c r="W28" s="980">
        <v>0</v>
      </c>
      <c r="X28" s="980"/>
      <c r="Y28" s="292">
        <v>0</v>
      </c>
      <c r="Z28" s="981">
        <f t="shared" si="1"/>
        <v>0</v>
      </c>
      <c r="AA28" s="992"/>
      <c r="AB28" s="980">
        <v>0</v>
      </c>
      <c r="AC28" s="983"/>
      <c r="AD28" s="980">
        <v>0</v>
      </c>
      <c r="AE28" s="983"/>
      <c r="AF28" s="980">
        <v>0</v>
      </c>
      <c r="AG28" s="983"/>
      <c r="AH28" s="980">
        <v>0</v>
      </c>
      <c r="AI28" s="981">
        <f t="shared" si="2"/>
        <v>0</v>
      </c>
      <c r="AJ28" s="980"/>
      <c r="AK28" s="292">
        <v>0</v>
      </c>
      <c r="AL28" s="985">
        <f t="shared" si="3"/>
        <v>0</v>
      </c>
      <c r="AM28" s="992"/>
      <c r="AN28" s="980">
        <v>0</v>
      </c>
      <c r="AO28" s="983"/>
      <c r="AP28" s="980">
        <v>0</v>
      </c>
      <c r="AQ28" s="993">
        <f t="shared" si="4"/>
        <v>0</v>
      </c>
      <c r="AR28" s="43"/>
      <c r="AS28" s="986">
        <v>0</v>
      </c>
      <c r="AT28" s="994"/>
      <c r="AU28" s="986">
        <v>0</v>
      </c>
      <c r="AV28" s="987">
        <f t="shared" si="5"/>
        <v>0</v>
      </c>
      <c r="AW28" s="994"/>
      <c r="AX28" s="994"/>
      <c r="AY28" s="994"/>
      <c r="AZ28" s="994"/>
      <c r="BA28" s="994"/>
      <c r="BB28" s="994"/>
      <c r="BC28" s="994"/>
      <c r="BD28" s="994"/>
      <c r="BE28" s="994"/>
      <c r="BF28" s="994"/>
      <c r="BG28" s="988"/>
    </row>
    <row r="29" spans="1:59" ht="15" customHeight="1" outlineLevel="1" x14ac:dyDescent="0.2">
      <c r="A29" s="977">
        <f t="shared" si="0"/>
        <v>16</v>
      </c>
      <c r="B29" s="648">
        <v>2007</v>
      </c>
      <c r="C29" s="598" t="s">
        <v>898</v>
      </c>
      <c r="D29" s="599" t="s">
        <v>447</v>
      </c>
      <c r="E29" s="599" t="s">
        <v>899</v>
      </c>
      <c r="F29" s="997" t="s">
        <v>900</v>
      </c>
      <c r="G29" s="997" t="s">
        <v>49</v>
      </c>
      <c r="H29" s="980"/>
      <c r="I29" s="980">
        <v>0</v>
      </c>
      <c r="J29" s="980"/>
      <c r="K29" s="980">
        <v>0</v>
      </c>
      <c r="L29" s="980" t="s">
        <v>901</v>
      </c>
      <c r="M29" s="292">
        <v>0</v>
      </c>
      <c r="N29" s="980"/>
      <c r="O29" s="980">
        <v>0</v>
      </c>
      <c r="P29" s="980"/>
      <c r="Q29" s="980">
        <v>0</v>
      </c>
      <c r="R29" s="980"/>
      <c r="S29" s="292">
        <v>0</v>
      </c>
      <c r="T29" s="980"/>
      <c r="U29" s="980">
        <v>0</v>
      </c>
      <c r="V29" s="980"/>
      <c r="W29" s="980">
        <v>0</v>
      </c>
      <c r="X29" s="980"/>
      <c r="Y29" s="292">
        <v>0</v>
      </c>
      <c r="Z29" s="981">
        <f t="shared" si="1"/>
        <v>0</v>
      </c>
      <c r="AA29" s="992"/>
      <c r="AB29" s="980">
        <v>0</v>
      </c>
      <c r="AC29" s="983"/>
      <c r="AD29" s="980">
        <v>0</v>
      </c>
      <c r="AE29" s="983"/>
      <c r="AF29" s="980">
        <v>0</v>
      </c>
      <c r="AG29" s="983"/>
      <c r="AH29" s="980">
        <v>0</v>
      </c>
      <c r="AI29" s="981">
        <f t="shared" si="2"/>
        <v>0</v>
      </c>
      <c r="AJ29" s="980"/>
      <c r="AK29" s="292">
        <v>0</v>
      </c>
      <c r="AL29" s="985">
        <f t="shared" si="3"/>
        <v>0</v>
      </c>
      <c r="AM29" s="992"/>
      <c r="AN29" s="980">
        <v>0</v>
      </c>
      <c r="AO29" s="983"/>
      <c r="AP29" s="980">
        <v>0</v>
      </c>
      <c r="AQ29" s="993">
        <f t="shared" si="4"/>
        <v>0</v>
      </c>
      <c r="AR29" s="43"/>
      <c r="AS29" s="986">
        <v>0</v>
      </c>
      <c r="AT29" s="994"/>
      <c r="AU29" s="986">
        <v>0</v>
      </c>
      <c r="AV29" s="987">
        <f t="shared" si="5"/>
        <v>0</v>
      </c>
      <c r="AW29" s="994"/>
      <c r="AX29" s="994"/>
      <c r="AY29" s="994"/>
      <c r="AZ29" s="994"/>
      <c r="BA29" s="994"/>
      <c r="BB29" s="994"/>
      <c r="BC29" s="994"/>
      <c r="BD29" s="994"/>
      <c r="BE29" s="994"/>
      <c r="BF29" s="994"/>
      <c r="BG29" s="988"/>
    </row>
    <row r="30" spans="1:59" ht="15" customHeight="1" outlineLevel="1" x14ac:dyDescent="0.2">
      <c r="A30" s="977">
        <f t="shared" ref="A30:A37" si="6">RANK(AL30,$AL$10:$AL$37)</f>
        <v>1</v>
      </c>
      <c r="B30" s="648"/>
      <c r="C30" s="598"/>
      <c r="D30" s="599"/>
      <c r="E30" s="599"/>
      <c r="F30" s="648"/>
      <c r="G30" s="989"/>
      <c r="H30" s="980"/>
      <c r="I30" s="980">
        <v>0</v>
      </c>
      <c r="J30" s="980"/>
      <c r="K30" s="980">
        <v>0</v>
      </c>
      <c r="L30" s="980"/>
      <c r="M30" s="292">
        <v>0</v>
      </c>
      <c r="N30" s="980"/>
      <c r="O30" s="980">
        <v>0</v>
      </c>
      <c r="P30" s="980"/>
      <c r="Q30" s="980">
        <v>0</v>
      </c>
      <c r="R30" s="980"/>
      <c r="S30" s="292">
        <v>0</v>
      </c>
      <c r="T30" s="980"/>
      <c r="U30" s="980">
        <v>0</v>
      </c>
      <c r="V30" s="980"/>
      <c r="W30" s="980">
        <v>0</v>
      </c>
      <c r="X30" s="980"/>
      <c r="Y30" s="292">
        <v>0</v>
      </c>
      <c r="Z30" s="981">
        <f t="shared" si="1"/>
        <v>0</v>
      </c>
      <c r="AA30" s="992"/>
      <c r="AB30" s="980">
        <v>0</v>
      </c>
      <c r="AC30" s="983"/>
      <c r="AD30" s="980">
        <v>0</v>
      </c>
      <c r="AE30" s="983"/>
      <c r="AF30" s="980">
        <v>0</v>
      </c>
      <c r="AG30" s="983"/>
      <c r="AH30" s="980">
        <v>0</v>
      </c>
      <c r="AI30" s="981">
        <f t="shared" si="2"/>
        <v>0</v>
      </c>
      <c r="AJ30" s="980"/>
      <c r="AK30" s="292">
        <v>0</v>
      </c>
      <c r="AL30" s="985">
        <f t="shared" si="3"/>
        <v>0</v>
      </c>
      <c r="AM30" s="992"/>
      <c r="AN30" s="980">
        <v>0</v>
      </c>
      <c r="AO30" s="983"/>
      <c r="AP30" s="980">
        <v>0</v>
      </c>
      <c r="AQ30" s="993">
        <f t="shared" si="4"/>
        <v>0</v>
      </c>
      <c r="AR30" s="43"/>
      <c r="AS30" s="986">
        <v>0</v>
      </c>
      <c r="AT30" s="994"/>
      <c r="AU30" s="986">
        <v>0</v>
      </c>
      <c r="AV30" s="987">
        <f t="shared" si="5"/>
        <v>0</v>
      </c>
      <c r="AW30" s="994"/>
      <c r="AX30" s="994"/>
      <c r="AY30" s="994"/>
      <c r="AZ30" s="994"/>
      <c r="BA30" s="994"/>
      <c r="BB30" s="994"/>
      <c r="BC30" s="994"/>
      <c r="BD30" s="994"/>
      <c r="BE30" s="994"/>
      <c r="BF30" s="994"/>
      <c r="BG30" s="988"/>
    </row>
    <row r="31" spans="1:59" ht="15" customHeight="1" outlineLevel="1" x14ac:dyDescent="0.2">
      <c r="A31" s="977">
        <f t="shared" si="6"/>
        <v>1</v>
      </c>
      <c r="B31" s="648"/>
      <c r="C31" s="598"/>
      <c r="D31" s="599"/>
      <c r="E31" s="599"/>
      <c r="F31" s="648"/>
      <c r="G31" s="989"/>
      <c r="H31" s="980"/>
      <c r="I31" s="980">
        <v>0</v>
      </c>
      <c r="J31" s="980"/>
      <c r="K31" s="980">
        <v>0</v>
      </c>
      <c r="L31" s="980"/>
      <c r="M31" s="292">
        <v>0</v>
      </c>
      <c r="N31" s="980"/>
      <c r="O31" s="980">
        <v>0</v>
      </c>
      <c r="P31" s="980"/>
      <c r="Q31" s="980">
        <v>0</v>
      </c>
      <c r="R31" s="980"/>
      <c r="S31" s="292">
        <v>0</v>
      </c>
      <c r="T31" s="980"/>
      <c r="U31" s="980">
        <v>0</v>
      </c>
      <c r="V31" s="980"/>
      <c r="W31" s="980">
        <v>0</v>
      </c>
      <c r="X31" s="980"/>
      <c r="Y31" s="292">
        <v>0</v>
      </c>
      <c r="Z31" s="981">
        <f t="shared" si="1"/>
        <v>0</v>
      </c>
      <c r="AA31" s="992"/>
      <c r="AB31" s="980">
        <v>0</v>
      </c>
      <c r="AC31" s="983"/>
      <c r="AD31" s="980">
        <v>0</v>
      </c>
      <c r="AE31" s="983"/>
      <c r="AF31" s="980">
        <v>0</v>
      </c>
      <c r="AG31" s="983"/>
      <c r="AH31" s="980">
        <v>0</v>
      </c>
      <c r="AI31" s="981">
        <f t="shared" si="2"/>
        <v>0</v>
      </c>
      <c r="AJ31" s="980"/>
      <c r="AK31" s="292">
        <v>0</v>
      </c>
      <c r="AL31" s="985">
        <f t="shared" si="3"/>
        <v>0</v>
      </c>
      <c r="AM31" s="992"/>
      <c r="AN31" s="980">
        <v>0</v>
      </c>
      <c r="AO31" s="983"/>
      <c r="AP31" s="980">
        <v>0</v>
      </c>
      <c r="AQ31" s="993">
        <f t="shared" si="4"/>
        <v>0</v>
      </c>
      <c r="AR31" s="43"/>
      <c r="AS31" s="986">
        <v>0</v>
      </c>
      <c r="AT31" s="994"/>
      <c r="AU31" s="986">
        <v>0</v>
      </c>
      <c r="AV31" s="987">
        <f t="shared" si="5"/>
        <v>0</v>
      </c>
      <c r="AW31" s="994"/>
      <c r="AX31" s="994"/>
      <c r="AY31" s="994"/>
      <c r="AZ31" s="994"/>
      <c r="BA31" s="994"/>
      <c r="BB31" s="994"/>
      <c r="BC31" s="994"/>
      <c r="BD31" s="994"/>
      <c r="BE31" s="994"/>
      <c r="BF31" s="994"/>
      <c r="BG31" s="988"/>
    </row>
    <row r="32" spans="1:59" ht="15" customHeight="1" outlineLevel="1" x14ac:dyDescent="0.2">
      <c r="A32" s="977">
        <f t="shared" si="6"/>
        <v>1</v>
      </c>
      <c r="B32" s="648"/>
      <c r="C32" s="598"/>
      <c r="D32" s="599"/>
      <c r="E32" s="599"/>
      <c r="F32" s="648"/>
      <c r="G32" s="989"/>
      <c r="H32" s="980"/>
      <c r="I32" s="980">
        <v>0</v>
      </c>
      <c r="J32" s="980"/>
      <c r="K32" s="980">
        <v>0</v>
      </c>
      <c r="L32" s="980"/>
      <c r="M32" s="292">
        <v>0</v>
      </c>
      <c r="N32" s="980"/>
      <c r="O32" s="980">
        <v>0</v>
      </c>
      <c r="P32" s="980"/>
      <c r="Q32" s="980">
        <v>0</v>
      </c>
      <c r="R32" s="980"/>
      <c r="S32" s="292">
        <v>0</v>
      </c>
      <c r="T32" s="980"/>
      <c r="U32" s="980">
        <v>0</v>
      </c>
      <c r="V32" s="980"/>
      <c r="W32" s="980">
        <v>0</v>
      </c>
      <c r="X32" s="980"/>
      <c r="Y32" s="292">
        <v>0</v>
      </c>
      <c r="Z32" s="981">
        <f t="shared" si="1"/>
        <v>0</v>
      </c>
      <c r="AA32" s="992"/>
      <c r="AB32" s="980">
        <v>0</v>
      </c>
      <c r="AC32" s="983"/>
      <c r="AD32" s="980">
        <v>0</v>
      </c>
      <c r="AE32" s="983"/>
      <c r="AF32" s="980">
        <v>0</v>
      </c>
      <c r="AG32" s="983"/>
      <c r="AH32" s="980">
        <v>0</v>
      </c>
      <c r="AI32" s="981">
        <f t="shared" si="2"/>
        <v>0</v>
      </c>
      <c r="AJ32" s="980"/>
      <c r="AK32" s="292">
        <v>0</v>
      </c>
      <c r="AL32" s="985">
        <f t="shared" si="3"/>
        <v>0</v>
      </c>
      <c r="AM32" s="992"/>
      <c r="AN32" s="980">
        <v>0</v>
      </c>
      <c r="AO32" s="983"/>
      <c r="AP32" s="980">
        <v>0</v>
      </c>
      <c r="AQ32" s="993">
        <f t="shared" si="4"/>
        <v>0</v>
      </c>
      <c r="AR32" s="43"/>
      <c r="AS32" s="986">
        <v>0</v>
      </c>
      <c r="AT32" s="994"/>
      <c r="AU32" s="986">
        <v>0</v>
      </c>
      <c r="AV32" s="987">
        <f t="shared" si="5"/>
        <v>0</v>
      </c>
      <c r="AW32" s="994"/>
      <c r="AX32" s="994"/>
      <c r="AY32" s="994"/>
      <c r="AZ32" s="994"/>
      <c r="BA32" s="994"/>
      <c r="BB32" s="994"/>
      <c r="BC32" s="994"/>
      <c r="BD32" s="994"/>
      <c r="BE32" s="994"/>
      <c r="BF32" s="994"/>
      <c r="BG32" s="988"/>
    </row>
    <row r="33" spans="1:59" ht="15" customHeight="1" outlineLevel="1" x14ac:dyDescent="0.2">
      <c r="A33" s="977">
        <f t="shared" si="6"/>
        <v>1</v>
      </c>
      <c r="B33" s="648"/>
      <c r="C33" s="598"/>
      <c r="D33" s="599"/>
      <c r="E33" s="599"/>
      <c r="F33" s="648"/>
      <c r="G33" s="989"/>
      <c r="H33" s="980"/>
      <c r="I33" s="980">
        <v>0</v>
      </c>
      <c r="J33" s="980"/>
      <c r="K33" s="980">
        <v>0</v>
      </c>
      <c r="L33" s="980"/>
      <c r="M33" s="292">
        <v>0</v>
      </c>
      <c r="N33" s="980"/>
      <c r="O33" s="980">
        <v>0</v>
      </c>
      <c r="P33" s="980"/>
      <c r="Q33" s="980">
        <v>0</v>
      </c>
      <c r="R33" s="980"/>
      <c r="S33" s="292">
        <v>0</v>
      </c>
      <c r="T33" s="980"/>
      <c r="U33" s="980">
        <v>0</v>
      </c>
      <c r="V33" s="980"/>
      <c r="W33" s="980">
        <v>0</v>
      </c>
      <c r="X33" s="980"/>
      <c r="Y33" s="292">
        <v>0</v>
      </c>
      <c r="Z33" s="981">
        <f t="shared" si="1"/>
        <v>0</v>
      </c>
      <c r="AA33" s="992"/>
      <c r="AB33" s="980">
        <v>0</v>
      </c>
      <c r="AC33" s="983"/>
      <c r="AD33" s="980">
        <v>0</v>
      </c>
      <c r="AE33" s="983"/>
      <c r="AF33" s="980">
        <v>0</v>
      </c>
      <c r="AG33" s="983"/>
      <c r="AH33" s="980">
        <v>0</v>
      </c>
      <c r="AI33" s="981">
        <f t="shared" si="2"/>
        <v>0</v>
      </c>
      <c r="AJ33" s="980"/>
      <c r="AK33" s="292">
        <v>0</v>
      </c>
      <c r="AL33" s="985">
        <f t="shared" si="3"/>
        <v>0</v>
      </c>
      <c r="AM33" s="992"/>
      <c r="AN33" s="980">
        <v>0</v>
      </c>
      <c r="AO33" s="983"/>
      <c r="AP33" s="980">
        <v>0</v>
      </c>
      <c r="AQ33" s="993">
        <f t="shared" si="4"/>
        <v>0</v>
      </c>
      <c r="AR33" s="43"/>
      <c r="AS33" s="986">
        <v>0</v>
      </c>
      <c r="AT33" s="994"/>
      <c r="AU33" s="986">
        <v>0</v>
      </c>
      <c r="AV33" s="987">
        <f t="shared" si="5"/>
        <v>0</v>
      </c>
      <c r="AW33" s="994"/>
      <c r="AX33" s="994"/>
      <c r="AY33" s="994"/>
      <c r="AZ33" s="994"/>
      <c r="BA33" s="994"/>
      <c r="BB33" s="994"/>
      <c r="BC33" s="994"/>
      <c r="BD33" s="994"/>
      <c r="BE33" s="994"/>
      <c r="BF33" s="994"/>
      <c r="BG33" s="988"/>
    </row>
    <row r="34" spans="1:59" ht="15" customHeight="1" outlineLevel="1" x14ac:dyDescent="0.2">
      <c r="A34" s="977">
        <f t="shared" si="6"/>
        <v>1</v>
      </c>
      <c r="B34" s="648"/>
      <c r="C34" s="598"/>
      <c r="D34" s="599"/>
      <c r="E34" s="599"/>
      <c r="F34" s="648"/>
      <c r="G34" s="989"/>
      <c r="H34" s="980"/>
      <c r="I34" s="980">
        <v>0</v>
      </c>
      <c r="J34" s="980"/>
      <c r="K34" s="980">
        <v>0</v>
      </c>
      <c r="L34" s="980"/>
      <c r="M34" s="292">
        <v>0</v>
      </c>
      <c r="N34" s="980"/>
      <c r="O34" s="980">
        <v>0</v>
      </c>
      <c r="P34" s="980"/>
      <c r="Q34" s="980">
        <v>0</v>
      </c>
      <c r="R34" s="980"/>
      <c r="S34" s="292">
        <v>0</v>
      </c>
      <c r="T34" s="980"/>
      <c r="U34" s="980">
        <v>0</v>
      </c>
      <c r="V34" s="980"/>
      <c r="W34" s="980">
        <v>0</v>
      </c>
      <c r="X34" s="980"/>
      <c r="Y34" s="292">
        <v>0</v>
      </c>
      <c r="Z34" s="981">
        <f t="shared" si="1"/>
        <v>0</v>
      </c>
      <c r="AA34" s="992"/>
      <c r="AB34" s="980">
        <v>0</v>
      </c>
      <c r="AC34" s="983"/>
      <c r="AD34" s="980">
        <v>0</v>
      </c>
      <c r="AE34" s="983"/>
      <c r="AF34" s="980">
        <v>0</v>
      </c>
      <c r="AG34" s="983"/>
      <c r="AH34" s="980">
        <v>0</v>
      </c>
      <c r="AI34" s="981">
        <f t="shared" si="2"/>
        <v>0</v>
      </c>
      <c r="AJ34" s="980"/>
      <c r="AK34" s="292">
        <v>0</v>
      </c>
      <c r="AL34" s="985">
        <f t="shared" si="3"/>
        <v>0</v>
      </c>
      <c r="AM34" s="992"/>
      <c r="AN34" s="980">
        <v>0</v>
      </c>
      <c r="AO34" s="983"/>
      <c r="AP34" s="980">
        <v>0</v>
      </c>
      <c r="AQ34" s="993">
        <f t="shared" si="4"/>
        <v>0</v>
      </c>
      <c r="AR34" s="43"/>
      <c r="AS34" s="986">
        <v>0</v>
      </c>
      <c r="AT34" s="994"/>
      <c r="AU34" s="986">
        <v>0</v>
      </c>
      <c r="AV34" s="987">
        <f t="shared" si="5"/>
        <v>0</v>
      </c>
      <c r="AW34" s="994"/>
      <c r="AX34" s="994"/>
      <c r="AY34" s="994"/>
      <c r="AZ34" s="994"/>
      <c r="BA34" s="994"/>
      <c r="BB34" s="994"/>
      <c r="BC34" s="994"/>
      <c r="BD34" s="994"/>
      <c r="BE34" s="994"/>
      <c r="BF34" s="994"/>
      <c r="BG34" s="988"/>
    </row>
    <row r="35" spans="1:59" ht="15" customHeight="1" outlineLevel="1" x14ac:dyDescent="0.2">
      <c r="A35" s="977">
        <f t="shared" si="6"/>
        <v>1</v>
      </c>
      <c r="B35" s="648"/>
      <c r="C35" s="598"/>
      <c r="D35" s="599"/>
      <c r="E35" s="599"/>
      <c r="F35" s="648"/>
      <c r="G35" s="989"/>
      <c r="H35" s="980"/>
      <c r="I35" s="980">
        <v>0</v>
      </c>
      <c r="J35" s="980"/>
      <c r="K35" s="980">
        <v>0</v>
      </c>
      <c r="L35" s="980"/>
      <c r="M35" s="292">
        <v>0</v>
      </c>
      <c r="N35" s="980"/>
      <c r="O35" s="980">
        <v>0</v>
      </c>
      <c r="P35" s="980"/>
      <c r="Q35" s="980">
        <v>0</v>
      </c>
      <c r="R35" s="980"/>
      <c r="S35" s="292">
        <v>0</v>
      </c>
      <c r="T35" s="980"/>
      <c r="U35" s="980">
        <v>0</v>
      </c>
      <c r="V35" s="980"/>
      <c r="W35" s="980">
        <v>0</v>
      </c>
      <c r="X35" s="980"/>
      <c r="Y35" s="292">
        <v>0</v>
      </c>
      <c r="Z35" s="981">
        <f t="shared" si="1"/>
        <v>0</v>
      </c>
      <c r="AA35" s="992"/>
      <c r="AB35" s="980">
        <v>0</v>
      </c>
      <c r="AC35" s="983"/>
      <c r="AD35" s="980">
        <v>0</v>
      </c>
      <c r="AE35" s="983"/>
      <c r="AF35" s="980">
        <v>0</v>
      </c>
      <c r="AG35" s="983"/>
      <c r="AH35" s="980">
        <v>0</v>
      </c>
      <c r="AI35" s="981">
        <f t="shared" si="2"/>
        <v>0</v>
      </c>
      <c r="AJ35" s="980"/>
      <c r="AK35" s="292">
        <v>0</v>
      </c>
      <c r="AL35" s="985">
        <f t="shared" si="3"/>
        <v>0</v>
      </c>
      <c r="AM35" s="992"/>
      <c r="AN35" s="980">
        <v>0</v>
      </c>
      <c r="AO35" s="983"/>
      <c r="AP35" s="980">
        <v>0</v>
      </c>
      <c r="AQ35" s="993">
        <f t="shared" si="4"/>
        <v>0</v>
      </c>
      <c r="AR35" s="43"/>
      <c r="AS35" s="986">
        <v>0</v>
      </c>
      <c r="AT35" s="994"/>
      <c r="AU35" s="986">
        <v>0</v>
      </c>
      <c r="AV35" s="987">
        <f t="shared" si="5"/>
        <v>0</v>
      </c>
      <c r="AW35" s="994"/>
      <c r="AX35" s="994"/>
      <c r="AY35" s="994"/>
      <c r="AZ35" s="994"/>
      <c r="BA35" s="994"/>
      <c r="BB35" s="994"/>
      <c r="BC35" s="994"/>
      <c r="BD35" s="994"/>
      <c r="BE35" s="994"/>
      <c r="BF35" s="994"/>
      <c r="BG35" s="988"/>
    </row>
    <row r="36" spans="1:59" ht="15" customHeight="1" outlineLevel="1" x14ac:dyDescent="0.2">
      <c r="A36" s="977">
        <f t="shared" si="6"/>
        <v>1</v>
      </c>
      <c r="B36" s="648"/>
      <c r="C36" s="598"/>
      <c r="D36" s="599"/>
      <c r="E36" s="599"/>
      <c r="F36" s="648"/>
      <c r="G36" s="989"/>
      <c r="H36" s="980"/>
      <c r="I36" s="980">
        <v>0</v>
      </c>
      <c r="J36" s="980"/>
      <c r="K36" s="980">
        <v>0</v>
      </c>
      <c r="L36" s="980"/>
      <c r="M36" s="292">
        <v>0</v>
      </c>
      <c r="N36" s="980"/>
      <c r="O36" s="980">
        <v>0</v>
      </c>
      <c r="P36" s="980"/>
      <c r="Q36" s="980">
        <v>0</v>
      </c>
      <c r="R36" s="980"/>
      <c r="S36" s="292">
        <v>0</v>
      </c>
      <c r="T36" s="980"/>
      <c r="U36" s="980">
        <v>0</v>
      </c>
      <c r="V36" s="980"/>
      <c r="W36" s="980">
        <v>0</v>
      </c>
      <c r="X36" s="980"/>
      <c r="Y36" s="292">
        <v>0</v>
      </c>
      <c r="Z36" s="981">
        <f t="shared" si="1"/>
        <v>0</v>
      </c>
      <c r="AA36" s="992"/>
      <c r="AB36" s="980">
        <v>0</v>
      </c>
      <c r="AC36" s="983"/>
      <c r="AD36" s="980">
        <v>0</v>
      </c>
      <c r="AE36" s="983"/>
      <c r="AF36" s="980">
        <v>0</v>
      </c>
      <c r="AG36" s="983"/>
      <c r="AH36" s="980">
        <v>0</v>
      </c>
      <c r="AI36" s="981">
        <f t="shared" si="2"/>
        <v>0</v>
      </c>
      <c r="AJ36" s="980"/>
      <c r="AK36" s="292">
        <v>0</v>
      </c>
      <c r="AL36" s="985">
        <f t="shared" si="3"/>
        <v>0</v>
      </c>
      <c r="AM36" s="992"/>
      <c r="AN36" s="980">
        <v>0</v>
      </c>
      <c r="AO36" s="983"/>
      <c r="AP36" s="980">
        <v>0</v>
      </c>
      <c r="AQ36" s="993">
        <f t="shared" si="4"/>
        <v>0</v>
      </c>
      <c r="AR36" s="43"/>
      <c r="AS36" s="986">
        <v>0</v>
      </c>
      <c r="AT36" s="994"/>
      <c r="AU36" s="986">
        <v>0</v>
      </c>
      <c r="AV36" s="987">
        <f t="shared" si="5"/>
        <v>0</v>
      </c>
      <c r="AW36" s="994"/>
      <c r="AX36" s="994"/>
      <c r="AY36" s="994"/>
      <c r="AZ36" s="994"/>
      <c r="BA36" s="994"/>
      <c r="BB36" s="994"/>
      <c r="BC36" s="994"/>
      <c r="BD36" s="994"/>
      <c r="BE36" s="994"/>
      <c r="BF36" s="994"/>
      <c r="BG36" s="988"/>
    </row>
    <row r="37" spans="1:59" ht="15" customHeight="1" outlineLevel="1" x14ac:dyDescent="0.2">
      <c r="A37" s="977">
        <f t="shared" si="6"/>
        <v>1</v>
      </c>
      <c r="B37" s="648"/>
      <c r="C37" s="598"/>
      <c r="D37" s="599"/>
      <c r="E37" s="599"/>
      <c r="F37" s="648"/>
      <c r="G37" s="989"/>
      <c r="H37" s="980"/>
      <c r="I37" s="980">
        <v>0</v>
      </c>
      <c r="J37" s="980"/>
      <c r="K37" s="980">
        <v>0</v>
      </c>
      <c r="L37" s="980"/>
      <c r="M37" s="292">
        <v>0</v>
      </c>
      <c r="N37" s="980"/>
      <c r="O37" s="980">
        <v>0</v>
      </c>
      <c r="P37" s="980"/>
      <c r="Q37" s="980">
        <v>0</v>
      </c>
      <c r="R37" s="980"/>
      <c r="S37" s="292">
        <v>0</v>
      </c>
      <c r="T37" s="980"/>
      <c r="U37" s="980">
        <v>0</v>
      </c>
      <c r="V37" s="980"/>
      <c r="W37" s="980">
        <v>0</v>
      </c>
      <c r="X37" s="980"/>
      <c r="Y37" s="292">
        <v>0</v>
      </c>
      <c r="Z37" s="981">
        <f t="shared" si="1"/>
        <v>0</v>
      </c>
      <c r="AA37" s="1036"/>
      <c r="AB37" s="1037">
        <v>0</v>
      </c>
      <c r="AC37" s="1038"/>
      <c r="AD37" s="1037">
        <v>0</v>
      </c>
      <c r="AE37" s="1038"/>
      <c r="AF37" s="1037">
        <v>0</v>
      </c>
      <c r="AG37" s="1038"/>
      <c r="AH37" s="1037">
        <v>0</v>
      </c>
      <c r="AI37" s="1039">
        <f t="shared" si="2"/>
        <v>0</v>
      </c>
      <c r="AJ37" s="1037"/>
      <c r="AK37" s="1040">
        <v>0</v>
      </c>
      <c r="AL37" s="1041">
        <f t="shared" si="3"/>
        <v>0</v>
      </c>
      <c r="AM37" s="1036"/>
      <c r="AN37" s="1037">
        <v>0</v>
      </c>
      <c r="AO37" s="1038"/>
      <c r="AP37" s="1037">
        <v>0</v>
      </c>
      <c r="AQ37" s="1042">
        <f t="shared" si="4"/>
        <v>0</v>
      </c>
      <c r="AR37" s="622"/>
      <c r="AS37" s="1043">
        <v>0</v>
      </c>
      <c r="AT37" s="1044"/>
      <c r="AU37" s="1043">
        <v>0</v>
      </c>
      <c r="AV37" s="1045">
        <f t="shared" si="5"/>
        <v>0</v>
      </c>
      <c r="AW37" s="994"/>
      <c r="AX37" s="994"/>
      <c r="AY37" s="994"/>
      <c r="AZ37" s="994"/>
      <c r="BA37" s="994"/>
      <c r="BB37" s="994"/>
      <c r="BC37" s="994"/>
      <c r="BD37" s="994"/>
      <c r="BE37" s="994"/>
      <c r="BF37" s="994"/>
      <c r="BG37" s="988"/>
    </row>
    <row r="38" spans="1:59" ht="15" customHeight="1" x14ac:dyDescent="0.2">
      <c r="A38" s="1006" t="s">
        <v>789</v>
      </c>
      <c r="B38" s="1006"/>
      <c r="C38" s="1006"/>
      <c r="D38" s="1006"/>
      <c r="E38" s="1006"/>
      <c r="F38" s="1006"/>
      <c r="G38" s="1006"/>
      <c r="H38" s="1007"/>
      <c r="I38" s="1007"/>
      <c r="J38" s="1007"/>
      <c r="K38" s="1007"/>
      <c r="L38" s="1007"/>
      <c r="M38" s="1007"/>
      <c r="N38" s="1007"/>
      <c r="O38" s="1007"/>
      <c r="P38" s="1007"/>
      <c r="Q38" s="1007"/>
      <c r="R38" s="1007"/>
      <c r="S38" s="1007"/>
      <c r="T38" s="1007"/>
      <c r="U38" s="1007"/>
      <c r="V38" s="1007"/>
      <c r="W38" s="1007"/>
      <c r="X38" s="1007"/>
      <c r="Y38" s="1007"/>
      <c r="Z38" s="1007"/>
      <c r="AA38" s="1046"/>
      <c r="AB38" s="1047"/>
      <c r="AC38" s="1048"/>
      <c r="AD38" s="1047"/>
      <c r="AE38" s="1048"/>
      <c r="AF38" s="1047"/>
      <c r="AG38" s="1048"/>
      <c r="AH38" s="1047"/>
      <c r="AI38" s="1047"/>
      <c r="AJ38" s="1047"/>
      <c r="AK38" s="1047"/>
      <c r="AL38" s="1048"/>
      <c r="AM38" s="1046"/>
      <c r="AN38" s="1047"/>
      <c r="AO38" s="1048"/>
      <c r="AP38" s="1047"/>
      <c r="AQ38" s="1048"/>
      <c r="AR38" s="1049"/>
      <c r="AS38" s="1047"/>
      <c r="AT38" s="1049"/>
      <c r="AU38" s="1047"/>
      <c r="AV38" s="1050"/>
      <c r="AW38" s="1007"/>
      <c r="AX38" s="1007"/>
      <c r="AY38" s="1007"/>
      <c r="AZ38" s="1007"/>
      <c r="BA38" s="1007"/>
      <c r="BB38" s="1007"/>
      <c r="BC38" s="1007"/>
      <c r="BD38" s="1007"/>
      <c r="BE38" s="1007"/>
      <c r="BF38" s="1007"/>
    </row>
    <row r="39" spans="1:59" ht="15" customHeight="1" x14ac:dyDescent="0.2">
      <c r="A39" s="1006" t="s">
        <v>790</v>
      </c>
      <c r="B39" s="1006"/>
      <c r="C39" s="1006"/>
      <c r="D39" s="1006"/>
      <c r="E39" s="1006"/>
      <c r="F39" s="1006"/>
      <c r="G39" s="1006"/>
      <c r="H39" s="1007"/>
      <c r="I39" s="1007"/>
      <c r="J39" s="1007"/>
      <c r="K39" s="1007"/>
      <c r="L39" s="1007"/>
      <c r="M39" s="1007"/>
      <c r="N39" s="1007"/>
      <c r="O39" s="1007"/>
      <c r="P39" s="1007"/>
      <c r="Q39" s="1007"/>
      <c r="R39" s="1007"/>
      <c r="S39" s="1007"/>
      <c r="T39" s="1007"/>
      <c r="U39" s="1007"/>
      <c r="V39" s="1007"/>
      <c r="W39" s="1007"/>
      <c r="X39" s="1007"/>
      <c r="Y39" s="1007"/>
      <c r="Z39" s="1007"/>
      <c r="AA39" s="1007"/>
      <c r="AB39" s="1007"/>
      <c r="AC39" s="1007"/>
      <c r="AD39" s="1007"/>
      <c r="AE39" s="1007"/>
      <c r="AF39" s="1007"/>
      <c r="AG39" s="1007"/>
      <c r="AH39" s="1007"/>
      <c r="AI39" s="1007"/>
      <c r="AJ39" s="1007"/>
      <c r="AK39" s="1007"/>
      <c r="AL39" s="1007"/>
      <c r="AM39" s="1007"/>
      <c r="AN39" s="1007"/>
      <c r="AO39" s="1007"/>
      <c r="AP39" s="1007"/>
      <c r="AQ39" s="1007"/>
      <c r="AR39" s="1007"/>
      <c r="AS39" s="1007"/>
      <c r="AT39" s="1007"/>
      <c r="AU39" s="1007"/>
      <c r="AV39" s="1007"/>
      <c r="AW39" s="1007"/>
      <c r="AX39" s="1007"/>
      <c r="AY39" s="1007"/>
      <c r="AZ39" s="1007"/>
      <c r="BA39" s="1007"/>
      <c r="BB39" s="1007"/>
      <c r="BC39" s="1007"/>
      <c r="BD39" s="1007"/>
      <c r="BE39" s="1007"/>
      <c r="BF39" s="1007"/>
    </row>
    <row r="40" spans="1:59" ht="12.75" customHeight="1" x14ac:dyDescent="0.2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</row>
    <row r="41" spans="1:59" ht="12.75" customHeight="1" x14ac:dyDescent="0.2">
      <c r="A41" s="202"/>
      <c r="B41" s="202"/>
      <c r="C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</row>
    <row r="42" spans="1:59" ht="12.75" customHeight="1" x14ac:dyDescent="0.2">
      <c r="A42" s="202"/>
      <c r="B42" s="202"/>
      <c r="C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</row>
    <row r="43" spans="1:59" ht="12.75" customHeight="1" x14ac:dyDescent="0.2">
      <c r="A43" s="202"/>
      <c r="B43" s="202"/>
      <c r="C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</row>
    <row r="44" spans="1:59" ht="12.75" customHeight="1" x14ac:dyDescent="0.2">
      <c r="A44" s="202"/>
      <c r="B44" s="202"/>
      <c r="C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</row>
    <row r="45" spans="1:59" ht="12.75" customHeight="1" x14ac:dyDescent="0.2">
      <c r="A45" s="202"/>
      <c r="B45" s="202"/>
      <c r="C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</row>
    <row r="46" spans="1:59" ht="12.75" customHeight="1" x14ac:dyDescent="0.2">
      <c r="A46" s="202"/>
      <c r="B46" s="202"/>
      <c r="C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</row>
    <row r="47" spans="1:59" ht="12.75" customHeight="1" x14ac:dyDescent="0.2">
      <c r="A47" s="202"/>
      <c r="B47" s="202"/>
      <c r="C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</row>
    <row r="48" spans="1:59" ht="12.75" customHeight="1" x14ac:dyDescent="0.2">
      <c r="A48" s="202"/>
      <c r="B48" s="202"/>
      <c r="C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</row>
    <row r="49" spans="1:58" ht="12.75" customHeight="1" x14ac:dyDescent="0.2">
      <c r="A49" s="202"/>
      <c r="B49" s="202"/>
      <c r="C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</row>
    <row r="50" spans="1:58" ht="12.75" customHeight="1" x14ac:dyDescent="0.2">
      <c r="A50" s="202"/>
      <c r="B50" s="202"/>
      <c r="C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</row>
    <row r="51" spans="1:58" ht="12.75" customHeight="1" x14ac:dyDescent="0.2">
      <c r="A51" s="202"/>
      <c r="B51" s="202"/>
      <c r="C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</row>
    <row r="52" spans="1:58" ht="12.75" customHeight="1" x14ac:dyDescent="0.2">
      <c r="A52" s="202"/>
      <c r="B52" s="202"/>
      <c r="C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</row>
    <row r="53" spans="1:58" ht="12.75" customHeight="1" x14ac:dyDescent="0.2">
      <c r="A53" s="202"/>
      <c r="B53" s="202"/>
      <c r="C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</row>
    <row r="54" spans="1:58" ht="12.75" customHeight="1" x14ac:dyDescent="0.2">
      <c r="A54" s="202"/>
      <c r="B54" s="202"/>
      <c r="C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</row>
    <row r="55" spans="1:58" ht="12.75" customHeight="1" x14ac:dyDescent="0.2">
      <c r="A55" s="202"/>
      <c r="B55" s="202"/>
      <c r="C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</row>
    <row r="56" spans="1:58" ht="12.75" customHeight="1" x14ac:dyDescent="0.2">
      <c r="A56" s="202"/>
      <c r="B56" s="202"/>
      <c r="C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</row>
    <row r="57" spans="1:58" ht="12.75" customHeight="1" x14ac:dyDescent="0.2">
      <c r="A57" s="202"/>
      <c r="B57" s="202"/>
      <c r="C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</row>
    <row r="58" spans="1:58" ht="12.75" customHeight="1" x14ac:dyDescent="0.2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</row>
    <row r="59" spans="1:58" ht="12.75" customHeight="1" x14ac:dyDescent="0.2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</row>
    <row r="60" spans="1:58" ht="12.75" customHeight="1" x14ac:dyDescent="0.2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</row>
    <row r="61" spans="1:58" ht="12.75" customHeight="1" x14ac:dyDescent="0.2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</row>
    <row r="62" spans="1:58" ht="12.75" customHeight="1" x14ac:dyDescent="0.2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</row>
    <row r="63" spans="1:58" ht="12.75" customHeight="1" x14ac:dyDescent="0.2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</row>
    <row r="64" spans="1:58" ht="12.75" customHeight="1" x14ac:dyDescent="0.2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</row>
    <row r="65" spans="1:58" ht="12.75" customHeight="1" x14ac:dyDescent="0.2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</row>
    <row r="66" spans="1:58" ht="12.75" customHeight="1" x14ac:dyDescent="0.2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</row>
    <row r="67" spans="1:58" ht="12.75" customHeight="1" x14ac:dyDescent="0.2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</row>
    <row r="68" spans="1:58" ht="12.75" customHeight="1" x14ac:dyDescent="0.2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</row>
    <row r="69" spans="1:58" ht="12.75" customHeight="1" x14ac:dyDescent="0.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</row>
    <row r="70" spans="1:58" ht="12.75" customHeight="1" x14ac:dyDescent="0.2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</row>
    <row r="71" spans="1:58" ht="12.75" customHeight="1" x14ac:dyDescent="0.2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</row>
    <row r="72" spans="1:58" ht="12.75" customHeight="1" x14ac:dyDescent="0.2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</row>
    <row r="73" spans="1:58" ht="12.75" customHeight="1" x14ac:dyDescent="0.2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</row>
    <row r="74" spans="1:58" ht="12.75" customHeigh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</row>
    <row r="75" spans="1:58" ht="12.75" customHeight="1" x14ac:dyDescent="0.2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</row>
    <row r="76" spans="1:58" ht="12.75" customHeight="1" x14ac:dyDescent="0.2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</row>
    <row r="77" spans="1:58" ht="12.75" customHeight="1" x14ac:dyDescent="0.2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</row>
    <row r="78" spans="1:58" ht="12.75" customHeight="1" x14ac:dyDescent="0.2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</row>
    <row r="79" spans="1:58" ht="12.75" customHeight="1" x14ac:dyDescent="0.2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</row>
    <row r="80" spans="1:58" ht="12.75" customHeight="1" x14ac:dyDescent="0.2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</row>
    <row r="81" spans="1:58" ht="12.75" customHeight="1" x14ac:dyDescent="0.2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</row>
    <row r="82" spans="1:58" ht="12.75" customHeight="1" x14ac:dyDescent="0.2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</row>
    <row r="83" spans="1:58" ht="12.75" customHeight="1" x14ac:dyDescent="0.2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</row>
    <row r="84" spans="1:58" ht="12.75" customHeight="1" x14ac:dyDescent="0.2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</row>
    <row r="85" spans="1:58" ht="12.75" customHeight="1" x14ac:dyDescent="0.2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</row>
    <row r="86" spans="1:58" ht="12.75" customHeight="1" x14ac:dyDescent="0.2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</row>
    <row r="87" spans="1:58" ht="12.75" customHeight="1" x14ac:dyDescent="0.2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</row>
    <row r="88" spans="1:58" ht="12.75" customHeight="1" x14ac:dyDescent="0.2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</row>
    <row r="89" spans="1:58" ht="12.75" customHeight="1" x14ac:dyDescent="0.2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</row>
    <row r="90" spans="1:58" ht="12.75" customHeight="1" x14ac:dyDescent="0.2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</row>
    <row r="91" spans="1:58" ht="12.75" customHeight="1" x14ac:dyDescent="0.2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</row>
    <row r="92" spans="1:58" ht="12.75" customHeight="1" x14ac:dyDescent="0.2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</row>
    <row r="93" spans="1:58" ht="12.75" customHeight="1" x14ac:dyDescent="0.2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</row>
    <row r="94" spans="1:58" ht="12.75" customHeight="1" x14ac:dyDescent="0.2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</row>
    <row r="95" spans="1:58" ht="12.75" customHeight="1" x14ac:dyDescent="0.2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</row>
    <row r="96" spans="1:58" ht="12.75" customHeight="1" x14ac:dyDescent="0.2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</row>
    <row r="97" spans="1:58" ht="12.75" customHeight="1" x14ac:dyDescent="0.2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</row>
    <row r="98" spans="1:58" ht="12.75" customHeight="1" x14ac:dyDescent="0.2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</row>
    <row r="99" spans="1:58" ht="12.75" customHeight="1" x14ac:dyDescent="0.2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</row>
    <row r="100" spans="1:58" ht="12.75" customHeight="1" x14ac:dyDescent="0.2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</row>
    <row r="101" spans="1:58" ht="12.75" customHeight="1" x14ac:dyDescent="0.2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</row>
    <row r="102" spans="1:58" ht="12.75" customHeight="1" x14ac:dyDescent="0.2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</row>
    <row r="103" spans="1:58" ht="12.75" customHeight="1" x14ac:dyDescent="0.2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</row>
    <row r="104" spans="1:58" ht="12.75" customHeight="1" x14ac:dyDescent="0.2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</row>
    <row r="105" spans="1:58" ht="12.75" customHeight="1" x14ac:dyDescent="0.2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</row>
    <row r="106" spans="1:58" ht="12.75" customHeight="1" x14ac:dyDescent="0.2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</row>
    <row r="107" spans="1:58" ht="12.75" customHeight="1" x14ac:dyDescent="0.2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</row>
    <row r="108" spans="1:58" ht="12.75" customHeight="1" x14ac:dyDescent="0.2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</row>
    <row r="109" spans="1:58" ht="12.75" customHeight="1" x14ac:dyDescent="0.2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</row>
    <row r="110" spans="1:58" ht="12.75" customHeight="1" x14ac:dyDescent="0.2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</row>
    <row r="111" spans="1:58" ht="12.75" customHeight="1" x14ac:dyDescent="0.2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</row>
    <row r="112" spans="1:58" ht="12.75" customHeight="1" x14ac:dyDescent="0.2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</row>
    <row r="113" spans="1:58" ht="12.75" customHeight="1" x14ac:dyDescent="0.2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</row>
    <row r="114" spans="1:58" ht="12.75" customHeight="1" x14ac:dyDescent="0.2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</row>
    <row r="115" spans="1:58" ht="12.75" customHeight="1" x14ac:dyDescent="0.2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</row>
    <row r="116" spans="1:58" ht="12.75" customHeight="1" x14ac:dyDescent="0.2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</row>
    <row r="117" spans="1:58" ht="12.75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</row>
    <row r="118" spans="1:58" ht="12.75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</row>
    <row r="119" spans="1:58" ht="12.75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</row>
    <row r="120" spans="1:58" ht="12.75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</row>
    <row r="121" spans="1:58" ht="12.75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</row>
    <row r="122" spans="1:58" ht="12.75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</row>
    <row r="123" spans="1:58" ht="12.75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</row>
    <row r="124" spans="1:58" ht="12.75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</row>
    <row r="125" spans="1:58" ht="12.75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</row>
    <row r="126" spans="1:58" ht="12.75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</row>
    <row r="127" spans="1:58" ht="12.75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</row>
    <row r="128" spans="1:58" ht="12.75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</row>
    <row r="129" spans="1:58" ht="12.75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</row>
    <row r="130" spans="1:58" ht="12.75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</row>
    <row r="131" spans="1:58" ht="12.75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</row>
    <row r="132" spans="1:58" ht="12.75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</row>
    <row r="133" spans="1:58" ht="12.75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</row>
    <row r="134" spans="1:58" ht="12.75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</row>
    <row r="135" spans="1:58" ht="12.75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</row>
    <row r="136" spans="1:58" ht="12.75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</row>
    <row r="137" spans="1:58" ht="12.75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</row>
    <row r="138" spans="1:58" ht="12.75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</row>
    <row r="139" spans="1:58" ht="12.75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</row>
    <row r="140" spans="1:58" ht="12.75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</row>
    <row r="141" spans="1:58" ht="12.75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</row>
    <row r="142" spans="1:58" ht="12.75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</row>
    <row r="143" spans="1:58" ht="12.75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</row>
    <row r="144" spans="1:58" ht="12.75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</row>
    <row r="145" spans="1:58" ht="12.75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</row>
    <row r="146" spans="1:58" ht="12.75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</row>
    <row r="147" spans="1:58" ht="12.75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</row>
    <row r="148" spans="1:58" ht="12.75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</row>
    <row r="149" spans="1:58" ht="12.75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</row>
    <row r="150" spans="1:58" ht="12.75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</row>
    <row r="151" spans="1:58" ht="12.75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</row>
    <row r="152" spans="1:58" ht="12.75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</row>
    <row r="153" spans="1:58" ht="12.75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</row>
    <row r="154" spans="1:58" ht="12.75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</row>
    <row r="155" spans="1:58" ht="12.75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</row>
    <row r="156" spans="1:58" ht="12.75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</row>
    <row r="157" spans="1:58" ht="12.75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</row>
    <row r="158" spans="1:58" ht="12.75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</row>
    <row r="159" spans="1:58" ht="12.75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</row>
    <row r="160" spans="1:58" ht="12.75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</row>
    <row r="161" spans="1:58" ht="12.75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</row>
    <row r="162" spans="1:58" ht="12.75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</row>
    <row r="163" spans="1:58" ht="12.75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</row>
    <row r="164" spans="1:58" ht="12.75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</row>
    <row r="165" spans="1:58" ht="12.75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</row>
    <row r="166" spans="1:58" ht="12.75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</row>
    <row r="167" spans="1:58" ht="12.75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</row>
    <row r="168" spans="1:58" ht="12.75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</row>
    <row r="169" spans="1:58" ht="12.75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</row>
    <row r="170" spans="1:58" ht="12.75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</row>
    <row r="171" spans="1:58" ht="12.75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</row>
    <row r="172" spans="1:58" ht="12.75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  <c r="BF172" s="202"/>
    </row>
    <row r="173" spans="1:58" ht="12.75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  <c r="BF173" s="202"/>
    </row>
    <row r="174" spans="1:58" ht="12.75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  <c r="BF174" s="202"/>
    </row>
    <row r="175" spans="1:58" ht="12.75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</row>
    <row r="176" spans="1:58" ht="12.75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  <c r="BF176" s="202"/>
    </row>
    <row r="177" spans="1:58" ht="12.75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  <c r="BF177" s="202"/>
    </row>
    <row r="178" spans="1:58" ht="12.75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  <c r="BF178" s="202"/>
    </row>
    <row r="179" spans="1:58" ht="12.75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  <c r="BF179" s="202"/>
    </row>
    <row r="180" spans="1:58" ht="12.75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  <c r="BF180" s="202"/>
    </row>
    <row r="181" spans="1:58" ht="12.75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  <c r="BF181" s="202"/>
    </row>
    <row r="182" spans="1:58" ht="12.75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</row>
    <row r="183" spans="1:58" ht="12.75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  <c r="BF183" s="202"/>
    </row>
    <row r="184" spans="1:58" ht="12.75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</row>
    <row r="185" spans="1:58" ht="12.75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</row>
    <row r="186" spans="1:58" ht="12.75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</row>
    <row r="187" spans="1:58" ht="12.75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</row>
    <row r="188" spans="1:58" ht="12.75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</row>
    <row r="189" spans="1:58" ht="12.75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</row>
    <row r="190" spans="1:58" ht="12.75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</row>
    <row r="191" spans="1:58" ht="12.75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</row>
    <row r="192" spans="1:58" ht="12.75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</row>
    <row r="193" spans="1:58" ht="12.75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</row>
    <row r="194" spans="1:58" ht="12.75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</row>
    <row r="195" spans="1:58" ht="12.75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</row>
    <row r="196" spans="1:58" ht="12.75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</row>
    <row r="197" spans="1:58" ht="12.75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  <c r="BF197" s="202"/>
    </row>
    <row r="198" spans="1:58" ht="12.75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  <c r="BF198" s="202"/>
    </row>
    <row r="199" spans="1:58" ht="12.75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  <c r="BF199" s="202"/>
    </row>
    <row r="200" spans="1:58" ht="12.75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  <c r="BF200" s="202"/>
    </row>
    <row r="201" spans="1:58" ht="12.75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  <c r="BF201" s="202"/>
    </row>
    <row r="202" spans="1:58" ht="12.75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  <c r="BF202" s="202"/>
    </row>
    <row r="203" spans="1:58" ht="12.75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</row>
    <row r="204" spans="1:58" ht="12.75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  <c r="BF204" s="202"/>
    </row>
    <row r="205" spans="1:58" ht="12.75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  <c r="BF205" s="202"/>
    </row>
    <row r="206" spans="1:58" ht="12.75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  <c r="BF206" s="202"/>
    </row>
    <row r="207" spans="1:58" ht="12.75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  <c r="BF207" s="202"/>
    </row>
    <row r="208" spans="1:58" ht="12.75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  <c r="BF208" s="202"/>
    </row>
    <row r="209" spans="1:58" ht="12.75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  <c r="BF209" s="202"/>
    </row>
    <row r="210" spans="1:58" ht="12.75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  <c r="BF210" s="202"/>
    </row>
    <row r="211" spans="1:58" ht="12.75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  <c r="BF211" s="202"/>
    </row>
    <row r="212" spans="1:58" ht="12.75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  <c r="BF212" s="202"/>
    </row>
    <row r="213" spans="1:58" ht="12.75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  <c r="BF213" s="202"/>
    </row>
    <row r="214" spans="1:58" ht="12.75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  <c r="BF214" s="202"/>
    </row>
    <row r="215" spans="1:58" ht="12.75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  <c r="BF215" s="202"/>
    </row>
    <row r="216" spans="1:58" ht="12.75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  <c r="BF216" s="202"/>
    </row>
    <row r="217" spans="1:58" ht="12.75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  <c r="BF217" s="202"/>
    </row>
    <row r="218" spans="1:58" ht="12.75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  <c r="BF218" s="202"/>
    </row>
    <row r="219" spans="1:58" ht="12.75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  <c r="BF219" s="202"/>
    </row>
    <row r="220" spans="1:58" ht="12.75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  <c r="BF220" s="202"/>
    </row>
    <row r="221" spans="1:58" ht="12.75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  <c r="BF221" s="202"/>
    </row>
    <row r="222" spans="1:58" ht="12.75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  <c r="BF222" s="202"/>
    </row>
    <row r="223" spans="1:58" ht="12.75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  <c r="BF223" s="202"/>
    </row>
    <row r="224" spans="1:58" ht="12.75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</row>
    <row r="225" spans="1:58" ht="12.75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</row>
    <row r="226" spans="1:58" ht="12.75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  <c r="BF226" s="202"/>
    </row>
    <row r="227" spans="1:58" ht="12.75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  <c r="BF227" s="202"/>
    </row>
    <row r="228" spans="1:58" ht="12.75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  <c r="BF228" s="202"/>
    </row>
    <row r="229" spans="1:58" ht="12.75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  <c r="BF229" s="202"/>
    </row>
    <row r="230" spans="1:58" ht="12.75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  <c r="BF230" s="202"/>
    </row>
    <row r="231" spans="1:58" ht="12.75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</row>
    <row r="232" spans="1:58" ht="12.75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  <c r="BF232" s="202"/>
    </row>
    <row r="233" spans="1:58" ht="12.75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  <c r="BF233" s="202"/>
    </row>
    <row r="234" spans="1:58" ht="12.75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</row>
    <row r="235" spans="1:58" ht="12.75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  <c r="BF235" s="202"/>
    </row>
    <row r="236" spans="1:58" ht="12.75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  <c r="BF236" s="202"/>
    </row>
    <row r="237" spans="1:58" ht="12.75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  <c r="BF237" s="202"/>
    </row>
    <row r="238" spans="1:58" ht="12.75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  <c r="BF238" s="202"/>
    </row>
    <row r="239" spans="1:58" ht="12.75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</row>
    <row r="240" spans="1:58" ht="12.75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</row>
    <row r="241" spans="1:58" ht="12.75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</row>
    <row r="242" spans="1:58" ht="12.75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  <c r="BF242" s="202"/>
    </row>
    <row r="243" spans="1:58" ht="12.75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  <c r="BF243" s="202"/>
    </row>
    <row r="244" spans="1:58" ht="12.75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</row>
    <row r="245" spans="1:58" ht="12.75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</row>
    <row r="246" spans="1:58" ht="12.75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</row>
    <row r="247" spans="1:58" ht="12.75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  <c r="BF247" s="202"/>
    </row>
    <row r="248" spans="1:58" ht="12.75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  <c r="BF248" s="202"/>
    </row>
    <row r="249" spans="1:58" ht="12.75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  <c r="BF249" s="202"/>
    </row>
    <row r="250" spans="1:58" ht="12.75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  <c r="BF250" s="202"/>
    </row>
    <row r="251" spans="1:58" ht="12.75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</row>
    <row r="252" spans="1:58" ht="12.75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  <c r="BF252" s="202"/>
    </row>
    <row r="253" spans="1:58" ht="12.75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  <c r="BF253" s="202"/>
    </row>
    <row r="254" spans="1:58" ht="12.75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  <c r="BF254" s="202"/>
    </row>
    <row r="255" spans="1:58" ht="12.75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  <c r="BF255" s="202"/>
    </row>
    <row r="256" spans="1:58" ht="12.75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  <c r="BF256" s="202"/>
    </row>
    <row r="257" spans="1:58" ht="12.75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  <c r="BF257" s="202"/>
    </row>
    <row r="258" spans="1:58" ht="12.75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  <c r="BF258" s="202"/>
    </row>
    <row r="259" spans="1:58" ht="12.75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  <c r="BF259" s="202"/>
    </row>
    <row r="260" spans="1:58" ht="12.75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  <c r="BF260" s="202"/>
    </row>
    <row r="261" spans="1:58" ht="12.75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  <c r="BF261" s="202"/>
    </row>
    <row r="262" spans="1:58" ht="12.75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  <c r="BF262" s="202"/>
    </row>
    <row r="263" spans="1:58" ht="12.75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  <c r="BF263" s="202"/>
    </row>
    <row r="264" spans="1:58" ht="12.75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  <c r="BF264" s="202"/>
    </row>
    <row r="265" spans="1:58" ht="12.75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  <c r="BF265" s="202"/>
    </row>
    <row r="266" spans="1:58" ht="12.75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  <c r="BF266" s="202"/>
    </row>
    <row r="267" spans="1:58" ht="12.75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  <c r="BF267" s="202"/>
    </row>
    <row r="268" spans="1:58" ht="12.75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  <c r="BF268" s="202"/>
    </row>
    <row r="269" spans="1:58" ht="12.75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  <c r="BF269" s="202"/>
    </row>
    <row r="270" spans="1:58" ht="12.75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  <c r="BF270" s="202"/>
    </row>
    <row r="271" spans="1:58" ht="12.75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  <c r="BF271" s="202"/>
    </row>
    <row r="272" spans="1:58" ht="12.75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  <c r="BF272" s="202"/>
    </row>
    <row r="273" spans="1:58" ht="12.75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  <c r="BF273" s="202"/>
    </row>
    <row r="274" spans="1:58" ht="12.75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  <c r="BF274" s="202"/>
    </row>
    <row r="275" spans="1:58" ht="12.75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  <c r="BF275" s="202"/>
    </row>
    <row r="276" spans="1:58" ht="12.75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  <c r="BF276" s="202"/>
    </row>
    <row r="277" spans="1:58" ht="12.75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  <c r="BF277" s="202"/>
    </row>
    <row r="278" spans="1:58" ht="12.75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  <c r="BF278" s="202"/>
    </row>
    <row r="279" spans="1:58" ht="12.75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  <c r="BF279" s="202"/>
    </row>
    <row r="280" spans="1:58" ht="12.75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  <c r="BF280" s="202"/>
    </row>
    <row r="281" spans="1:58" ht="12.75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  <c r="BF281" s="202"/>
    </row>
    <row r="282" spans="1:58" ht="12.75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  <c r="BF282" s="202"/>
    </row>
    <row r="283" spans="1:58" ht="12.75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  <c r="BF283" s="202"/>
    </row>
    <row r="284" spans="1:58" ht="12.75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</row>
    <row r="285" spans="1:58" ht="12.75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  <c r="BF285" s="202"/>
    </row>
    <row r="286" spans="1:58" ht="12.75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  <c r="BF286" s="202"/>
    </row>
    <row r="287" spans="1:58" ht="12.75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  <c r="BF287" s="202"/>
    </row>
    <row r="288" spans="1:58" ht="12.75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  <c r="BF288" s="202"/>
    </row>
    <row r="289" spans="1:58" ht="12.75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  <c r="BF289" s="202"/>
    </row>
    <row r="290" spans="1:58" ht="12.75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  <c r="BF290" s="202"/>
    </row>
    <row r="291" spans="1:58" ht="12.75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  <c r="BF291" s="202"/>
    </row>
    <row r="292" spans="1:58" ht="12.75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  <c r="BF292" s="202"/>
    </row>
    <row r="293" spans="1:58" ht="12.75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  <c r="BF293" s="202"/>
    </row>
    <row r="294" spans="1:58" ht="12.75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  <c r="BF294" s="202"/>
    </row>
    <row r="295" spans="1:58" ht="12.75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  <c r="BF295" s="202"/>
    </row>
    <row r="296" spans="1:58" ht="12.75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  <c r="BF296" s="202"/>
    </row>
    <row r="297" spans="1:58" ht="12.75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  <c r="BF297" s="202"/>
    </row>
    <row r="298" spans="1:58" ht="12.75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  <c r="BF298" s="202"/>
    </row>
    <row r="299" spans="1:58" ht="12.75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  <c r="BF299" s="202"/>
    </row>
    <row r="300" spans="1:58" ht="12.75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</row>
    <row r="301" spans="1:58" ht="12.75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  <c r="BF301" s="202"/>
    </row>
    <row r="302" spans="1:58" ht="12.75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  <c r="BF302" s="202"/>
    </row>
    <row r="303" spans="1:58" ht="12.75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</row>
    <row r="304" spans="1:58" ht="12.75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</row>
    <row r="305" spans="1:58" ht="12.75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</row>
    <row r="306" spans="1:58" ht="12.75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</row>
    <row r="307" spans="1:58" ht="12.75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</row>
    <row r="308" spans="1:58" ht="12.75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</row>
    <row r="309" spans="1:58" ht="12.75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</row>
    <row r="310" spans="1:58" ht="12.75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</row>
    <row r="311" spans="1:58" ht="12.75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</row>
    <row r="312" spans="1:58" ht="12.75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</row>
    <row r="313" spans="1:58" ht="12.75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</row>
    <row r="314" spans="1:58" ht="12.75" customHeight="1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</row>
    <row r="315" spans="1:58" ht="12.75" customHeight="1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</row>
    <row r="316" spans="1:58" ht="12.75" customHeight="1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</row>
    <row r="317" spans="1:58" ht="12.75" customHeight="1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</row>
    <row r="318" spans="1:58" ht="12.75" customHeight="1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</row>
    <row r="319" spans="1:58" ht="12.75" customHeight="1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  <c r="BF319" s="202"/>
    </row>
    <row r="320" spans="1:58" ht="12.75" customHeight="1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  <c r="BF320" s="202"/>
    </row>
    <row r="321" spans="1:58" ht="12.75" customHeight="1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  <c r="BF321" s="202"/>
    </row>
    <row r="322" spans="1:58" ht="12.75" customHeight="1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  <c r="BF322" s="202"/>
    </row>
    <row r="323" spans="1:58" ht="12.75" customHeight="1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</row>
    <row r="324" spans="1:58" ht="12.75" customHeight="1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  <c r="BF324" s="202"/>
    </row>
    <row r="325" spans="1:58" ht="12.75" customHeight="1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  <c r="BF325" s="202"/>
    </row>
    <row r="326" spans="1:58" ht="12.75" customHeight="1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</row>
    <row r="327" spans="1:58" ht="12.75" customHeight="1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</row>
    <row r="328" spans="1:58" ht="12.75" customHeight="1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</row>
    <row r="329" spans="1:58" ht="12.75" customHeight="1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</row>
    <row r="330" spans="1:58" ht="12.75" customHeight="1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</row>
    <row r="331" spans="1:58" ht="12.75" customHeight="1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</row>
    <row r="332" spans="1:58" ht="12.75" customHeight="1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  <c r="BF332" s="202"/>
    </row>
    <row r="333" spans="1:58" ht="12.75" customHeight="1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  <c r="BF333" s="202"/>
    </row>
    <row r="334" spans="1:58" ht="12.75" customHeight="1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  <c r="BF334" s="202"/>
    </row>
    <row r="335" spans="1:58" ht="12.75" customHeight="1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</row>
    <row r="336" spans="1:58" ht="12.7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</row>
    <row r="337" spans="1:58" ht="12.75" customHeight="1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  <c r="BF337" s="202"/>
    </row>
    <row r="338" spans="1:58" ht="12.75" customHeight="1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  <c r="BF338" s="202"/>
    </row>
    <row r="339" spans="1:58" ht="12.75" customHeight="1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  <c r="BF339" s="202"/>
    </row>
    <row r="340" spans="1:58" ht="12.75" customHeight="1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  <c r="BF340" s="202"/>
    </row>
    <row r="341" spans="1:58" ht="12.75" customHeight="1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</row>
    <row r="342" spans="1:58" ht="12.75" customHeight="1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  <c r="BF342" s="202"/>
    </row>
    <row r="343" spans="1:58" ht="12.75" customHeight="1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  <c r="BF343" s="202"/>
    </row>
    <row r="344" spans="1:58" ht="12.75" customHeight="1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  <c r="BF344" s="202"/>
    </row>
    <row r="345" spans="1:58" ht="12.75" customHeight="1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  <c r="BF345" s="202"/>
    </row>
    <row r="346" spans="1:58" ht="12.75" customHeight="1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  <c r="BF346" s="202"/>
    </row>
    <row r="347" spans="1:58" ht="12.75" customHeight="1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  <c r="BF347" s="202"/>
    </row>
    <row r="348" spans="1:58" ht="12.75" customHeight="1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  <c r="BF348" s="202"/>
    </row>
    <row r="349" spans="1:58" ht="12.75" customHeight="1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  <c r="BF349" s="202"/>
    </row>
    <row r="350" spans="1:58" ht="12.75" customHeight="1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  <c r="BF350" s="202"/>
    </row>
    <row r="351" spans="1:58" ht="12.75" customHeight="1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  <c r="BF351" s="202"/>
    </row>
    <row r="352" spans="1:58" ht="12.75" customHeight="1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  <c r="BF352" s="202"/>
    </row>
    <row r="353" spans="1:58" ht="12.75" customHeight="1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  <c r="BF353" s="202"/>
    </row>
    <row r="354" spans="1:58" ht="12.75" customHeight="1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  <c r="BF354" s="202"/>
    </row>
    <row r="355" spans="1:58" ht="12.75" customHeight="1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  <c r="BF355" s="202"/>
    </row>
    <row r="356" spans="1:58" ht="12.75" customHeight="1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  <c r="BF356" s="202"/>
    </row>
    <row r="357" spans="1:58" ht="12.75" customHeight="1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  <c r="BF357" s="202"/>
    </row>
    <row r="358" spans="1:58" ht="12.75" customHeight="1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  <c r="BF358" s="202"/>
    </row>
    <row r="359" spans="1:58" ht="12.75" customHeight="1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  <c r="BF359" s="202"/>
    </row>
    <row r="360" spans="1:58" ht="12.75" customHeight="1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  <c r="BF360" s="202"/>
    </row>
    <row r="361" spans="1:58" ht="12.75" customHeight="1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  <c r="BF361" s="202"/>
    </row>
    <row r="362" spans="1:58" ht="12.75" customHeight="1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  <c r="BF362" s="202"/>
    </row>
    <row r="363" spans="1:58" ht="12.75" customHeight="1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  <c r="BF363" s="202"/>
    </row>
    <row r="364" spans="1:58" ht="12.75" customHeight="1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  <c r="BF364" s="202"/>
    </row>
    <row r="365" spans="1:58" ht="12.75" customHeight="1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  <c r="BF365" s="202"/>
    </row>
    <row r="366" spans="1:58" ht="12.75" customHeight="1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  <c r="BF366" s="202"/>
    </row>
    <row r="367" spans="1:58" ht="12.75" customHeight="1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  <c r="BF367" s="202"/>
    </row>
    <row r="368" spans="1:58" ht="12.75" customHeight="1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  <c r="BF368" s="202"/>
    </row>
    <row r="369" spans="1:58" ht="12.75" customHeight="1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  <c r="BF369" s="202"/>
    </row>
    <row r="370" spans="1:58" ht="12.75" customHeight="1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  <c r="BF370" s="202"/>
    </row>
    <row r="371" spans="1:58" ht="12.75" customHeight="1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  <c r="BF371" s="202"/>
    </row>
    <row r="372" spans="1:58" ht="12.75" customHeight="1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  <c r="BF372" s="202"/>
    </row>
    <row r="373" spans="1:58" ht="12.75" customHeight="1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  <c r="BF373" s="202"/>
    </row>
    <row r="374" spans="1:58" ht="12.75" customHeight="1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  <c r="BF374" s="202"/>
    </row>
    <row r="375" spans="1:58" ht="12.75" customHeight="1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  <c r="BF375" s="202"/>
    </row>
    <row r="376" spans="1:58" ht="12.75" customHeight="1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  <c r="BF376" s="202"/>
    </row>
    <row r="377" spans="1:58" ht="12.75" customHeight="1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  <c r="BF377" s="202"/>
    </row>
    <row r="378" spans="1:58" ht="12.75" customHeight="1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  <c r="BF378" s="202"/>
    </row>
    <row r="379" spans="1:58" ht="12.75" customHeight="1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  <c r="BF379" s="202"/>
    </row>
    <row r="380" spans="1:58" ht="12.75" customHeight="1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  <c r="BF380" s="202"/>
    </row>
    <row r="381" spans="1:58" ht="12.75" customHeight="1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  <c r="BF381" s="202"/>
    </row>
    <row r="382" spans="1:58" ht="12.75" customHeight="1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  <c r="BF382" s="202"/>
    </row>
    <row r="383" spans="1:58" ht="12.75" customHeight="1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  <c r="BF383" s="202"/>
    </row>
    <row r="384" spans="1:58" ht="12.75" customHeight="1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  <c r="BF384" s="202"/>
    </row>
    <row r="385" spans="1:58" ht="12.75" customHeight="1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  <c r="BF385" s="202"/>
    </row>
    <row r="386" spans="1:58" ht="12.75" customHeight="1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  <c r="BF386" s="202"/>
    </row>
    <row r="387" spans="1:58" ht="12.75" customHeight="1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  <c r="BF387" s="202"/>
    </row>
    <row r="388" spans="1:58" ht="12.75" customHeight="1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  <c r="BF388" s="202"/>
    </row>
    <row r="389" spans="1:58" ht="12.75" customHeight="1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  <c r="BF389" s="202"/>
    </row>
    <row r="390" spans="1:58" ht="12.75" customHeight="1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  <c r="BF390" s="202"/>
    </row>
    <row r="391" spans="1:58" ht="12.75" customHeight="1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  <c r="BF391" s="202"/>
    </row>
    <row r="392" spans="1:58" ht="12.75" customHeight="1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  <c r="BF392" s="202"/>
    </row>
    <row r="393" spans="1:58" ht="12.75" customHeight="1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  <c r="BF393" s="202"/>
    </row>
    <row r="394" spans="1:58" ht="12.75" customHeight="1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  <c r="BF394" s="202"/>
    </row>
    <row r="395" spans="1:58" ht="12.75" customHeight="1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  <c r="BF395" s="202"/>
    </row>
    <row r="396" spans="1:58" ht="12.75" customHeight="1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  <c r="BF396" s="202"/>
    </row>
    <row r="397" spans="1:58" ht="12.75" customHeight="1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  <c r="BF397" s="202"/>
    </row>
    <row r="398" spans="1:58" ht="12.75" customHeight="1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  <c r="BF398" s="202"/>
    </row>
    <row r="399" spans="1:58" ht="12.75" customHeight="1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  <c r="BF399" s="202"/>
    </row>
    <row r="400" spans="1:58" ht="12.75" customHeight="1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  <c r="BF400" s="202"/>
    </row>
    <row r="401" spans="1:58" ht="12.75" customHeight="1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  <c r="BF401" s="202"/>
    </row>
    <row r="402" spans="1:58" ht="12.75" customHeight="1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  <c r="BF402" s="202"/>
    </row>
    <row r="403" spans="1:58" ht="12.75" customHeight="1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  <c r="BF403" s="202"/>
    </row>
    <row r="404" spans="1:58" ht="12.75" customHeight="1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  <c r="BF404" s="202"/>
    </row>
    <row r="405" spans="1:58" ht="12.75" customHeight="1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  <c r="BF405" s="202"/>
    </row>
    <row r="406" spans="1:58" ht="12.75" customHeight="1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  <c r="BF406" s="202"/>
    </row>
    <row r="407" spans="1:58" ht="12.75" customHeight="1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  <c r="BF407" s="202"/>
    </row>
    <row r="408" spans="1:58" ht="12.75" customHeight="1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  <c r="BF408" s="202"/>
    </row>
    <row r="409" spans="1:58" ht="12.75" customHeight="1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  <c r="BF409" s="202"/>
    </row>
    <row r="410" spans="1:58" ht="12.75" customHeight="1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  <c r="BF410" s="202"/>
    </row>
    <row r="411" spans="1:58" ht="12.75" customHeight="1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  <c r="BF411" s="202"/>
    </row>
    <row r="412" spans="1:58" ht="12.75" customHeight="1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  <c r="BF412" s="202"/>
    </row>
    <row r="413" spans="1:58" ht="12.75" customHeight="1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  <c r="BF413" s="202"/>
    </row>
    <row r="414" spans="1:58" ht="12.75" customHeight="1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</row>
    <row r="415" spans="1:58" ht="12.75" customHeight="1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  <c r="BF415" s="202"/>
    </row>
    <row r="416" spans="1:58" ht="12.75" customHeight="1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  <c r="BF416" s="202"/>
    </row>
    <row r="417" spans="1:58" ht="12.75" customHeight="1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  <c r="BF417" s="202"/>
    </row>
    <row r="418" spans="1:58" ht="12.75" customHeight="1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  <c r="BF418" s="202"/>
    </row>
    <row r="419" spans="1:58" ht="12.75" customHeight="1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  <c r="BF419" s="202"/>
    </row>
    <row r="420" spans="1:58" ht="12.75" customHeight="1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  <c r="BF420" s="202"/>
    </row>
    <row r="421" spans="1:58" ht="12.75" customHeight="1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  <c r="BF421" s="202"/>
    </row>
    <row r="422" spans="1:58" ht="12.75" customHeight="1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  <c r="BF422" s="202"/>
    </row>
    <row r="423" spans="1:58" ht="12.75" customHeight="1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  <c r="BF423" s="202"/>
    </row>
    <row r="424" spans="1:58" ht="12.75" customHeight="1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  <c r="BF424" s="202"/>
    </row>
    <row r="425" spans="1:58" ht="12.75" customHeight="1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  <c r="BF425" s="202"/>
    </row>
    <row r="426" spans="1:58" ht="12.75" customHeight="1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  <c r="BF426" s="202"/>
    </row>
    <row r="427" spans="1:58" ht="12.75" customHeight="1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  <c r="BF427" s="202"/>
    </row>
    <row r="428" spans="1:58" ht="12.75" customHeight="1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  <c r="BF428" s="202"/>
    </row>
    <row r="429" spans="1:58" ht="12.75" customHeight="1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  <c r="BF429" s="202"/>
    </row>
    <row r="430" spans="1:58" ht="12.75" customHeight="1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  <c r="BF430" s="202"/>
    </row>
    <row r="431" spans="1:58" ht="12.75" customHeight="1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  <c r="BF431" s="202"/>
    </row>
    <row r="432" spans="1:58" ht="12.75" customHeight="1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  <c r="BF432" s="202"/>
    </row>
    <row r="433" spans="1:58" ht="12.75" customHeight="1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  <c r="BF433" s="202"/>
    </row>
    <row r="434" spans="1:58" ht="12.75" customHeight="1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  <c r="BF434" s="202"/>
    </row>
    <row r="435" spans="1:58" ht="12.75" customHeight="1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  <c r="BF435" s="202"/>
    </row>
    <row r="436" spans="1:58" ht="12.75" customHeight="1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  <c r="BF436" s="202"/>
    </row>
    <row r="437" spans="1:58" ht="12.75" customHeight="1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  <c r="BF437" s="202"/>
    </row>
    <row r="438" spans="1:58" ht="12.75" customHeight="1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  <c r="BF438" s="202"/>
    </row>
    <row r="439" spans="1:58" ht="12.75" customHeight="1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  <c r="BF439" s="202"/>
    </row>
    <row r="440" spans="1:58" ht="12.75" customHeight="1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  <c r="BF440" s="202"/>
    </row>
    <row r="441" spans="1:58" ht="12.75" customHeight="1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  <c r="BF441" s="202"/>
    </row>
    <row r="442" spans="1:58" ht="12.75" customHeight="1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  <c r="BF442" s="202"/>
    </row>
    <row r="443" spans="1:58" ht="12.75" customHeight="1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  <c r="BF443" s="202"/>
    </row>
    <row r="444" spans="1:58" ht="12.75" customHeight="1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  <c r="BF444" s="202"/>
    </row>
    <row r="445" spans="1:58" ht="12.75" customHeight="1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  <c r="BF445" s="202"/>
    </row>
    <row r="446" spans="1:58" ht="12.75" customHeight="1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  <c r="BF446" s="202"/>
    </row>
    <row r="447" spans="1:58" ht="12.75" customHeight="1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  <c r="BF447" s="202"/>
    </row>
    <row r="448" spans="1:58" ht="12.75" customHeight="1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  <c r="BF448" s="202"/>
    </row>
    <row r="449" spans="1:58" ht="12.75" customHeight="1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  <c r="BF449" s="202"/>
    </row>
    <row r="450" spans="1:58" ht="12.75" customHeight="1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  <c r="BF450" s="202"/>
    </row>
    <row r="451" spans="1:58" ht="12.75" customHeight="1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  <c r="BF451" s="202"/>
    </row>
    <row r="452" spans="1:58" ht="12.75" customHeight="1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  <c r="BF452" s="202"/>
    </row>
    <row r="453" spans="1:58" ht="12.75" customHeight="1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  <c r="BF453" s="202"/>
    </row>
    <row r="454" spans="1:58" ht="12.75" customHeight="1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  <c r="BF454" s="202"/>
    </row>
    <row r="455" spans="1:58" ht="12.75" customHeight="1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  <c r="BF455" s="202"/>
    </row>
    <row r="456" spans="1:58" ht="12.75" customHeight="1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  <c r="BF456" s="202"/>
    </row>
    <row r="457" spans="1:58" ht="12.75" customHeight="1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  <c r="BF457" s="202"/>
    </row>
    <row r="458" spans="1:58" ht="12.75" customHeight="1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  <c r="BF458" s="202"/>
    </row>
    <row r="459" spans="1:58" ht="12.75" customHeight="1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  <c r="BF459" s="202"/>
    </row>
    <row r="460" spans="1:58" ht="12.75" customHeight="1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  <c r="BF460" s="202"/>
    </row>
    <row r="461" spans="1:58" ht="12.75" customHeight="1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  <c r="BF461" s="202"/>
    </row>
    <row r="462" spans="1:58" ht="12.75" customHeight="1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  <c r="BF462" s="202"/>
    </row>
    <row r="463" spans="1:58" ht="12.75" customHeight="1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  <c r="BF463" s="202"/>
    </row>
    <row r="464" spans="1:58" ht="12.75" customHeight="1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  <c r="BF464" s="202"/>
    </row>
    <row r="465" spans="1:58" ht="12.75" customHeight="1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  <c r="BF465" s="202"/>
    </row>
    <row r="466" spans="1:58" ht="12.75" customHeight="1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  <c r="BF466" s="202"/>
    </row>
    <row r="467" spans="1:58" ht="12.75" customHeight="1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  <c r="BF467" s="202"/>
    </row>
    <row r="468" spans="1:58" ht="12.75" customHeight="1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  <c r="BF468" s="202"/>
    </row>
    <row r="469" spans="1:58" ht="12.75" customHeight="1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  <c r="BF469" s="202"/>
    </row>
    <row r="470" spans="1:58" ht="12.75" customHeight="1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  <c r="BF470" s="202"/>
    </row>
    <row r="471" spans="1:58" ht="12.75" customHeight="1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  <c r="BF471" s="202"/>
    </row>
    <row r="472" spans="1:58" ht="12.75" customHeight="1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  <c r="BF472" s="202"/>
    </row>
    <row r="473" spans="1:58" ht="12.75" customHeight="1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  <c r="BF473" s="202"/>
    </row>
    <row r="474" spans="1:58" ht="12.75" customHeight="1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  <c r="BF474" s="202"/>
    </row>
    <row r="475" spans="1:58" ht="12.75" customHeight="1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  <c r="BF475" s="202"/>
    </row>
    <row r="476" spans="1:58" ht="12.75" customHeight="1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  <c r="BF476" s="202"/>
    </row>
    <row r="477" spans="1:58" ht="12.75" customHeight="1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  <c r="BF477" s="202"/>
    </row>
    <row r="478" spans="1:58" ht="12.75" customHeight="1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  <c r="BF478" s="202"/>
    </row>
    <row r="479" spans="1:58" ht="12.75" customHeight="1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  <c r="BF479" s="202"/>
    </row>
    <row r="480" spans="1:58" ht="12.75" customHeight="1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  <c r="BF480" s="202"/>
    </row>
    <row r="481" spans="1:58" ht="12.75" customHeight="1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  <c r="BF481" s="202"/>
    </row>
    <row r="482" spans="1:58" ht="12.75" customHeight="1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  <c r="BF482" s="202"/>
    </row>
    <row r="483" spans="1:58" ht="12.75" customHeight="1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  <c r="BF483" s="202"/>
    </row>
    <row r="484" spans="1:58" ht="12.75" customHeight="1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  <c r="BF484" s="202"/>
    </row>
    <row r="485" spans="1:58" ht="12.75" customHeight="1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  <c r="BF485" s="202"/>
    </row>
    <row r="486" spans="1:58" ht="12.75" customHeight="1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  <c r="BF486" s="202"/>
    </row>
    <row r="487" spans="1:58" ht="12.75" customHeight="1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  <c r="BF487" s="202"/>
    </row>
    <row r="488" spans="1:58" ht="12.75" customHeight="1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  <c r="BF488" s="202"/>
    </row>
    <row r="489" spans="1:58" ht="12.75" customHeight="1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  <c r="BF489" s="202"/>
    </row>
    <row r="490" spans="1:58" ht="12.75" customHeight="1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  <c r="BF490" s="202"/>
    </row>
    <row r="491" spans="1:58" ht="12.75" customHeight="1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  <c r="BF491" s="202"/>
    </row>
    <row r="492" spans="1:58" ht="12.75" customHeight="1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  <c r="BF492" s="202"/>
    </row>
    <row r="493" spans="1:58" ht="12.75" customHeight="1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  <c r="BF493" s="202"/>
    </row>
    <row r="494" spans="1:58" ht="12.75" customHeight="1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  <c r="BF494" s="202"/>
    </row>
    <row r="495" spans="1:58" ht="12.75" customHeight="1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  <c r="BF495" s="202"/>
    </row>
    <row r="496" spans="1:58" ht="12.75" customHeight="1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  <c r="BF496" s="202"/>
    </row>
    <row r="497" spans="1:58" ht="12.75" customHeight="1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  <c r="BF497" s="202"/>
    </row>
    <row r="498" spans="1:58" ht="12.75" customHeight="1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  <c r="BF498" s="202"/>
    </row>
    <row r="499" spans="1:58" ht="12.75" customHeight="1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  <c r="BF499" s="202"/>
    </row>
    <row r="500" spans="1:58" ht="12.75" customHeight="1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  <c r="BF500" s="202"/>
    </row>
    <row r="501" spans="1:58" ht="12.75" customHeight="1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  <c r="BF501" s="202"/>
    </row>
    <row r="502" spans="1:58" ht="12.75" customHeight="1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  <c r="BF502" s="202"/>
    </row>
    <row r="503" spans="1:58" ht="12.75" customHeight="1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  <c r="BF503" s="202"/>
    </row>
    <row r="504" spans="1:58" ht="12.75" customHeight="1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  <c r="BF504" s="202"/>
    </row>
    <row r="505" spans="1:58" ht="12.75" customHeight="1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  <c r="BF505" s="202"/>
    </row>
    <row r="506" spans="1:58" ht="12.75" customHeight="1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  <c r="BF506" s="202"/>
    </row>
    <row r="507" spans="1:58" ht="12.75" customHeight="1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  <c r="BF507" s="202"/>
    </row>
    <row r="508" spans="1:58" ht="12.75" customHeight="1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  <c r="BF508" s="202"/>
    </row>
    <row r="509" spans="1:58" ht="12.75" customHeight="1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  <c r="BF509" s="202"/>
    </row>
    <row r="510" spans="1:58" ht="12.75" customHeight="1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  <c r="BF510" s="202"/>
    </row>
    <row r="511" spans="1:58" ht="12.75" customHeight="1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  <c r="BF511" s="202"/>
    </row>
    <row r="512" spans="1:58" ht="12.75" customHeight="1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  <c r="BF512" s="202"/>
    </row>
    <row r="513" spans="1:58" ht="12.75" customHeight="1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  <c r="BF513" s="202"/>
    </row>
    <row r="514" spans="1:58" ht="12.75" customHeight="1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  <c r="BF514" s="202"/>
    </row>
    <row r="515" spans="1:58" ht="12.75" customHeight="1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  <c r="BF515" s="202"/>
    </row>
    <row r="516" spans="1:58" ht="12.75" customHeight="1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  <c r="BF516" s="202"/>
    </row>
    <row r="517" spans="1:58" ht="12.75" customHeight="1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  <c r="BF517" s="202"/>
    </row>
    <row r="518" spans="1:58" ht="12.75" customHeight="1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  <c r="BF518" s="202"/>
    </row>
    <row r="519" spans="1:58" ht="12.75" customHeight="1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</row>
    <row r="520" spans="1:58" ht="12.75" customHeight="1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</row>
    <row r="521" spans="1:58" ht="12.75" customHeight="1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</row>
    <row r="522" spans="1:58" ht="12.75" customHeight="1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</row>
    <row r="523" spans="1:58" ht="12.75" customHeight="1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</row>
    <row r="524" spans="1:58" ht="12.75" customHeight="1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  <c r="BF524" s="202"/>
    </row>
    <row r="525" spans="1:58" ht="12.75" customHeight="1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  <c r="BF525" s="202"/>
    </row>
    <row r="526" spans="1:58" ht="12.75" customHeight="1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  <c r="BF526" s="202"/>
    </row>
    <row r="527" spans="1:58" ht="12.75" customHeight="1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  <c r="BF527" s="202"/>
    </row>
    <row r="528" spans="1:58" ht="12.75" customHeight="1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  <c r="BF528" s="202"/>
    </row>
    <row r="529" spans="1:58" ht="12.75" customHeight="1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  <c r="BF529" s="202"/>
    </row>
    <row r="530" spans="1:58" ht="12.75" customHeight="1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  <c r="BF530" s="202"/>
    </row>
    <row r="531" spans="1:58" ht="12.75" customHeight="1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  <c r="BF531" s="202"/>
    </row>
    <row r="532" spans="1:58" ht="12.75" customHeight="1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  <c r="BF532" s="202"/>
    </row>
    <row r="533" spans="1:58" ht="12.75" customHeight="1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  <c r="BF533" s="202"/>
    </row>
    <row r="534" spans="1:58" ht="12.75" customHeight="1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  <c r="BF534" s="202"/>
    </row>
    <row r="535" spans="1:58" ht="12.75" customHeight="1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  <c r="BF535" s="202"/>
    </row>
    <row r="536" spans="1:58" ht="12.75" customHeight="1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</row>
    <row r="537" spans="1:58" ht="12.75" customHeight="1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</row>
    <row r="538" spans="1:58" ht="12.75" customHeight="1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</row>
    <row r="539" spans="1:58" ht="12.75" customHeight="1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</row>
    <row r="540" spans="1:58" ht="12.75" customHeight="1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</row>
    <row r="541" spans="1:58" ht="12.75" customHeight="1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</row>
    <row r="542" spans="1:58" ht="12.75" customHeight="1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  <c r="BF542" s="202"/>
    </row>
    <row r="543" spans="1:58" ht="12.75" customHeight="1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  <c r="BF543" s="202"/>
    </row>
    <row r="544" spans="1:58" ht="12.75" customHeight="1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  <c r="BF544" s="202"/>
    </row>
    <row r="545" spans="1:58" ht="12.75" customHeight="1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  <c r="BF545" s="202"/>
    </row>
    <row r="546" spans="1:58" ht="12.75" customHeight="1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  <c r="BF546" s="202"/>
    </row>
    <row r="547" spans="1:58" ht="12.75" customHeight="1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  <c r="BF547" s="202"/>
    </row>
    <row r="548" spans="1:58" ht="12.75" customHeight="1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  <c r="BF548" s="202"/>
    </row>
    <row r="549" spans="1:58" ht="12.75" customHeight="1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  <c r="BF549" s="202"/>
    </row>
    <row r="550" spans="1:58" ht="12.75" customHeight="1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  <c r="BF550" s="202"/>
    </row>
    <row r="551" spans="1:58" ht="12.75" customHeight="1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  <c r="BF551" s="202"/>
    </row>
    <row r="552" spans="1:58" ht="12.75" customHeight="1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  <c r="BF552" s="202"/>
    </row>
    <row r="553" spans="1:58" ht="12.75" customHeight="1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  <c r="BF553" s="202"/>
    </row>
    <row r="554" spans="1:58" ht="12.75" customHeight="1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  <c r="BF554" s="202"/>
    </row>
    <row r="555" spans="1:58" ht="12.75" customHeight="1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  <c r="BF555" s="202"/>
    </row>
    <row r="556" spans="1:58" ht="12.75" customHeight="1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  <c r="BF556" s="202"/>
    </row>
    <row r="557" spans="1:58" ht="12.75" customHeight="1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  <c r="BF557" s="202"/>
    </row>
    <row r="558" spans="1:58" ht="12.75" customHeight="1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  <c r="BF558" s="202"/>
    </row>
    <row r="559" spans="1:58" ht="12.75" customHeight="1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  <c r="BF559" s="202"/>
    </row>
    <row r="560" spans="1:58" ht="12.75" customHeight="1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  <c r="BF560" s="202"/>
    </row>
    <row r="561" spans="1:58" ht="12.75" customHeight="1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  <c r="BF561" s="202"/>
    </row>
    <row r="562" spans="1:58" ht="12.75" customHeight="1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  <c r="BF562" s="202"/>
    </row>
    <row r="563" spans="1:58" ht="12.75" customHeight="1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  <c r="BF563" s="202"/>
    </row>
    <row r="564" spans="1:58" ht="12.75" customHeight="1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  <c r="BF564" s="202"/>
    </row>
    <row r="565" spans="1:58" ht="12.75" customHeight="1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  <c r="BF565" s="202"/>
    </row>
    <row r="566" spans="1:58" ht="12.75" customHeight="1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  <c r="BF566" s="202"/>
    </row>
    <row r="567" spans="1:58" ht="12.75" customHeight="1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  <c r="BF567" s="202"/>
    </row>
    <row r="568" spans="1:58" ht="12.75" customHeight="1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  <c r="BF568" s="202"/>
    </row>
    <row r="569" spans="1:58" ht="12.75" customHeight="1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  <c r="BF569" s="202"/>
    </row>
    <row r="570" spans="1:58" ht="12.75" customHeight="1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  <c r="BF570" s="202"/>
    </row>
    <row r="571" spans="1:58" ht="12.75" customHeight="1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  <c r="BF571" s="202"/>
    </row>
    <row r="572" spans="1:58" ht="12.75" customHeight="1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  <c r="BF572" s="202"/>
    </row>
    <row r="573" spans="1:58" ht="12.75" customHeight="1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  <c r="BF573" s="202"/>
    </row>
    <row r="574" spans="1:58" ht="12.75" customHeight="1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  <c r="BF574" s="202"/>
    </row>
    <row r="575" spans="1:58" ht="12.75" customHeight="1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  <c r="BF575" s="202"/>
    </row>
    <row r="576" spans="1:58" ht="12.75" customHeight="1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  <c r="BF576" s="202"/>
    </row>
    <row r="577" spans="1:58" ht="12.75" customHeight="1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  <c r="BF577" s="202"/>
    </row>
    <row r="578" spans="1:58" ht="12.75" customHeight="1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  <c r="BF578" s="202"/>
    </row>
    <row r="579" spans="1:58" ht="12.75" customHeight="1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  <c r="BF579" s="202"/>
    </row>
    <row r="580" spans="1:58" ht="12.75" customHeight="1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  <c r="BF580" s="202"/>
    </row>
    <row r="581" spans="1:58" ht="12.75" customHeight="1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  <c r="BF581" s="202"/>
    </row>
    <row r="582" spans="1:58" ht="12.75" customHeight="1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  <c r="BF582" s="202"/>
    </row>
    <row r="583" spans="1:58" ht="12.75" customHeight="1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  <c r="BF583" s="202"/>
    </row>
    <row r="584" spans="1:58" ht="12.75" customHeight="1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  <c r="BF584" s="202"/>
    </row>
    <row r="585" spans="1:58" ht="12.75" customHeight="1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  <c r="BF585" s="202"/>
    </row>
    <row r="586" spans="1:58" ht="12.75" customHeight="1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  <c r="BF586" s="202"/>
    </row>
    <row r="587" spans="1:58" ht="12.75" customHeight="1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  <c r="BF587" s="202"/>
    </row>
    <row r="588" spans="1:58" ht="12.7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  <c r="BF588" s="202"/>
    </row>
    <row r="589" spans="1:58" ht="12.75" customHeight="1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  <c r="BF589" s="202"/>
    </row>
    <row r="590" spans="1:58" ht="12.75" customHeight="1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  <c r="BF590" s="202"/>
    </row>
    <row r="591" spans="1:58" ht="12.75" customHeight="1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  <c r="BF591" s="202"/>
    </row>
    <row r="592" spans="1:58" ht="12.75" customHeight="1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  <c r="BF592" s="202"/>
    </row>
    <row r="593" spans="1:58" ht="12.75" customHeight="1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  <c r="BF593" s="202"/>
    </row>
    <row r="594" spans="1:58" ht="12.75" customHeight="1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  <c r="BF594" s="202"/>
    </row>
    <row r="595" spans="1:58" ht="12.75" customHeight="1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  <c r="BF595" s="202"/>
    </row>
    <row r="596" spans="1:58" ht="12.75" customHeight="1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  <c r="BF596" s="202"/>
    </row>
    <row r="597" spans="1:58" ht="12.75" customHeight="1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  <c r="BF597" s="202"/>
    </row>
    <row r="598" spans="1:58" ht="12.75" customHeight="1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  <c r="BF598" s="202"/>
    </row>
    <row r="599" spans="1:58" ht="12.75" customHeight="1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  <c r="BF599" s="202"/>
    </row>
    <row r="600" spans="1:58" ht="12.75" customHeight="1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  <c r="BF600" s="202"/>
    </row>
    <row r="601" spans="1:58" ht="12.75" customHeight="1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  <c r="BF601" s="202"/>
    </row>
    <row r="602" spans="1:58" ht="12.75" customHeight="1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  <c r="BF602" s="202"/>
    </row>
    <row r="603" spans="1:58" ht="12.75" customHeight="1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  <c r="BF603" s="202"/>
    </row>
    <row r="604" spans="1:58" ht="12.75" customHeight="1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  <c r="BF604" s="202"/>
    </row>
    <row r="605" spans="1:58" ht="12.75" customHeight="1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  <c r="BF605" s="202"/>
    </row>
    <row r="606" spans="1:58" ht="12.75" customHeight="1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  <c r="BF606" s="202"/>
    </row>
    <row r="607" spans="1:58" ht="12.75" customHeight="1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  <c r="BF607" s="202"/>
    </row>
    <row r="608" spans="1:58" ht="12.75" customHeight="1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  <c r="BF608" s="202"/>
    </row>
    <row r="609" spans="1:58" ht="12.75" customHeight="1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  <c r="BF609" s="202"/>
    </row>
    <row r="610" spans="1:58" ht="12.75" customHeight="1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  <c r="BF610" s="202"/>
    </row>
    <row r="611" spans="1:58" ht="12.75" customHeight="1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  <c r="BF611" s="202"/>
    </row>
    <row r="612" spans="1:58" ht="12.75" customHeight="1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  <c r="BF612" s="202"/>
    </row>
    <row r="613" spans="1:58" ht="12.75" customHeight="1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  <c r="BF613" s="202"/>
    </row>
    <row r="614" spans="1:58" ht="12.75" customHeight="1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  <c r="BF614" s="202"/>
    </row>
    <row r="615" spans="1:58" ht="12.75" customHeight="1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  <c r="BF615" s="202"/>
    </row>
    <row r="616" spans="1:58" ht="12.75" customHeight="1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  <c r="BF616" s="202"/>
    </row>
    <row r="617" spans="1:58" ht="12.75" customHeight="1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  <c r="BF617" s="202"/>
    </row>
    <row r="618" spans="1:58" ht="12.75" customHeight="1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  <c r="BF618" s="202"/>
    </row>
    <row r="619" spans="1:58" ht="12.75" customHeight="1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  <c r="BF619" s="202"/>
    </row>
    <row r="620" spans="1:58" ht="12.75" customHeight="1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  <c r="BF620" s="202"/>
    </row>
    <row r="621" spans="1:58" ht="12.75" customHeight="1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  <c r="BF621" s="202"/>
    </row>
    <row r="622" spans="1:58" ht="12.75" customHeight="1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  <c r="BF622" s="202"/>
    </row>
    <row r="623" spans="1:58" ht="12.75" customHeight="1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  <c r="BF623" s="202"/>
    </row>
    <row r="624" spans="1:58" ht="12.75" customHeight="1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  <c r="BF624" s="202"/>
    </row>
    <row r="625" spans="1:58" ht="12.75" customHeight="1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  <c r="BF625" s="202"/>
    </row>
    <row r="626" spans="1:58" ht="12.75" customHeight="1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  <c r="BF626" s="202"/>
    </row>
    <row r="627" spans="1:58" ht="12.75" customHeight="1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  <c r="BF627" s="202"/>
    </row>
    <row r="628" spans="1:58" ht="12.75" customHeight="1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  <c r="BF628" s="202"/>
    </row>
    <row r="629" spans="1:58" ht="12.75" customHeight="1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  <c r="BF629" s="202"/>
    </row>
    <row r="630" spans="1:58" ht="12.75" customHeight="1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  <c r="BF630" s="202"/>
    </row>
    <row r="631" spans="1:58" ht="12.75" customHeight="1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  <c r="BF631" s="202"/>
    </row>
    <row r="632" spans="1:58" ht="12.75" customHeight="1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  <c r="BF632" s="202"/>
    </row>
    <row r="633" spans="1:58" ht="12.75" customHeight="1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  <c r="BF633" s="202"/>
    </row>
    <row r="634" spans="1:58" ht="12.75" customHeight="1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  <c r="BF634" s="202"/>
    </row>
    <row r="635" spans="1:58" ht="12.75" customHeight="1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  <c r="BF635" s="202"/>
    </row>
    <row r="636" spans="1:58" ht="12.75" customHeight="1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  <c r="BF636" s="202"/>
    </row>
    <row r="637" spans="1:58" ht="12.75" customHeight="1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  <c r="BF637" s="202"/>
    </row>
    <row r="638" spans="1:58" ht="12.75" customHeight="1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  <c r="BD638" s="202"/>
      <c r="BE638" s="202"/>
      <c r="BF638" s="202"/>
    </row>
    <row r="639" spans="1:58" ht="12.75" customHeight="1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  <c r="BD639" s="202"/>
      <c r="BE639" s="202"/>
      <c r="BF639" s="202"/>
    </row>
    <row r="640" spans="1:58" ht="12.75" customHeight="1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  <c r="BD640" s="202"/>
      <c r="BE640" s="202"/>
      <c r="BF640" s="202"/>
    </row>
    <row r="641" spans="1:58" ht="12.75" customHeight="1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  <c r="BD641" s="202"/>
      <c r="BE641" s="202"/>
      <c r="BF641" s="202"/>
    </row>
    <row r="642" spans="1:58" ht="12.75" customHeight="1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  <c r="BD642" s="202"/>
      <c r="BE642" s="202"/>
      <c r="BF642" s="202"/>
    </row>
    <row r="643" spans="1:58" ht="12.75" customHeight="1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  <c r="BD643" s="202"/>
      <c r="BE643" s="202"/>
      <c r="BF643" s="202"/>
    </row>
    <row r="644" spans="1:58" ht="12.75" customHeight="1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  <c r="BF644" s="202"/>
    </row>
    <row r="645" spans="1:58" ht="12.75" customHeight="1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  <c r="BF645" s="202"/>
    </row>
    <row r="646" spans="1:58" ht="12.75" customHeight="1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  <c r="BF646" s="202"/>
    </row>
    <row r="647" spans="1:58" ht="12.75" customHeight="1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  <c r="BF647" s="202"/>
    </row>
    <row r="648" spans="1:58" ht="12.75" customHeight="1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  <c r="BF648" s="202"/>
    </row>
    <row r="649" spans="1:58" ht="12.75" customHeight="1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  <c r="BF649" s="202"/>
    </row>
    <row r="650" spans="1:58" ht="12.75" customHeight="1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  <c r="BF650" s="202"/>
    </row>
    <row r="651" spans="1:58" ht="12.75" customHeight="1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  <c r="BF651" s="202"/>
    </row>
    <row r="652" spans="1:58" ht="12.75" customHeight="1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  <c r="BF652" s="202"/>
    </row>
    <row r="653" spans="1:58" ht="12.75" customHeight="1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  <c r="BF653" s="202"/>
    </row>
    <row r="654" spans="1:58" ht="12.75" customHeight="1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  <c r="BF654" s="202"/>
    </row>
    <row r="655" spans="1:58" ht="12.75" customHeight="1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  <c r="BF655" s="202"/>
    </row>
    <row r="656" spans="1:58" ht="12.75" customHeight="1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  <c r="BF656" s="202"/>
    </row>
    <row r="657" spans="1:58" ht="12.75" customHeight="1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  <c r="BF657" s="202"/>
    </row>
    <row r="658" spans="1:58" ht="12.75" customHeight="1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  <c r="BD658" s="202"/>
      <c r="BE658" s="202"/>
      <c r="BF658" s="202"/>
    </row>
    <row r="659" spans="1:58" ht="12.75" customHeight="1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  <c r="BD659" s="202"/>
      <c r="BE659" s="202"/>
      <c r="BF659" s="202"/>
    </row>
    <row r="660" spans="1:58" ht="12.75" customHeight="1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  <c r="BD660" s="202"/>
      <c r="BE660" s="202"/>
      <c r="BF660" s="202"/>
    </row>
    <row r="661" spans="1:58" ht="12.75" customHeight="1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  <c r="BD661" s="202"/>
      <c r="BE661" s="202"/>
      <c r="BF661" s="202"/>
    </row>
    <row r="662" spans="1:58" ht="12.75" customHeight="1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  <c r="BF662" s="202"/>
    </row>
    <row r="663" spans="1:58" ht="12.75" customHeight="1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  <c r="BF663" s="202"/>
    </row>
    <row r="664" spans="1:58" ht="12.75" customHeight="1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  <c r="BF664" s="202"/>
    </row>
    <row r="665" spans="1:58" ht="12.75" customHeight="1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  <c r="BF665" s="202"/>
    </row>
    <row r="666" spans="1:58" ht="12.75" customHeight="1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  <c r="BF666" s="202"/>
    </row>
    <row r="667" spans="1:58" ht="12.75" customHeight="1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  <c r="BF667" s="202"/>
    </row>
    <row r="668" spans="1:58" ht="12.75" customHeight="1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  <c r="BF668" s="202"/>
    </row>
    <row r="669" spans="1:58" ht="12.75" customHeight="1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  <c r="BF669" s="202"/>
    </row>
    <row r="670" spans="1:58" ht="12.75" customHeight="1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  <c r="BF670" s="202"/>
    </row>
    <row r="671" spans="1:58" ht="12.75" customHeight="1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  <c r="BF671" s="202"/>
    </row>
    <row r="672" spans="1:58" ht="12.75" customHeight="1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  <c r="BF672" s="202"/>
    </row>
    <row r="673" spans="1:58" ht="12.75" customHeight="1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  <c r="BF673" s="202"/>
    </row>
    <row r="674" spans="1:58" ht="12.75" customHeight="1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  <c r="BF674" s="202"/>
    </row>
    <row r="675" spans="1:58" ht="12.75" customHeight="1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  <c r="BD675" s="202"/>
      <c r="BE675" s="202"/>
      <c r="BF675" s="202"/>
    </row>
    <row r="676" spans="1:58" ht="12.75" customHeight="1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  <c r="BF676" s="202"/>
    </row>
    <row r="677" spans="1:58" ht="12.75" customHeight="1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  <c r="BD677" s="202"/>
      <c r="BE677" s="202"/>
      <c r="BF677" s="202"/>
    </row>
    <row r="678" spans="1:58" ht="12.75" customHeight="1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  <c r="BD678" s="202"/>
      <c r="BE678" s="202"/>
      <c r="BF678" s="202"/>
    </row>
    <row r="679" spans="1:58" ht="12.75" customHeight="1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  <c r="BD679" s="202"/>
      <c r="BE679" s="202"/>
      <c r="BF679" s="202"/>
    </row>
    <row r="680" spans="1:58" ht="12.75" customHeight="1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  <c r="BD680" s="202"/>
      <c r="BE680" s="202"/>
      <c r="BF680" s="202"/>
    </row>
    <row r="681" spans="1:58" ht="12.75" customHeight="1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  <c r="BD681" s="202"/>
      <c r="BE681" s="202"/>
      <c r="BF681" s="202"/>
    </row>
    <row r="682" spans="1:58" ht="12.75" customHeight="1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  <c r="BF682" s="202"/>
    </row>
    <row r="683" spans="1:58" ht="12.75" customHeight="1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  <c r="BF683" s="202"/>
    </row>
    <row r="684" spans="1:58" ht="12.75" customHeight="1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  <c r="BF684" s="202"/>
    </row>
    <row r="685" spans="1:58" ht="12.75" customHeight="1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  <c r="BF685" s="202"/>
    </row>
    <row r="686" spans="1:58" ht="12.75" customHeight="1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  <c r="BF686" s="202"/>
    </row>
    <row r="687" spans="1:58" ht="12.75" customHeight="1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  <c r="BF687" s="202"/>
    </row>
    <row r="688" spans="1:58" ht="12.75" customHeight="1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  <c r="BF688" s="202"/>
    </row>
    <row r="689" spans="1:58" ht="12.75" customHeight="1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  <c r="BF689" s="202"/>
    </row>
    <row r="690" spans="1:58" ht="12.75" customHeight="1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  <c r="BF690" s="202"/>
    </row>
    <row r="691" spans="1:58" ht="12.75" customHeight="1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  <c r="BD691" s="202"/>
      <c r="BE691" s="202"/>
      <c r="BF691" s="202"/>
    </row>
    <row r="692" spans="1:58" ht="12.75" customHeight="1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  <c r="BD692" s="202"/>
      <c r="BE692" s="202"/>
      <c r="BF692" s="202"/>
    </row>
    <row r="693" spans="1:58" ht="12.75" customHeight="1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  <c r="BD693" s="202"/>
      <c r="BE693" s="202"/>
      <c r="BF693" s="202"/>
    </row>
    <row r="694" spans="1:58" ht="12.75" customHeight="1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  <c r="BD694" s="202"/>
      <c r="BE694" s="202"/>
      <c r="BF694" s="202"/>
    </row>
    <row r="695" spans="1:58" ht="12.75" customHeight="1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  <c r="BD695" s="202"/>
      <c r="BE695" s="202"/>
      <c r="BF695" s="202"/>
    </row>
    <row r="696" spans="1:58" ht="12.75" customHeight="1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  <c r="BD696" s="202"/>
      <c r="BE696" s="202"/>
      <c r="BF696" s="202"/>
    </row>
    <row r="697" spans="1:58" ht="12.75" customHeight="1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  <c r="BD697" s="202"/>
      <c r="BE697" s="202"/>
      <c r="BF697" s="202"/>
    </row>
    <row r="698" spans="1:58" ht="12.75" customHeight="1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  <c r="BD698" s="202"/>
      <c r="BE698" s="202"/>
      <c r="BF698" s="202"/>
    </row>
    <row r="699" spans="1:58" ht="12.75" customHeight="1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  <c r="BD699" s="202"/>
      <c r="BE699" s="202"/>
      <c r="BF699" s="202"/>
    </row>
    <row r="700" spans="1:58" ht="12.75" customHeight="1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  <c r="BD700" s="202"/>
      <c r="BE700" s="202"/>
      <c r="BF700" s="202"/>
    </row>
    <row r="701" spans="1:58" ht="12.75" customHeight="1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  <c r="BD701" s="202"/>
      <c r="BE701" s="202"/>
      <c r="BF701" s="202"/>
    </row>
    <row r="702" spans="1:58" ht="12.75" customHeight="1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  <c r="BD702" s="202"/>
      <c r="BE702" s="202"/>
      <c r="BF702" s="202"/>
    </row>
    <row r="703" spans="1:58" ht="12.75" customHeight="1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  <c r="BF703" s="202"/>
    </row>
    <row r="704" spans="1:58" ht="12.75" customHeight="1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  <c r="BF704" s="202"/>
    </row>
    <row r="705" spans="1:58" ht="12.75" customHeight="1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  <c r="BF705" s="202"/>
    </row>
    <row r="706" spans="1:58" ht="12.75" customHeight="1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  <c r="BF706" s="202"/>
    </row>
    <row r="707" spans="1:58" ht="12.75" customHeight="1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  <c r="BF707" s="202"/>
    </row>
    <row r="708" spans="1:58" ht="12.75" customHeight="1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  <c r="BF708" s="202"/>
    </row>
    <row r="709" spans="1:58" ht="12.75" customHeight="1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  <c r="BF709" s="202"/>
    </row>
    <row r="710" spans="1:58" ht="12.75" customHeight="1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  <c r="BF710" s="202"/>
    </row>
    <row r="711" spans="1:58" ht="12.75" customHeight="1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  <c r="BF711" s="202"/>
    </row>
    <row r="712" spans="1:58" ht="12.75" customHeight="1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  <c r="BF712" s="202"/>
    </row>
    <row r="713" spans="1:58" ht="12.75" customHeight="1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  <c r="BF713" s="202"/>
    </row>
    <row r="714" spans="1:58" ht="12.75" customHeight="1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  <c r="BF714" s="202"/>
    </row>
    <row r="715" spans="1:58" ht="12.75" customHeight="1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  <c r="BF715" s="202"/>
    </row>
    <row r="716" spans="1:58" ht="12.75" customHeight="1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  <c r="BF716" s="202"/>
    </row>
    <row r="717" spans="1:58" ht="12.75" customHeight="1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  <c r="BF717" s="202"/>
    </row>
    <row r="718" spans="1:58" ht="12.75" customHeight="1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  <c r="BF718" s="202"/>
    </row>
    <row r="719" spans="1:58" ht="12.75" customHeight="1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  <c r="BF719" s="202"/>
    </row>
    <row r="720" spans="1:58" ht="12.75" customHeight="1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  <c r="BF720" s="202"/>
    </row>
    <row r="721" spans="1:58" ht="12.75" customHeight="1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  <c r="BF721" s="202"/>
    </row>
    <row r="722" spans="1:58" ht="12.75" customHeight="1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  <c r="BF722" s="202"/>
    </row>
    <row r="723" spans="1:58" ht="12.75" customHeight="1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  <c r="BF723" s="202"/>
    </row>
    <row r="724" spans="1:58" ht="12.75" customHeight="1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  <c r="BF724" s="202"/>
    </row>
    <row r="725" spans="1:58" ht="12.75" customHeight="1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  <c r="BF725" s="202"/>
    </row>
    <row r="726" spans="1:58" ht="12.75" customHeight="1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  <c r="BF726" s="202"/>
    </row>
    <row r="727" spans="1:58" ht="12.75" customHeight="1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  <c r="BF727" s="202"/>
    </row>
    <row r="728" spans="1:58" ht="12.75" customHeight="1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  <c r="BF728" s="202"/>
    </row>
    <row r="729" spans="1:58" ht="12.75" customHeight="1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  <c r="BF729" s="202"/>
    </row>
    <row r="730" spans="1:58" ht="12.75" customHeight="1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  <c r="BF730" s="202"/>
    </row>
    <row r="731" spans="1:58" ht="12.75" customHeight="1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  <c r="BF731" s="202"/>
    </row>
    <row r="732" spans="1:58" ht="12.75" customHeight="1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  <c r="BF732" s="202"/>
    </row>
    <row r="733" spans="1:58" ht="12.75" customHeight="1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  <c r="BD733" s="202"/>
      <c r="BE733" s="202"/>
      <c r="BF733" s="202"/>
    </row>
    <row r="734" spans="1:58" ht="12.75" customHeight="1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  <c r="BF734" s="202"/>
    </row>
    <row r="735" spans="1:58" ht="12.75" customHeight="1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  <c r="BF735" s="202"/>
    </row>
    <row r="736" spans="1:58" ht="12.75" customHeight="1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  <c r="BF736" s="202"/>
    </row>
    <row r="737" spans="1:58" ht="12.75" customHeight="1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  <c r="BF737" s="202"/>
    </row>
    <row r="738" spans="1:58" ht="12.75" customHeight="1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  <c r="BF738" s="202"/>
    </row>
    <row r="739" spans="1:58" ht="12.75" customHeight="1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  <c r="BF739" s="202"/>
    </row>
    <row r="740" spans="1:58" ht="12.75" customHeight="1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  <c r="BF740" s="202"/>
    </row>
    <row r="741" spans="1:58" ht="12.75" customHeight="1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  <c r="BF741" s="202"/>
    </row>
    <row r="742" spans="1:58" ht="12.75" customHeight="1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  <c r="BF742" s="202"/>
    </row>
    <row r="743" spans="1:58" ht="12.75" customHeight="1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  <c r="BF743" s="202"/>
    </row>
    <row r="744" spans="1:58" ht="12.75" customHeight="1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  <c r="BF744" s="202"/>
    </row>
    <row r="745" spans="1:58" ht="12.75" customHeight="1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  <c r="BF745" s="202"/>
    </row>
    <row r="746" spans="1:58" ht="12.75" customHeight="1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  <c r="BF746" s="202"/>
    </row>
    <row r="747" spans="1:58" ht="12.75" customHeight="1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  <c r="BF747" s="202"/>
    </row>
    <row r="748" spans="1:58" ht="12.75" customHeight="1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  <c r="BD748" s="202"/>
      <c r="BE748" s="202"/>
      <c r="BF748" s="202"/>
    </row>
    <row r="749" spans="1:58" ht="12.75" customHeight="1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  <c r="BD749" s="202"/>
      <c r="BE749" s="202"/>
      <c r="BF749" s="202"/>
    </row>
    <row r="750" spans="1:58" ht="12.75" customHeight="1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  <c r="BD750" s="202"/>
      <c r="BE750" s="202"/>
      <c r="BF750" s="202"/>
    </row>
    <row r="751" spans="1:58" ht="12.75" customHeight="1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  <c r="BD751" s="202"/>
      <c r="BE751" s="202"/>
      <c r="BF751" s="202"/>
    </row>
    <row r="752" spans="1:58" ht="12.75" customHeight="1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  <c r="BF752" s="202"/>
    </row>
    <row r="753" spans="1:58" ht="12.75" customHeight="1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  <c r="BD753" s="202"/>
      <c r="BE753" s="202"/>
      <c r="BF753" s="202"/>
    </row>
    <row r="754" spans="1:58" ht="12.75" customHeight="1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  <c r="BD754" s="202"/>
      <c r="BE754" s="202"/>
      <c r="BF754" s="202"/>
    </row>
    <row r="755" spans="1:58" ht="12.75" customHeight="1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  <c r="BD755" s="202"/>
      <c r="BE755" s="202"/>
      <c r="BF755" s="202"/>
    </row>
    <row r="756" spans="1:58" ht="12.75" customHeight="1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  <c r="BD756" s="202"/>
      <c r="BE756" s="202"/>
      <c r="BF756" s="202"/>
    </row>
    <row r="757" spans="1:58" ht="12.75" customHeight="1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  <c r="BD757" s="202"/>
      <c r="BE757" s="202"/>
      <c r="BF757" s="202"/>
    </row>
    <row r="758" spans="1:58" ht="12.75" customHeight="1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  <c r="BF758" s="202"/>
    </row>
    <row r="759" spans="1:58" ht="12.75" customHeight="1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  <c r="BF759" s="202"/>
    </row>
    <row r="760" spans="1:58" ht="12.75" customHeight="1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  <c r="BF760" s="202"/>
    </row>
    <row r="761" spans="1:58" ht="12.75" customHeight="1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  <c r="BF761" s="202"/>
    </row>
    <row r="762" spans="1:58" ht="12.75" customHeight="1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  <c r="BF762" s="202"/>
    </row>
    <row r="763" spans="1:58" ht="12.75" customHeight="1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  <c r="BF763" s="202"/>
    </row>
    <row r="764" spans="1:58" ht="12.75" customHeight="1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  <c r="BF764" s="202"/>
    </row>
    <row r="765" spans="1:58" ht="12.75" customHeight="1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  <c r="BF765" s="202"/>
    </row>
    <row r="766" spans="1:58" ht="12.75" customHeight="1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  <c r="BF766" s="202"/>
    </row>
    <row r="767" spans="1:58" ht="12.75" customHeight="1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  <c r="BF767" s="202"/>
    </row>
    <row r="768" spans="1:58" ht="12.75" customHeight="1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  <c r="BF768" s="202"/>
    </row>
    <row r="769" spans="1:58" ht="12.75" customHeight="1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  <c r="BD769" s="202"/>
      <c r="BE769" s="202"/>
      <c r="BF769" s="202"/>
    </row>
    <row r="770" spans="1:58" ht="12.75" customHeight="1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  <c r="BF770" s="202"/>
    </row>
    <row r="771" spans="1:58" ht="12.75" customHeight="1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  <c r="BF771" s="202"/>
    </row>
    <row r="772" spans="1:58" ht="12.75" customHeight="1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  <c r="BF772" s="202"/>
    </row>
    <row r="773" spans="1:58" ht="12.75" customHeight="1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  <c r="BF773" s="202"/>
    </row>
    <row r="774" spans="1:58" ht="12.75" customHeight="1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  <c r="BF774" s="202"/>
    </row>
    <row r="775" spans="1:58" ht="12.75" customHeight="1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  <c r="BF775" s="202"/>
    </row>
    <row r="776" spans="1:58" ht="12.75" customHeight="1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  <c r="BF776" s="202"/>
    </row>
    <row r="777" spans="1:58" ht="12.75" customHeight="1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  <c r="BF777" s="202"/>
    </row>
    <row r="778" spans="1:58" ht="12.75" customHeight="1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  <c r="BF778" s="202"/>
    </row>
    <row r="779" spans="1:58" ht="12.75" customHeight="1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  <c r="BF779" s="202"/>
    </row>
    <row r="780" spans="1:58" ht="12.75" customHeight="1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  <c r="BF780" s="202"/>
    </row>
    <row r="781" spans="1:58" ht="12.75" customHeight="1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  <c r="BF781" s="202"/>
    </row>
    <row r="782" spans="1:58" ht="12.75" customHeight="1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  <c r="BF782" s="202"/>
    </row>
    <row r="783" spans="1:58" ht="12.75" customHeight="1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  <c r="BF783" s="202"/>
    </row>
    <row r="784" spans="1:58" ht="12.75" customHeight="1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  <c r="BF784" s="202"/>
    </row>
    <row r="785" spans="1:58" ht="12.75" customHeight="1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  <c r="BF785" s="202"/>
    </row>
    <row r="786" spans="1:58" ht="12.75" customHeight="1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  <c r="BF786" s="202"/>
    </row>
    <row r="787" spans="1:58" ht="12.75" customHeight="1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  <c r="BD787" s="202"/>
      <c r="BE787" s="202"/>
      <c r="BF787" s="202"/>
    </row>
    <row r="788" spans="1:58" ht="12.75" customHeight="1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  <c r="BF788" s="202"/>
    </row>
    <row r="789" spans="1:58" ht="12.75" customHeight="1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  <c r="BF789" s="202"/>
    </row>
    <row r="790" spans="1:58" ht="12.75" customHeight="1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  <c r="BF790" s="202"/>
    </row>
    <row r="791" spans="1:58" ht="12.75" customHeight="1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  <c r="BF791" s="202"/>
    </row>
    <row r="792" spans="1:58" ht="12.75" customHeight="1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  <c r="BF792" s="202"/>
    </row>
    <row r="793" spans="1:58" ht="12.75" customHeight="1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  <c r="BF793" s="202"/>
    </row>
    <row r="794" spans="1:58" ht="12.75" customHeight="1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  <c r="BF794" s="202"/>
    </row>
    <row r="795" spans="1:58" ht="12.75" customHeight="1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  <c r="BF795" s="202"/>
    </row>
    <row r="796" spans="1:58" ht="12.75" customHeight="1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  <c r="BF796" s="202"/>
    </row>
    <row r="797" spans="1:58" ht="12.75" customHeight="1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  <c r="BF797" s="202"/>
    </row>
    <row r="798" spans="1:58" ht="12.75" customHeight="1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  <c r="BF798" s="202"/>
    </row>
    <row r="799" spans="1:58" ht="12.75" customHeight="1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  <c r="BF799" s="202"/>
    </row>
    <row r="800" spans="1:58" ht="12.75" customHeight="1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  <c r="BF800" s="202"/>
    </row>
    <row r="801" spans="1:58" ht="12.75" customHeight="1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  <c r="BD801" s="202"/>
      <c r="BE801" s="202"/>
      <c r="BF801" s="202"/>
    </row>
    <row r="802" spans="1:58" ht="12.75" customHeight="1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  <c r="BD802" s="202"/>
      <c r="BE802" s="202"/>
      <c r="BF802" s="202"/>
    </row>
    <row r="803" spans="1:58" ht="12.75" customHeight="1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  <c r="BD803" s="202"/>
      <c r="BE803" s="202"/>
      <c r="BF803" s="202"/>
    </row>
    <row r="804" spans="1:58" ht="12.75" customHeight="1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  <c r="BD804" s="202"/>
      <c r="BE804" s="202"/>
      <c r="BF804" s="202"/>
    </row>
    <row r="805" spans="1:58" ht="12.75" customHeight="1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  <c r="BD805" s="202"/>
      <c r="BE805" s="202"/>
      <c r="BF805" s="202"/>
    </row>
    <row r="806" spans="1:58" ht="12.75" customHeight="1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  <c r="BD806" s="202"/>
      <c r="BE806" s="202"/>
      <c r="BF806" s="202"/>
    </row>
    <row r="807" spans="1:58" ht="12.75" customHeight="1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  <c r="BD807" s="202"/>
      <c r="BE807" s="202"/>
      <c r="BF807" s="202"/>
    </row>
    <row r="808" spans="1:58" ht="12.75" customHeight="1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  <c r="BD808" s="202"/>
      <c r="BE808" s="202"/>
      <c r="BF808" s="202"/>
    </row>
    <row r="809" spans="1:58" ht="12.75" customHeight="1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  <c r="BD809" s="202"/>
      <c r="BE809" s="202"/>
      <c r="BF809" s="202"/>
    </row>
    <row r="810" spans="1:58" ht="12.75" customHeight="1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  <c r="BD810" s="202"/>
      <c r="BE810" s="202"/>
      <c r="BF810" s="202"/>
    </row>
    <row r="811" spans="1:58" ht="12.75" customHeight="1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  <c r="BD811" s="202"/>
      <c r="BE811" s="202"/>
      <c r="BF811" s="202"/>
    </row>
    <row r="812" spans="1:58" ht="12.75" customHeight="1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  <c r="BF812" s="202"/>
    </row>
    <row r="813" spans="1:58" ht="12.75" customHeight="1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  <c r="BF813" s="202"/>
    </row>
    <row r="814" spans="1:58" ht="12.75" customHeight="1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  <c r="BF814" s="202"/>
    </row>
    <row r="815" spans="1:58" ht="12.75" customHeight="1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  <c r="BF815" s="202"/>
    </row>
    <row r="816" spans="1:58" ht="12.75" customHeight="1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  <c r="BF816" s="202"/>
    </row>
    <row r="817" spans="1:58" ht="12.75" customHeight="1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  <c r="BF817" s="202"/>
    </row>
    <row r="818" spans="1:58" ht="12.75" customHeight="1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  <c r="BF818" s="202"/>
    </row>
    <row r="819" spans="1:58" ht="12.75" customHeight="1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  <c r="BF819" s="202"/>
    </row>
    <row r="820" spans="1:58" ht="12.75" customHeight="1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  <c r="BF820" s="202"/>
    </row>
    <row r="821" spans="1:58" ht="12.75" customHeight="1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  <c r="BF821" s="202"/>
    </row>
    <row r="822" spans="1:58" ht="12.75" customHeight="1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  <c r="BF822" s="202"/>
    </row>
    <row r="823" spans="1:58" ht="12.75" customHeight="1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  <c r="BD823" s="202"/>
      <c r="BE823" s="202"/>
      <c r="BF823" s="202"/>
    </row>
    <row r="824" spans="1:58" ht="12.75" customHeight="1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  <c r="BD824" s="202"/>
      <c r="BE824" s="202"/>
      <c r="BF824" s="202"/>
    </row>
    <row r="825" spans="1:58" ht="12.75" customHeight="1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  <c r="BD825" s="202"/>
      <c r="BE825" s="202"/>
      <c r="BF825" s="202"/>
    </row>
    <row r="826" spans="1:58" ht="12.75" customHeight="1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  <c r="BD826" s="202"/>
      <c r="BE826" s="202"/>
      <c r="BF826" s="202"/>
    </row>
    <row r="827" spans="1:58" ht="12.75" customHeight="1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  <c r="BD827" s="202"/>
      <c r="BE827" s="202"/>
      <c r="BF827" s="202"/>
    </row>
    <row r="828" spans="1:58" ht="12.75" customHeight="1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  <c r="BD828" s="202"/>
      <c r="BE828" s="202"/>
      <c r="BF828" s="202"/>
    </row>
    <row r="829" spans="1:58" ht="12.75" customHeight="1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  <c r="BD829" s="202"/>
      <c r="BE829" s="202"/>
      <c r="BF829" s="202"/>
    </row>
    <row r="830" spans="1:58" ht="12.75" customHeight="1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  <c r="BD830" s="202"/>
      <c r="BE830" s="202"/>
      <c r="BF830" s="202"/>
    </row>
    <row r="831" spans="1:58" ht="12.75" customHeight="1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  <c r="BF831" s="202"/>
    </row>
    <row r="832" spans="1:58" ht="12.75" customHeight="1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  <c r="BF832" s="202"/>
    </row>
    <row r="833" spans="1:58" ht="12.75" customHeight="1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  <c r="BF833" s="202"/>
    </row>
    <row r="834" spans="1:58" ht="12.75" customHeight="1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  <c r="BF834" s="202"/>
    </row>
    <row r="835" spans="1:58" ht="12.75" customHeight="1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  <c r="BF835" s="202"/>
    </row>
    <row r="836" spans="1:58" ht="12.75" customHeight="1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  <c r="BF836" s="202"/>
    </row>
    <row r="837" spans="1:58" ht="12.75" customHeight="1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  <c r="BF837" s="202"/>
    </row>
    <row r="838" spans="1:58" ht="12.75" customHeight="1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  <c r="BF838" s="202"/>
    </row>
    <row r="839" spans="1:58" ht="12.75" customHeight="1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  <c r="BF839" s="202"/>
    </row>
    <row r="840" spans="1:58" ht="12.75" customHeight="1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  <c r="BF840" s="202"/>
    </row>
    <row r="841" spans="1:58" ht="12.75" customHeight="1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  <c r="BD841" s="202"/>
      <c r="BE841" s="202"/>
      <c r="BF841" s="202"/>
    </row>
    <row r="842" spans="1:58" ht="12.75" customHeight="1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  <c r="BD842" s="202"/>
      <c r="BE842" s="202"/>
      <c r="BF842" s="202"/>
    </row>
    <row r="843" spans="1:58" ht="12.75" customHeight="1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  <c r="BD843" s="202"/>
      <c r="BE843" s="202"/>
      <c r="BF843" s="202"/>
    </row>
    <row r="844" spans="1:58" ht="12.75" customHeight="1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  <c r="BD844" s="202"/>
      <c r="BE844" s="202"/>
      <c r="BF844" s="202"/>
    </row>
    <row r="845" spans="1:58" ht="12.75" customHeight="1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  <c r="BD845" s="202"/>
      <c r="BE845" s="202"/>
      <c r="BF845" s="202"/>
    </row>
    <row r="846" spans="1:58" ht="12.75" customHeight="1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  <c r="BD846" s="202"/>
      <c r="BE846" s="202"/>
      <c r="BF846" s="202"/>
    </row>
    <row r="847" spans="1:58" ht="12.75" customHeight="1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  <c r="BD847" s="202"/>
      <c r="BE847" s="202"/>
      <c r="BF847" s="202"/>
    </row>
    <row r="848" spans="1:58" ht="12.75" customHeight="1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  <c r="BD848" s="202"/>
      <c r="BE848" s="202"/>
      <c r="BF848" s="202"/>
    </row>
    <row r="849" spans="1:58" ht="12.75" customHeight="1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  <c r="BD849" s="202"/>
      <c r="BE849" s="202"/>
      <c r="BF849" s="202"/>
    </row>
    <row r="850" spans="1:58" ht="12.75" customHeight="1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  <c r="BD850" s="202"/>
      <c r="BE850" s="202"/>
      <c r="BF850" s="202"/>
    </row>
    <row r="851" spans="1:58" ht="12.75" customHeight="1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  <c r="BF851" s="202"/>
    </row>
    <row r="852" spans="1:58" ht="12.75" customHeight="1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  <c r="BD852" s="202"/>
      <c r="BE852" s="202"/>
      <c r="BF852" s="202"/>
    </row>
    <row r="853" spans="1:58" ht="12.75" customHeight="1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  <c r="BD853" s="202"/>
      <c r="BE853" s="202"/>
      <c r="BF853" s="202"/>
    </row>
    <row r="854" spans="1:58" ht="12.75" customHeight="1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  <c r="BF854" s="202"/>
    </row>
    <row r="855" spans="1:58" ht="12.75" customHeight="1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  <c r="BF855" s="202"/>
    </row>
    <row r="856" spans="1:58" ht="12.75" customHeight="1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  <c r="BD856" s="202"/>
      <c r="BE856" s="202"/>
      <c r="BF856" s="202"/>
    </row>
    <row r="857" spans="1:58" ht="12.75" customHeight="1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  <c r="BD857" s="202"/>
      <c r="BE857" s="202"/>
      <c r="BF857" s="202"/>
    </row>
    <row r="858" spans="1:58" ht="12.75" customHeight="1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  <c r="BD858" s="202"/>
      <c r="BE858" s="202"/>
      <c r="BF858" s="202"/>
    </row>
    <row r="859" spans="1:58" ht="12.75" customHeight="1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  <c r="BD859" s="202"/>
      <c r="BE859" s="202"/>
      <c r="BF859" s="202"/>
    </row>
    <row r="860" spans="1:58" ht="12.75" customHeight="1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  <c r="BD860" s="202"/>
      <c r="BE860" s="202"/>
      <c r="BF860" s="202"/>
    </row>
    <row r="861" spans="1:58" ht="12.75" customHeight="1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  <c r="BD861" s="202"/>
      <c r="BE861" s="202"/>
      <c r="BF861" s="202"/>
    </row>
    <row r="862" spans="1:58" ht="12.75" customHeight="1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  <c r="BD862" s="202"/>
      <c r="BE862" s="202"/>
      <c r="BF862" s="202"/>
    </row>
    <row r="863" spans="1:58" ht="12.75" customHeight="1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  <c r="BD863" s="202"/>
      <c r="BE863" s="202"/>
      <c r="BF863" s="202"/>
    </row>
    <row r="864" spans="1:58" ht="12.75" customHeight="1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  <c r="BD864" s="202"/>
      <c r="BE864" s="202"/>
      <c r="BF864" s="202"/>
    </row>
    <row r="865" spans="1:58" ht="12.75" customHeight="1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  <c r="BD865" s="202"/>
      <c r="BE865" s="202"/>
      <c r="BF865" s="202"/>
    </row>
    <row r="866" spans="1:58" ht="12.75" customHeight="1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  <c r="BF866" s="202"/>
    </row>
    <row r="867" spans="1:58" ht="12.75" customHeight="1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  <c r="BF867" s="202"/>
    </row>
    <row r="868" spans="1:58" ht="12.75" customHeight="1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  <c r="BF868" s="202"/>
    </row>
    <row r="869" spans="1:58" ht="12.75" customHeight="1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  <c r="BF869" s="202"/>
    </row>
    <row r="870" spans="1:58" ht="12.75" customHeight="1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  <c r="BF870" s="202"/>
    </row>
    <row r="871" spans="1:58" ht="12.75" customHeight="1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  <c r="BF871" s="202"/>
    </row>
    <row r="872" spans="1:58" ht="12.75" customHeight="1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  <c r="BF872" s="202"/>
    </row>
    <row r="873" spans="1:58" ht="12.75" customHeight="1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  <c r="BF873" s="202"/>
    </row>
    <row r="874" spans="1:58" ht="12.75" customHeight="1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  <c r="BF874" s="202"/>
    </row>
    <row r="875" spans="1:58" ht="12.75" customHeight="1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  <c r="BF875" s="202"/>
    </row>
    <row r="876" spans="1:58" ht="12.75" customHeight="1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  <c r="BF876" s="202"/>
    </row>
    <row r="877" spans="1:58" ht="12.75" customHeight="1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  <c r="BD877" s="202"/>
      <c r="BE877" s="202"/>
      <c r="BF877" s="202"/>
    </row>
    <row r="878" spans="1:58" ht="12.75" customHeight="1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  <c r="BD878" s="202"/>
      <c r="BE878" s="202"/>
      <c r="BF878" s="202"/>
    </row>
    <row r="879" spans="1:58" ht="12.75" customHeight="1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  <c r="BD879" s="202"/>
      <c r="BE879" s="202"/>
      <c r="BF879" s="202"/>
    </row>
    <row r="880" spans="1:58" ht="12.75" customHeight="1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  <c r="BD880" s="202"/>
      <c r="BE880" s="202"/>
      <c r="BF880" s="202"/>
    </row>
    <row r="881" spans="1:58" ht="12.75" customHeight="1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  <c r="BD881" s="202"/>
      <c r="BE881" s="202"/>
      <c r="BF881" s="202"/>
    </row>
    <row r="882" spans="1:58" ht="12.75" customHeight="1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  <c r="BD882" s="202"/>
      <c r="BE882" s="202"/>
      <c r="BF882" s="202"/>
    </row>
    <row r="883" spans="1:58" ht="12.75" customHeight="1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  <c r="BD883" s="202"/>
      <c r="BE883" s="202"/>
      <c r="BF883" s="202"/>
    </row>
    <row r="884" spans="1:58" ht="12.75" customHeight="1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  <c r="BF884" s="202"/>
    </row>
    <row r="885" spans="1:58" ht="12.75" customHeight="1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  <c r="BF885" s="202"/>
    </row>
    <row r="886" spans="1:58" ht="12.75" customHeight="1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  <c r="BF886" s="202"/>
    </row>
    <row r="887" spans="1:58" ht="12.75" customHeight="1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  <c r="BF887" s="202"/>
    </row>
    <row r="888" spans="1:58" ht="12.75" customHeight="1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  <c r="BF888" s="202"/>
    </row>
    <row r="889" spans="1:58" ht="12.75" customHeight="1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  <c r="BF889" s="202"/>
    </row>
    <row r="890" spans="1:58" ht="12.75" customHeight="1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  <c r="BF890" s="202"/>
    </row>
    <row r="891" spans="1:58" ht="12.75" customHeight="1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  <c r="BF891" s="202"/>
    </row>
    <row r="892" spans="1:58" ht="12.75" customHeight="1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  <c r="BF892" s="202"/>
    </row>
    <row r="893" spans="1:58" ht="12.75" customHeight="1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  <c r="BD893" s="202"/>
      <c r="BE893" s="202"/>
      <c r="BF893" s="202"/>
    </row>
    <row r="894" spans="1:58" ht="12.75" customHeight="1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  <c r="BD894" s="202"/>
      <c r="BE894" s="202"/>
      <c r="BF894" s="202"/>
    </row>
    <row r="895" spans="1:58" ht="12.75" customHeight="1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  <c r="BD895" s="202"/>
      <c r="BE895" s="202"/>
      <c r="BF895" s="202"/>
    </row>
    <row r="896" spans="1:58" ht="12.75" customHeight="1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  <c r="BD896" s="202"/>
      <c r="BE896" s="202"/>
      <c r="BF896" s="202"/>
    </row>
    <row r="897" spans="1:58" ht="12.75" customHeight="1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  <c r="BD897" s="202"/>
      <c r="BE897" s="202"/>
      <c r="BF897" s="202"/>
    </row>
    <row r="898" spans="1:58" ht="12.75" customHeight="1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  <c r="BD898" s="202"/>
      <c r="BE898" s="202"/>
      <c r="BF898" s="202"/>
    </row>
    <row r="899" spans="1:58" ht="12.75" customHeight="1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  <c r="BD899" s="202"/>
      <c r="BE899" s="202"/>
      <c r="BF899" s="202"/>
    </row>
    <row r="900" spans="1:58" ht="12.75" customHeight="1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  <c r="BD900" s="202"/>
      <c r="BE900" s="202"/>
      <c r="BF900" s="202"/>
    </row>
    <row r="901" spans="1:58" ht="12.75" customHeight="1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  <c r="BF901" s="202"/>
    </row>
    <row r="902" spans="1:58" ht="12.75" customHeight="1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  <c r="BF902" s="202"/>
    </row>
    <row r="903" spans="1:58" ht="12.75" customHeight="1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  <c r="BF903" s="202"/>
    </row>
    <row r="904" spans="1:58" ht="12.75" customHeight="1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  <c r="BF904" s="202"/>
    </row>
    <row r="905" spans="1:58" ht="12.75" customHeight="1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  <c r="BF905" s="202"/>
    </row>
    <row r="906" spans="1:58" ht="12.75" customHeight="1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  <c r="BF906" s="202"/>
    </row>
    <row r="907" spans="1:58" ht="12.75" customHeight="1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  <c r="BF907" s="202"/>
    </row>
    <row r="908" spans="1:58" ht="12.75" customHeight="1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  <c r="BF908" s="202"/>
    </row>
    <row r="909" spans="1:58" ht="12.75" customHeight="1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  <c r="BF909" s="202"/>
    </row>
    <row r="910" spans="1:58" ht="12.75" customHeight="1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  <c r="BF910" s="202"/>
    </row>
    <row r="911" spans="1:58" ht="12.75" customHeight="1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  <c r="BF911" s="202"/>
    </row>
    <row r="912" spans="1:58" ht="12.75" customHeight="1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  <c r="BD912" s="202"/>
      <c r="BE912" s="202"/>
      <c r="BF912" s="202"/>
    </row>
    <row r="913" spans="1:58" ht="12.75" customHeight="1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  <c r="BD913" s="202"/>
      <c r="BE913" s="202"/>
      <c r="BF913" s="202"/>
    </row>
    <row r="914" spans="1:58" ht="12.75" customHeight="1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  <c r="BD914" s="202"/>
      <c r="BE914" s="202"/>
      <c r="BF914" s="202"/>
    </row>
    <row r="915" spans="1:58" ht="12.75" customHeight="1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  <c r="BD915" s="202"/>
      <c r="BE915" s="202"/>
      <c r="BF915" s="202"/>
    </row>
    <row r="916" spans="1:58" ht="12.75" customHeight="1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  <c r="BF916" s="202"/>
    </row>
    <row r="917" spans="1:58" ht="12.75" customHeight="1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  <c r="BF917" s="202"/>
    </row>
    <row r="918" spans="1:58" ht="12.75" customHeight="1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  <c r="BF918" s="202"/>
    </row>
    <row r="919" spans="1:58" ht="12.75" customHeight="1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  <c r="BF919" s="202"/>
    </row>
    <row r="920" spans="1:58" ht="12.75" customHeight="1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  <c r="BF920" s="202"/>
    </row>
    <row r="921" spans="1:58" ht="12.75" customHeight="1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  <c r="BE921" s="202"/>
      <c r="BF921" s="202"/>
    </row>
    <row r="922" spans="1:58" ht="12.75" customHeight="1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  <c r="BF922" s="202"/>
    </row>
    <row r="923" spans="1:58" ht="12.75" customHeight="1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  <c r="BF923" s="202"/>
    </row>
    <row r="924" spans="1:58" ht="12.75" customHeight="1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  <c r="BF924" s="202"/>
    </row>
    <row r="925" spans="1:58" ht="12.75" customHeight="1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  <c r="BE925" s="202"/>
      <c r="BF925" s="202"/>
    </row>
    <row r="926" spans="1:58" ht="12.75" customHeight="1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  <c r="BE926" s="202"/>
      <c r="BF926" s="202"/>
    </row>
    <row r="927" spans="1:58" ht="12.75" customHeight="1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  <c r="BE927" s="202"/>
      <c r="BF927" s="202"/>
    </row>
    <row r="928" spans="1:58" ht="12.75" customHeight="1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  <c r="BE928" s="202"/>
      <c r="BF928" s="202"/>
    </row>
    <row r="929" spans="1:58" ht="12.75" customHeight="1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  <c r="BE929" s="202"/>
      <c r="BF929" s="202"/>
    </row>
    <row r="930" spans="1:58" ht="12.75" customHeight="1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  <c r="BE930" s="202"/>
      <c r="BF930" s="202"/>
    </row>
    <row r="931" spans="1:58" ht="12.75" customHeight="1" x14ac:dyDescent="0.2">
      <c r="A931" s="202"/>
      <c r="B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  <c r="BD931" s="202"/>
      <c r="BE931" s="202"/>
      <c r="BF931" s="202"/>
    </row>
    <row r="932" spans="1:58" ht="12.75" customHeight="1" x14ac:dyDescent="0.2">
      <c r="A932" s="202"/>
      <c r="B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  <c r="BD932" s="202"/>
      <c r="BE932" s="202"/>
      <c r="BF932" s="202"/>
    </row>
    <row r="933" spans="1:58" ht="12.75" customHeight="1" x14ac:dyDescent="0.2">
      <c r="A933" s="202"/>
      <c r="B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  <c r="BD933" s="202"/>
      <c r="BE933" s="202"/>
      <c r="BF933" s="202"/>
    </row>
    <row r="934" spans="1:58" ht="12.75" customHeight="1" x14ac:dyDescent="0.2">
      <c r="A934" s="202"/>
      <c r="B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  <c r="BD934" s="202"/>
      <c r="BE934" s="202"/>
      <c r="BF934" s="202"/>
    </row>
    <row r="935" spans="1:58" ht="12.75" customHeight="1" x14ac:dyDescent="0.2">
      <c r="A935" s="202"/>
      <c r="B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  <c r="BD935" s="202"/>
      <c r="BE935" s="202"/>
      <c r="BF935" s="202"/>
    </row>
    <row r="936" spans="1:58" ht="12.75" customHeight="1" x14ac:dyDescent="0.2">
      <c r="A936" s="202"/>
      <c r="B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  <c r="BE936" s="202"/>
      <c r="BF936" s="202"/>
    </row>
    <row r="937" spans="1:58" ht="12.75" customHeight="1" x14ac:dyDescent="0.2">
      <c r="A937" s="202"/>
      <c r="B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  <c r="BE937" s="202"/>
      <c r="BF937" s="202"/>
    </row>
    <row r="938" spans="1:58" ht="12.75" customHeight="1" x14ac:dyDescent="0.2">
      <c r="A938" s="202"/>
      <c r="B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  <c r="BE938" s="202"/>
      <c r="BF938" s="202"/>
    </row>
    <row r="939" spans="1:58" ht="12.75" customHeight="1" x14ac:dyDescent="0.2">
      <c r="A939" s="202"/>
      <c r="B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  <c r="BF939" s="202"/>
    </row>
    <row r="940" spans="1:58" ht="12.75" customHeight="1" x14ac:dyDescent="0.2">
      <c r="A940" s="202"/>
      <c r="B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  <c r="BF940" s="202"/>
    </row>
    <row r="941" spans="1:58" ht="12.75" customHeight="1" x14ac:dyDescent="0.2">
      <c r="A941" s="202"/>
      <c r="B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  <c r="BF941" s="202"/>
    </row>
    <row r="942" spans="1:58" ht="12.75" customHeight="1" x14ac:dyDescent="0.2">
      <c r="A942" s="202"/>
      <c r="B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  <c r="BF942" s="202"/>
    </row>
    <row r="943" spans="1:58" ht="12.75" customHeight="1" x14ac:dyDescent="0.2">
      <c r="A943" s="202"/>
      <c r="B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  <c r="BF943" s="202"/>
    </row>
    <row r="944" spans="1:58" ht="12.75" customHeight="1" x14ac:dyDescent="0.2">
      <c r="A944" s="202"/>
      <c r="B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  <c r="BF944" s="202"/>
    </row>
    <row r="945" spans="1:58" ht="12.75" customHeight="1" x14ac:dyDescent="0.2">
      <c r="A945" s="202"/>
      <c r="B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  <c r="BF945" s="202"/>
    </row>
    <row r="946" spans="1:58" ht="12.75" customHeight="1" x14ac:dyDescent="0.2">
      <c r="A946" s="202"/>
      <c r="B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  <c r="BE946" s="202"/>
      <c r="BF946" s="202"/>
    </row>
    <row r="947" spans="1:58" ht="12.75" customHeight="1" x14ac:dyDescent="0.2">
      <c r="A947" s="202"/>
      <c r="B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  <c r="BE947" s="202"/>
      <c r="BF947" s="202"/>
    </row>
    <row r="948" spans="1:58" ht="12.75" customHeight="1" x14ac:dyDescent="0.2">
      <c r="A948" s="202"/>
      <c r="B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  <c r="BE948" s="202"/>
      <c r="BF948" s="202"/>
    </row>
    <row r="949" spans="1:58" ht="12.75" customHeight="1" x14ac:dyDescent="0.2">
      <c r="A949" s="202"/>
      <c r="B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  <c r="BE949" s="202"/>
      <c r="BF949" s="202"/>
    </row>
    <row r="950" spans="1:58" ht="12.75" customHeight="1" x14ac:dyDescent="0.2">
      <c r="A950" s="202"/>
      <c r="B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  <c r="BD950" s="202"/>
      <c r="BE950" s="202"/>
      <c r="BF950" s="202"/>
    </row>
    <row r="951" spans="1:58" ht="12.75" customHeight="1" x14ac:dyDescent="0.2">
      <c r="A951" s="202"/>
      <c r="B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  <c r="BD951" s="202"/>
      <c r="BE951" s="202"/>
      <c r="BF951" s="202"/>
    </row>
    <row r="952" spans="1:58" ht="12.75" customHeight="1" x14ac:dyDescent="0.2">
      <c r="A952" s="202"/>
      <c r="B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  <c r="BD952" s="202"/>
      <c r="BE952" s="202"/>
      <c r="BF952" s="202"/>
    </row>
    <row r="953" spans="1:58" ht="12.75" customHeight="1" x14ac:dyDescent="0.2">
      <c r="A953" s="202"/>
      <c r="B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  <c r="BD953" s="202"/>
      <c r="BE953" s="202"/>
      <c r="BF953" s="202"/>
    </row>
    <row r="954" spans="1:58" ht="12.75" customHeight="1" x14ac:dyDescent="0.2">
      <c r="A954" s="202"/>
      <c r="B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  <c r="BD954" s="202"/>
      <c r="BE954" s="202"/>
      <c r="BF954" s="202"/>
    </row>
    <row r="955" spans="1:58" ht="12.75" customHeight="1" x14ac:dyDescent="0.2">
      <c r="A955" s="202"/>
      <c r="B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  <c r="BD955" s="202"/>
      <c r="BE955" s="202"/>
      <c r="BF955" s="202"/>
    </row>
    <row r="956" spans="1:58" ht="12.75" customHeight="1" x14ac:dyDescent="0.2">
      <c r="A956" s="202"/>
      <c r="B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  <c r="BD956" s="202"/>
      <c r="BE956" s="202"/>
      <c r="BF956" s="202"/>
    </row>
    <row r="957" spans="1:58" ht="12.75" customHeight="1" x14ac:dyDescent="0.2">
      <c r="A957" s="202"/>
      <c r="B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  <c r="BD957" s="202"/>
      <c r="BE957" s="202"/>
      <c r="BF957" s="202"/>
    </row>
    <row r="958" spans="1:58" ht="12.75" customHeight="1" x14ac:dyDescent="0.2">
      <c r="A958" s="202"/>
      <c r="B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  <c r="BD958" s="202"/>
      <c r="BE958" s="202"/>
      <c r="BF958" s="202"/>
    </row>
    <row r="959" spans="1:58" ht="12.75" customHeight="1" x14ac:dyDescent="0.2">
      <c r="A959" s="202"/>
      <c r="B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  <c r="BD959" s="202"/>
      <c r="BE959" s="202"/>
      <c r="BF959" s="202"/>
    </row>
    <row r="960" spans="1:58" ht="12.75" customHeight="1" x14ac:dyDescent="0.2">
      <c r="A960" s="202"/>
      <c r="B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  <c r="BC960" s="202"/>
      <c r="BD960" s="202"/>
      <c r="BE960" s="202"/>
      <c r="BF960" s="202"/>
    </row>
    <row r="961" spans="1:58" ht="12.75" customHeight="1" x14ac:dyDescent="0.2">
      <c r="A961" s="202"/>
      <c r="B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  <c r="BC961" s="202"/>
      <c r="BD961" s="202"/>
      <c r="BE961" s="202"/>
      <c r="BF961" s="202"/>
    </row>
    <row r="962" spans="1:58" ht="12.75" customHeight="1" x14ac:dyDescent="0.2">
      <c r="A962" s="202"/>
      <c r="B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  <c r="BD962" s="202"/>
      <c r="BE962" s="202"/>
      <c r="BF962" s="202"/>
    </row>
    <row r="963" spans="1:58" ht="12.75" customHeight="1" x14ac:dyDescent="0.2">
      <c r="A963" s="202"/>
      <c r="B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  <c r="BD963" s="202"/>
      <c r="BE963" s="202"/>
      <c r="BF963" s="202"/>
    </row>
    <row r="964" spans="1:58" ht="12.75" customHeight="1" x14ac:dyDescent="0.2">
      <c r="A964" s="202"/>
      <c r="B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  <c r="BD964" s="202"/>
      <c r="BE964" s="202"/>
      <c r="BF964" s="202"/>
    </row>
    <row r="965" spans="1:58" ht="12.75" customHeight="1" x14ac:dyDescent="0.2">
      <c r="A965" s="202"/>
      <c r="B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  <c r="BC965" s="202"/>
      <c r="BD965" s="202"/>
      <c r="BE965" s="202"/>
      <c r="BF965" s="202"/>
    </row>
    <row r="966" spans="1:58" ht="12.75" customHeight="1" x14ac:dyDescent="0.2">
      <c r="A966" s="202"/>
      <c r="B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  <c r="BC966" s="202"/>
      <c r="BD966" s="202"/>
      <c r="BE966" s="202"/>
      <c r="BF966" s="202"/>
    </row>
    <row r="967" spans="1:58" ht="12.75" customHeight="1" x14ac:dyDescent="0.2">
      <c r="A967" s="202"/>
      <c r="B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  <c r="BC967" s="202"/>
      <c r="BD967" s="202"/>
      <c r="BE967" s="202"/>
      <c r="BF967" s="202"/>
    </row>
    <row r="968" spans="1:58" ht="12.75" customHeight="1" x14ac:dyDescent="0.2">
      <c r="A968" s="202"/>
      <c r="B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  <c r="BC968" s="202"/>
      <c r="BD968" s="202"/>
      <c r="BE968" s="202"/>
      <c r="BF968" s="202"/>
    </row>
    <row r="969" spans="1:58" ht="12.75" customHeight="1" x14ac:dyDescent="0.2">
      <c r="A969" s="202"/>
      <c r="B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  <c r="BC969" s="202"/>
      <c r="BD969" s="202"/>
      <c r="BE969" s="202"/>
      <c r="BF969" s="202"/>
    </row>
    <row r="970" spans="1:58" ht="12.75" customHeight="1" x14ac:dyDescent="0.2">
      <c r="A970" s="202"/>
      <c r="B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  <c r="BC970" s="202"/>
      <c r="BD970" s="202"/>
      <c r="BE970" s="202"/>
      <c r="BF970" s="202"/>
    </row>
    <row r="971" spans="1:58" ht="12.75" customHeight="1" x14ac:dyDescent="0.2">
      <c r="A971" s="202"/>
      <c r="B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  <c r="BC971" s="202"/>
      <c r="BD971" s="202"/>
      <c r="BE971" s="202"/>
      <c r="BF971" s="202"/>
    </row>
    <row r="972" spans="1:58" ht="12.75" customHeight="1" x14ac:dyDescent="0.2">
      <c r="A972" s="202"/>
      <c r="B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  <c r="BC972" s="202"/>
      <c r="BD972" s="202"/>
      <c r="BE972" s="202"/>
      <c r="BF972" s="202"/>
    </row>
    <row r="973" spans="1:58" ht="12.75" customHeight="1" x14ac:dyDescent="0.2">
      <c r="A973" s="202"/>
      <c r="B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  <c r="BC973" s="202"/>
      <c r="BD973" s="202"/>
      <c r="BE973" s="202"/>
      <c r="BF973" s="202"/>
    </row>
    <row r="974" spans="1:58" ht="12.75" customHeight="1" x14ac:dyDescent="0.2">
      <c r="A974" s="202"/>
      <c r="B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  <c r="BC974" s="202"/>
      <c r="BD974" s="202"/>
      <c r="BE974" s="202"/>
      <c r="BF974" s="202"/>
    </row>
    <row r="975" spans="1:58" ht="12.75" customHeight="1" x14ac:dyDescent="0.2">
      <c r="A975" s="202"/>
      <c r="B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  <c r="BC975" s="202"/>
      <c r="BD975" s="202"/>
      <c r="BE975" s="202"/>
      <c r="BF975" s="202"/>
    </row>
    <row r="976" spans="1:58" ht="12.75" customHeight="1" x14ac:dyDescent="0.2">
      <c r="A976" s="202"/>
      <c r="B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  <c r="BC976" s="202"/>
      <c r="BD976" s="202"/>
      <c r="BE976" s="202"/>
      <c r="BF976" s="202"/>
    </row>
    <row r="977" spans="1:58" ht="12.75" customHeight="1" x14ac:dyDescent="0.2">
      <c r="A977" s="202"/>
      <c r="B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  <c r="BC977" s="202"/>
      <c r="BD977" s="202"/>
      <c r="BE977" s="202"/>
      <c r="BF977" s="202"/>
    </row>
    <row r="978" spans="1:58" ht="12.75" customHeight="1" x14ac:dyDescent="0.2">
      <c r="A978" s="202"/>
      <c r="B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  <c r="BC978" s="202"/>
      <c r="BD978" s="202"/>
      <c r="BE978" s="202"/>
      <c r="BF978" s="202"/>
    </row>
    <row r="979" spans="1:58" ht="12.75" customHeight="1" x14ac:dyDescent="0.2">
      <c r="A979" s="202"/>
      <c r="B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  <c r="BC979" s="202"/>
      <c r="BD979" s="202"/>
      <c r="BE979" s="202"/>
      <c r="BF979" s="202"/>
    </row>
    <row r="980" spans="1:58" ht="12.75" customHeight="1" x14ac:dyDescent="0.2">
      <c r="A980" s="202"/>
      <c r="B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  <c r="BD980" s="202"/>
      <c r="BE980" s="202"/>
      <c r="BF980" s="202"/>
    </row>
    <row r="981" spans="1:58" ht="12.75" customHeight="1" x14ac:dyDescent="0.2">
      <c r="A981" s="202"/>
      <c r="B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  <c r="BD981" s="202"/>
      <c r="BE981" s="202"/>
      <c r="BF981" s="202"/>
    </row>
    <row r="982" spans="1:58" ht="12.75" customHeight="1" x14ac:dyDescent="0.2">
      <c r="A982" s="202"/>
      <c r="B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  <c r="BC982" s="202"/>
      <c r="BD982" s="202"/>
      <c r="BE982" s="202"/>
      <c r="BF982" s="202"/>
    </row>
    <row r="983" spans="1:58" ht="12.75" customHeight="1" x14ac:dyDescent="0.2">
      <c r="A983" s="202"/>
      <c r="B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  <c r="BD983" s="202"/>
      <c r="BE983" s="202"/>
      <c r="BF983" s="202"/>
    </row>
    <row r="984" spans="1:58" ht="12.75" customHeight="1" x14ac:dyDescent="0.2">
      <c r="A984" s="202"/>
      <c r="B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  <c r="BC984" s="202"/>
      <c r="BD984" s="202"/>
      <c r="BE984" s="202"/>
      <c r="BF984" s="202"/>
    </row>
    <row r="985" spans="1:58" ht="12.75" customHeight="1" x14ac:dyDescent="0.2">
      <c r="A985" s="202"/>
      <c r="B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  <c r="BC985" s="202"/>
      <c r="BD985" s="202"/>
      <c r="BE985" s="202"/>
      <c r="BF985" s="202"/>
    </row>
    <row r="986" spans="1:58" ht="12.75" customHeight="1" x14ac:dyDescent="0.2">
      <c r="A986" s="202"/>
      <c r="B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J986" s="202"/>
      <c r="AK986" s="202"/>
      <c r="AL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  <c r="BC986" s="202"/>
      <c r="BD986" s="202"/>
      <c r="BE986" s="202"/>
      <c r="BF986" s="202"/>
    </row>
    <row r="987" spans="1:58" ht="12.75" customHeight="1" x14ac:dyDescent="0.2">
      <c r="A987" s="202"/>
      <c r="B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J987" s="202"/>
      <c r="AK987" s="202"/>
      <c r="AL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  <c r="BC987" s="202"/>
      <c r="BD987" s="202"/>
      <c r="BE987" s="202"/>
      <c r="BF987" s="202"/>
    </row>
    <row r="988" spans="1:58" ht="12.75" customHeight="1" x14ac:dyDescent="0.2">
      <c r="A988" s="202"/>
      <c r="B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J988" s="202"/>
      <c r="AK988" s="202"/>
      <c r="AL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  <c r="BC988" s="202"/>
      <c r="BD988" s="202"/>
      <c r="BE988" s="202"/>
      <c r="BF988" s="202"/>
    </row>
    <row r="989" spans="1:58" ht="12.75" customHeight="1" x14ac:dyDescent="0.2">
      <c r="A989" s="202"/>
      <c r="B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J989" s="202"/>
      <c r="AK989" s="202"/>
      <c r="AL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  <c r="BC989" s="202"/>
      <c r="BD989" s="202"/>
      <c r="BE989" s="202"/>
      <c r="BF989" s="202"/>
    </row>
    <row r="990" spans="1:58" ht="12.75" customHeight="1" x14ac:dyDescent="0.2">
      <c r="A990" s="202"/>
      <c r="B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A990" s="202"/>
      <c r="AB990" s="202"/>
      <c r="AC990" s="202"/>
      <c r="AD990" s="202"/>
      <c r="AE990" s="202"/>
      <c r="AF990" s="202"/>
      <c r="AG990" s="202"/>
      <c r="AH990" s="202"/>
      <c r="AI990" s="202"/>
      <c r="AJ990" s="202"/>
      <c r="AK990" s="202"/>
      <c r="AL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  <c r="BC990" s="202"/>
      <c r="BD990" s="202"/>
      <c r="BE990" s="202"/>
      <c r="BF990" s="202"/>
    </row>
    <row r="991" spans="1:58" ht="12.75" customHeight="1" x14ac:dyDescent="0.2">
      <c r="A991" s="202"/>
      <c r="B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  <c r="AA991" s="202"/>
      <c r="AB991" s="202"/>
      <c r="AC991" s="202"/>
      <c r="AD991" s="202"/>
      <c r="AE991" s="202"/>
      <c r="AF991" s="202"/>
      <c r="AG991" s="202"/>
      <c r="AH991" s="202"/>
      <c r="AI991" s="202"/>
      <c r="AJ991" s="202"/>
      <c r="AK991" s="202"/>
      <c r="AL991" s="202"/>
      <c r="AM991" s="202"/>
      <c r="AN991" s="202"/>
      <c r="AO991" s="202"/>
      <c r="AP991" s="202"/>
      <c r="AQ991" s="202"/>
      <c r="AR991" s="202"/>
      <c r="AS991" s="202"/>
      <c r="AT991" s="202"/>
      <c r="AU991" s="202"/>
      <c r="AV991" s="202"/>
      <c r="AW991" s="202"/>
      <c r="AX991" s="202"/>
      <c r="AY991" s="202"/>
      <c r="AZ991" s="202"/>
      <c r="BA991" s="202"/>
      <c r="BB991" s="202"/>
      <c r="BC991" s="202"/>
      <c r="BD991" s="202"/>
      <c r="BE991" s="202"/>
      <c r="BF991" s="202"/>
    </row>
    <row r="992" spans="1:58" ht="12.75" customHeight="1" x14ac:dyDescent="0.2">
      <c r="A992" s="202"/>
      <c r="B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  <c r="AA992" s="202"/>
      <c r="AB992" s="202"/>
      <c r="AC992" s="202"/>
      <c r="AD992" s="202"/>
      <c r="AE992" s="202"/>
      <c r="AF992" s="202"/>
      <c r="AG992" s="202"/>
      <c r="AH992" s="202"/>
      <c r="AI992" s="202"/>
      <c r="AJ992" s="202"/>
      <c r="AK992" s="202"/>
      <c r="AL992" s="202"/>
      <c r="AM992" s="202"/>
      <c r="AN992" s="202"/>
      <c r="AO992" s="202"/>
      <c r="AP992" s="202"/>
      <c r="AQ992" s="202"/>
      <c r="AR992" s="202"/>
      <c r="AS992" s="202"/>
      <c r="AT992" s="202"/>
      <c r="AU992" s="202"/>
      <c r="AV992" s="202"/>
      <c r="AW992" s="202"/>
      <c r="AX992" s="202"/>
      <c r="AY992" s="202"/>
      <c r="AZ992" s="202"/>
      <c r="BA992" s="202"/>
      <c r="BB992" s="202"/>
      <c r="BC992" s="202"/>
      <c r="BD992" s="202"/>
      <c r="BE992" s="202"/>
      <c r="BF992" s="202"/>
    </row>
    <row r="993" spans="1:58" ht="12.75" customHeight="1" x14ac:dyDescent="0.2">
      <c r="A993" s="202"/>
      <c r="B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  <c r="AA993" s="202"/>
      <c r="AB993" s="202"/>
      <c r="AC993" s="202"/>
      <c r="AD993" s="202"/>
      <c r="AE993" s="202"/>
      <c r="AF993" s="202"/>
      <c r="AG993" s="202"/>
      <c r="AH993" s="202"/>
      <c r="AI993" s="202"/>
      <c r="AJ993" s="202"/>
      <c r="AK993" s="202"/>
      <c r="AL993" s="202"/>
      <c r="AM993" s="202"/>
      <c r="AN993" s="202"/>
      <c r="AO993" s="202"/>
      <c r="AP993" s="202"/>
      <c r="AQ993" s="202"/>
      <c r="AR993" s="202"/>
      <c r="AS993" s="202"/>
      <c r="AT993" s="202"/>
      <c r="AU993" s="202"/>
      <c r="AV993" s="202"/>
      <c r="AW993" s="202"/>
      <c r="AX993" s="202"/>
      <c r="AY993" s="202"/>
      <c r="AZ993" s="202"/>
      <c r="BA993" s="202"/>
      <c r="BB993" s="202"/>
      <c r="BC993" s="202"/>
      <c r="BD993" s="202"/>
      <c r="BE993" s="202"/>
      <c r="BF993" s="202"/>
    </row>
    <row r="994" spans="1:58" ht="12.75" customHeight="1" x14ac:dyDescent="0.2">
      <c r="A994" s="202"/>
      <c r="B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  <c r="AA994" s="202"/>
      <c r="AB994" s="202"/>
      <c r="AC994" s="202"/>
      <c r="AD994" s="202"/>
      <c r="AE994" s="202"/>
      <c r="AF994" s="202"/>
      <c r="AG994" s="202"/>
      <c r="AH994" s="202"/>
      <c r="AI994" s="202"/>
      <c r="AJ994" s="202"/>
      <c r="AK994" s="202"/>
      <c r="AL994" s="202"/>
      <c r="AM994" s="202"/>
      <c r="AN994" s="202"/>
      <c r="AO994" s="202"/>
      <c r="AP994" s="202"/>
      <c r="AQ994" s="202"/>
      <c r="AR994" s="202"/>
      <c r="AS994" s="202"/>
      <c r="AT994" s="202"/>
      <c r="AU994" s="202"/>
      <c r="AV994" s="202"/>
      <c r="AW994" s="202"/>
      <c r="AX994" s="202"/>
      <c r="AY994" s="202"/>
      <c r="AZ994" s="202"/>
      <c r="BA994" s="202"/>
      <c r="BB994" s="202"/>
      <c r="BC994" s="202"/>
      <c r="BD994" s="202"/>
      <c r="BE994" s="202"/>
      <c r="BF994" s="202"/>
    </row>
    <row r="995" spans="1:58" ht="12.75" customHeight="1" x14ac:dyDescent="0.2">
      <c r="A995" s="202"/>
      <c r="B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  <c r="AA995" s="202"/>
      <c r="AB995" s="202"/>
      <c r="AC995" s="202"/>
      <c r="AD995" s="202"/>
      <c r="AE995" s="202"/>
      <c r="AF995" s="202"/>
      <c r="AG995" s="202"/>
      <c r="AH995" s="202"/>
      <c r="AI995" s="202"/>
      <c r="AJ995" s="202"/>
      <c r="AK995" s="202"/>
      <c r="AL995" s="202"/>
      <c r="AM995" s="202"/>
      <c r="AN995" s="202"/>
      <c r="AO995" s="202"/>
      <c r="AP995" s="202"/>
      <c r="AQ995" s="202"/>
      <c r="AR995" s="202"/>
      <c r="AS995" s="202"/>
      <c r="AT995" s="202"/>
      <c r="AU995" s="202"/>
      <c r="AV995" s="202"/>
      <c r="AW995" s="202"/>
      <c r="AX995" s="202"/>
      <c r="AY995" s="202"/>
      <c r="AZ995" s="202"/>
      <c r="BA995" s="202"/>
      <c r="BB995" s="202"/>
      <c r="BC995" s="202"/>
      <c r="BD995" s="202"/>
      <c r="BE995" s="202"/>
      <c r="BF995" s="202"/>
    </row>
    <row r="996" spans="1:58" ht="12.75" customHeight="1" x14ac:dyDescent="0.2">
      <c r="A996" s="202"/>
      <c r="B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  <c r="AA996" s="202"/>
      <c r="AB996" s="202"/>
      <c r="AC996" s="202"/>
      <c r="AD996" s="202"/>
      <c r="AE996" s="202"/>
      <c r="AF996" s="202"/>
      <c r="AG996" s="202"/>
      <c r="AH996" s="202"/>
      <c r="AI996" s="202"/>
      <c r="AJ996" s="202"/>
      <c r="AK996" s="202"/>
      <c r="AL996" s="202"/>
      <c r="AM996" s="202"/>
      <c r="AN996" s="202"/>
      <c r="AO996" s="202"/>
      <c r="AP996" s="202"/>
      <c r="AQ996" s="202"/>
      <c r="AR996" s="202"/>
      <c r="AS996" s="202"/>
      <c r="AT996" s="202"/>
      <c r="AU996" s="202"/>
      <c r="AV996" s="202"/>
      <c r="AW996" s="202"/>
      <c r="AX996" s="202"/>
      <c r="AY996" s="202"/>
      <c r="AZ996" s="202"/>
      <c r="BA996" s="202"/>
      <c r="BB996" s="202"/>
      <c r="BC996" s="202"/>
      <c r="BD996" s="202"/>
      <c r="BE996" s="202"/>
      <c r="BF996" s="202"/>
    </row>
    <row r="997" spans="1:58" ht="12.75" customHeight="1" x14ac:dyDescent="0.2">
      <c r="A997" s="202"/>
      <c r="B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02"/>
      <c r="X997" s="202"/>
      <c r="Y997" s="202"/>
      <c r="Z997" s="202"/>
      <c r="AA997" s="202"/>
      <c r="AB997" s="202"/>
      <c r="AC997" s="202"/>
      <c r="AD997" s="202"/>
      <c r="AE997" s="202"/>
      <c r="AF997" s="202"/>
      <c r="AG997" s="202"/>
      <c r="AH997" s="202"/>
      <c r="AI997" s="202"/>
      <c r="AJ997" s="202"/>
      <c r="AK997" s="202"/>
      <c r="AL997" s="202"/>
      <c r="AM997" s="202"/>
      <c r="AN997" s="202"/>
      <c r="AO997" s="202"/>
      <c r="AP997" s="202"/>
      <c r="AQ997" s="202"/>
      <c r="AR997" s="202"/>
      <c r="AS997" s="202"/>
      <c r="AT997" s="202"/>
      <c r="AU997" s="202"/>
      <c r="AV997" s="202"/>
      <c r="AW997" s="202"/>
      <c r="AX997" s="202"/>
      <c r="AY997" s="202"/>
      <c r="AZ997" s="202"/>
      <c r="BA997" s="202"/>
      <c r="BB997" s="202"/>
      <c r="BC997" s="202"/>
      <c r="BD997" s="202"/>
      <c r="BE997" s="202"/>
      <c r="BF997" s="202"/>
    </row>
    <row r="998" spans="1:58" ht="12.75" customHeight="1" x14ac:dyDescent="0.2">
      <c r="A998" s="202"/>
      <c r="B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02"/>
      <c r="X998" s="202"/>
      <c r="Y998" s="202"/>
      <c r="Z998" s="202"/>
      <c r="AA998" s="202"/>
      <c r="AB998" s="202"/>
      <c r="AC998" s="202"/>
      <c r="AD998" s="202"/>
      <c r="AE998" s="202"/>
      <c r="AF998" s="202"/>
      <c r="AG998" s="202"/>
      <c r="AH998" s="202"/>
      <c r="AI998" s="202"/>
      <c r="AJ998" s="202"/>
      <c r="AK998" s="202"/>
      <c r="AL998" s="202"/>
      <c r="AM998" s="202"/>
      <c r="AN998" s="202"/>
      <c r="AO998" s="202"/>
      <c r="AP998" s="202"/>
      <c r="AQ998" s="202"/>
      <c r="AR998" s="202"/>
      <c r="AS998" s="202"/>
      <c r="AT998" s="202"/>
      <c r="AU998" s="202"/>
      <c r="AV998" s="202"/>
      <c r="AW998" s="202"/>
      <c r="AX998" s="202"/>
      <c r="AY998" s="202"/>
      <c r="AZ998" s="202"/>
      <c r="BA998" s="202"/>
      <c r="BB998" s="202"/>
      <c r="BC998" s="202"/>
      <c r="BD998" s="202"/>
      <c r="BE998" s="202"/>
      <c r="BF998" s="202"/>
    </row>
  </sheetData>
  <autoFilter ref="A9:AL37" xr:uid="{00000000-0009-0000-0000-000008000000}">
    <sortState xmlns:xlrd2="http://schemas.microsoft.com/office/spreadsheetml/2017/richdata2" ref="A13:AL37">
      <sortCondition ref="A9:A37"/>
    </sortState>
  </autoFilter>
  <mergeCells count="128"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AJ7:AK7"/>
    <mergeCell ref="AM7:AN7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AM3:AN3"/>
    <mergeCell ref="AO3:AP3"/>
  </mergeCells>
  <conditionalFormatting sqref="C10:C39">
    <cfRule type="expression" dxfId="5" priority="1">
      <formula>COUNTIF(C10:C1006,C10)&gt;1</formula>
    </cfRule>
  </conditionalFormatting>
  <conditionalFormatting sqref="C17:C37">
    <cfRule type="expression" dxfId="4" priority="2">
      <formula>COUNTIF(C17:C1017,C17)&gt;1</formula>
    </cfRule>
  </conditionalFormatting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Cadet EFWE</vt:lpstr>
      <vt:lpstr>Cadet FFWF</vt:lpstr>
      <vt:lpstr>Cadet SFWS</vt:lpstr>
      <vt:lpstr>Cadet EHME</vt:lpstr>
      <vt:lpstr>Cadet FHMF</vt:lpstr>
      <vt:lpstr>Cadet SMMS</vt:lpstr>
      <vt:lpstr>Cadet WF</vt:lpstr>
      <vt:lpstr>Cadet WS</vt:lpstr>
      <vt:lpstr>Cadet ME</vt:lpstr>
      <vt:lpstr>Cadet MF</vt:lpstr>
      <vt:lpstr>Cadet 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Maureen Griffin</cp:lastModifiedBy>
  <dcterms:created xsi:type="dcterms:W3CDTF">2019-09-09T13:45:00Z</dcterms:created>
  <dcterms:modified xsi:type="dcterms:W3CDTF">2025-01-19T19:27:41Z</dcterms:modified>
</cp:coreProperties>
</file>