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David/Library/Mobile Documents/com~apple~CloudDocs/Documents/CFF ED/HP/"/>
    </mc:Choice>
  </mc:AlternateContent>
  <xr:revisionPtr revIDLastSave="0" documentId="13_ncr:1_{D2A33B9B-3E50-754A-89B1-5B42188BE039}" xr6:coauthVersionLast="47" xr6:coauthVersionMax="47" xr10:uidLastSave="{00000000-0000-0000-0000-000000000000}"/>
  <bookViews>
    <workbookView xWindow="4200" yWindow="840" windowWidth="26340" windowHeight="15180" activeTab="2" xr2:uid="{2F645BDB-862C-3B41-B49D-A5F6877F3A68}"/>
  </bookViews>
  <sheets>
    <sheet name="WF_FF" sheetId="1" r:id="rId1"/>
    <sheet name="MF_FM" sheetId="2" r:id="rId2"/>
    <sheet name="MS_S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5" i="3" l="1"/>
  <c r="AF35" i="3" s="1"/>
  <c r="AF34" i="3"/>
  <c r="Y34" i="3"/>
  <c r="R34" i="3"/>
  <c r="AF33" i="3"/>
  <c r="Y33" i="3"/>
  <c r="R33" i="3"/>
  <c r="AF32" i="3"/>
  <c r="Y32" i="3"/>
  <c r="R32" i="3"/>
  <c r="AF31" i="3"/>
  <c r="Y31" i="3"/>
  <c r="R31" i="3"/>
  <c r="AF30" i="3"/>
  <c r="Y30" i="3"/>
  <c r="R30" i="3"/>
  <c r="AF29" i="3"/>
  <c r="Y29" i="3"/>
  <c r="R29" i="3"/>
  <c r="AF28" i="3"/>
  <c r="Y28" i="3"/>
  <c r="R28" i="3"/>
  <c r="AF27" i="3"/>
  <c r="Y27" i="3"/>
  <c r="R27" i="3"/>
  <c r="AF26" i="3"/>
  <c r="Y26" i="3"/>
  <c r="R26" i="3"/>
  <c r="AF25" i="3"/>
  <c r="Y25" i="3"/>
  <c r="R25" i="3"/>
  <c r="AF24" i="3"/>
  <c r="Y24" i="3"/>
  <c r="R24" i="3"/>
  <c r="AF23" i="3"/>
  <c r="Y23" i="3"/>
  <c r="R23" i="3"/>
  <c r="AF22" i="3"/>
  <c r="Y22" i="3"/>
  <c r="R22" i="3"/>
  <c r="AF21" i="3"/>
  <c r="Y21" i="3"/>
  <c r="R21" i="3"/>
  <c r="AF20" i="3"/>
  <c r="Y20" i="3"/>
  <c r="R20" i="3"/>
  <c r="AF19" i="3"/>
  <c r="Y19" i="3"/>
  <c r="R19" i="3"/>
  <c r="Y18" i="3"/>
  <c r="R18" i="3"/>
  <c r="AF18" i="3" s="1"/>
  <c r="Y17" i="3"/>
  <c r="R17" i="3"/>
  <c r="AF17" i="3" s="1"/>
  <c r="Y16" i="3"/>
  <c r="R16" i="3"/>
  <c r="AF16" i="3" s="1"/>
  <c r="Y15" i="3"/>
  <c r="R15" i="3"/>
  <c r="AF15" i="3" s="1"/>
  <c r="Y14" i="3"/>
  <c r="R14" i="3"/>
  <c r="AF14" i="3" s="1"/>
  <c r="Y13" i="3"/>
  <c r="R13" i="3"/>
  <c r="AF13" i="3" s="1"/>
  <c r="Y12" i="3"/>
  <c r="R12" i="3"/>
  <c r="AF12" i="3" s="1"/>
  <c r="A12" i="3" s="1"/>
  <c r="Y11" i="3"/>
  <c r="R11" i="3"/>
  <c r="AF11" i="3" s="1"/>
  <c r="Y10" i="3"/>
  <c r="R10" i="3"/>
  <c r="AF10" i="3" s="1"/>
  <c r="A10" i="3" s="1"/>
  <c r="Y38" i="2"/>
  <c r="R38" i="2"/>
  <c r="AF38" i="2" s="1"/>
  <c r="AF37" i="2"/>
  <c r="Y37" i="2"/>
  <c r="R37" i="2"/>
  <c r="AF36" i="2"/>
  <c r="Y36" i="2"/>
  <c r="R36" i="2"/>
  <c r="AF35" i="2"/>
  <c r="Y35" i="2"/>
  <c r="R35" i="2"/>
  <c r="AF34" i="2"/>
  <c r="Y34" i="2"/>
  <c r="R34" i="2"/>
  <c r="Y33" i="2"/>
  <c r="R33" i="2"/>
  <c r="AF33" i="2" s="1"/>
  <c r="Y32" i="2"/>
  <c r="R32" i="2"/>
  <c r="AF32" i="2" s="1"/>
  <c r="Y31" i="2"/>
  <c r="R31" i="2"/>
  <c r="AF31" i="2" s="1"/>
  <c r="Y30" i="2"/>
  <c r="R30" i="2"/>
  <c r="AF30" i="2" s="1"/>
  <c r="Y29" i="2"/>
  <c r="R29" i="2"/>
  <c r="AF29" i="2" s="1"/>
  <c r="Y28" i="2"/>
  <c r="R28" i="2"/>
  <c r="AF28" i="2" s="1"/>
  <c r="Y27" i="2"/>
  <c r="R27" i="2"/>
  <c r="AF27" i="2" s="1"/>
  <c r="Y26" i="2"/>
  <c r="R26" i="2"/>
  <c r="AF26" i="2" s="1"/>
  <c r="Y25" i="2"/>
  <c r="R25" i="2"/>
  <c r="AF25" i="2" s="1"/>
  <c r="Y24" i="2"/>
  <c r="R24" i="2"/>
  <c r="AF24" i="2" s="1"/>
  <c r="Y23" i="2"/>
  <c r="R23" i="2"/>
  <c r="AF23" i="2" s="1"/>
  <c r="Y22" i="2"/>
  <c r="R22" i="2"/>
  <c r="AF22" i="2" s="1"/>
  <c r="Y21" i="2"/>
  <c r="R21" i="2"/>
  <c r="AF21" i="2" s="1"/>
  <c r="Y20" i="2"/>
  <c r="R20" i="2"/>
  <c r="AF20" i="2" s="1"/>
  <c r="Y19" i="2"/>
  <c r="R19" i="2"/>
  <c r="AF19" i="2" s="1"/>
  <c r="Y18" i="2"/>
  <c r="R18" i="2"/>
  <c r="AF18" i="2" s="1"/>
  <c r="Y17" i="2"/>
  <c r="R17" i="2"/>
  <c r="AF17" i="2" s="1"/>
  <c r="Y16" i="2"/>
  <c r="R16" i="2"/>
  <c r="AF16" i="2" s="1"/>
  <c r="Y15" i="2"/>
  <c r="R15" i="2"/>
  <c r="AF15" i="2" s="1"/>
  <c r="Y14" i="2"/>
  <c r="R14" i="2"/>
  <c r="AF14" i="2" s="1"/>
  <c r="Y13" i="2"/>
  <c r="R13" i="2"/>
  <c r="AF13" i="2" s="1"/>
  <c r="Y12" i="2"/>
  <c r="AF12" i="2" s="1"/>
  <c r="R12" i="2"/>
  <c r="AF11" i="2"/>
  <c r="Y11" i="2"/>
  <c r="R11" i="2"/>
  <c r="AF10" i="2"/>
  <c r="Y10" i="2"/>
  <c r="R10" i="2"/>
  <c r="R13" i="1"/>
  <c r="Y13" i="1"/>
  <c r="AF13" i="1"/>
  <c r="Y12" i="1"/>
  <c r="R12" i="1"/>
  <c r="AF12" i="1" s="1"/>
  <c r="R16" i="1"/>
  <c r="Y16" i="1"/>
  <c r="Y10" i="1"/>
  <c r="Y11" i="1"/>
  <c r="R17" i="1"/>
  <c r="R15" i="1"/>
  <c r="R14" i="1"/>
  <c r="R11" i="1"/>
  <c r="R10" i="1"/>
  <c r="Y31" i="1"/>
  <c r="R31" i="1"/>
  <c r="Y30" i="1"/>
  <c r="R30" i="1"/>
  <c r="Y29" i="1"/>
  <c r="R29" i="1"/>
  <c r="Y28" i="1"/>
  <c r="R28" i="1"/>
  <c r="AF28" i="1" s="1"/>
  <c r="Y27" i="1"/>
  <c r="R27" i="1"/>
  <c r="Y26" i="1"/>
  <c r="R26" i="1"/>
  <c r="AF26" i="1" s="1"/>
  <c r="Y25" i="1"/>
  <c r="R25" i="1"/>
  <c r="AF25" i="1" s="1"/>
  <c r="Y24" i="1"/>
  <c r="R24" i="1"/>
  <c r="AF24" i="1" s="1"/>
  <c r="Y23" i="1"/>
  <c r="R23" i="1"/>
  <c r="Y22" i="1"/>
  <c r="R22" i="1"/>
  <c r="Y21" i="1"/>
  <c r="R21" i="1"/>
  <c r="Y20" i="1"/>
  <c r="R20" i="1"/>
  <c r="AF20" i="1" s="1"/>
  <c r="Y19" i="1"/>
  <c r="R19" i="1"/>
  <c r="AF19" i="1" s="1"/>
  <c r="Y18" i="1"/>
  <c r="R18" i="1"/>
  <c r="AF18" i="1" s="1"/>
  <c r="Y17" i="1"/>
  <c r="Y15" i="1"/>
  <c r="Y14" i="1"/>
  <c r="A16" i="3" l="1"/>
  <c r="A13" i="3"/>
  <c r="A20" i="3"/>
  <c r="A24" i="3"/>
  <c r="A28" i="3"/>
  <c r="A32" i="3"/>
  <c r="A18" i="3"/>
  <c r="A19" i="3"/>
  <c r="A23" i="3"/>
  <c r="A27" i="3"/>
  <c r="A31" i="3"/>
  <c r="A22" i="3"/>
  <c r="A26" i="3"/>
  <c r="A30" i="3"/>
  <c r="A34" i="3"/>
  <c r="A14" i="3"/>
  <c r="A11" i="3"/>
  <c r="A15" i="3"/>
  <c r="A17" i="3"/>
  <c r="A21" i="3"/>
  <c r="A25" i="3"/>
  <c r="A29" i="3"/>
  <c r="A33" i="3"/>
  <c r="A35" i="3"/>
  <c r="A37" i="2"/>
  <c r="A17" i="2"/>
  <c r="A21" i="2"/>
  <c r="A27" i="2"/>
  <c r="A33" i="2"/>
  <c r="A10" i="2"/>
  <c r="A20" i="2"/>
  <c r="A38" i="2"/>
  <c r="A15" i="2"/>
  <c r="A19" i="2"/>
  <c r="A23" i="2"/>
  <c r="A25" i="2"/>
  <c r="A29" i="2"/>
  <c r="A31" i="2"/>
  <c r="A34" i="2"/>
  <c r="A11" i="2"/>
  <c r="A14" i="2"/>
  <c r="A16" i="2"/>
  <c r="A18" i="2"/>
  <c r="A22" i="2"/>
  <c r="A24" i="2"/>
  <c r="A26" i="2"/>
  <c r="A28" i="2"/>
  <c r="A30" i="2"/>
  <c r="A32" i="2"/>
  <c r="A36" i="2"/>
  <c r="A35" i="2"/>
  <c r="AF27" i="1"/>
  <c r="AF14" i="1"/>
  <c r="AF22" i="1"/>
  <c r="AF11" i="1"/>
  <c r="AF16" i="1"/>
  <c r="AF21" i="1"/>
  <c r="AF29" i="1"/>
  <c r="AF23" i="1"/>
  <c r="AF31" i="1"/>
  <c r="AF15" i="1"/>
  <c r="AF17" i="1"/>
  <c r="AF10" i="1"/>
  <c r="AF30" i="1"/>
  <c r="A28" i="1" l="1"/>
  <c r="A15" i="1"/>
  <c r="A29" i="1"/>
  <c r="A11" i="1"/>
  <c r="A18" i="1"/>
  <c r="A10" i="1"/>
  <c r="A19" i="1"/>
  <c r="A21" i="1"/>
  <c r="A26" i="1"/>
  <c r="A25" i="1"/>
  <c r="A30" i="1"/>
  <c r="A16" i="1"/>
  <c r="A31" i="1"/>
  <c r="A20" i="1"/>
  <c r="A27" i="1"/>
  <c r="A24" i="1"/>
  <c r="A23" i="1"/>
  <c r="A17" i="1"/>
  <c r="A22" i="1"/>
  <c r="A14" i="1"/>
</calcChain>
</file>

<file path=xl/sharedStrings.xml><?xml version="1.0" encoding="utf-8"?>
<sst xmlns="http://schemas.openxmlformats.org/spreadsheetml/2006/main" count="709" uniqueCount="443">
  <si>
    <r>
      <rPr>
        <b/>
        <sz val="12"/>
        <color rgb="FF000000"/>
        <rFont val="Calibri (Body)"/>
      </rPr>
      <t>WORLD CUPS/COUPES DU MONDE &amp; GRAND PRIX (best 7 of 9, minimum 4 World Cups)</t>
    </r>
    <r>
      <rPr>
        <sz val="10"/>
        <color rgb="FF000000"/>
        <rFont val="Aptos Narrow"/>
        <family val="2"/>
        <scheme val="minor"/>
      </rPr>
      <t xml:space="preserve">
</t>
    </r>
  </si>
  <si>
    <t>CHAMPIONNATS DU MONDE/WORLD CHAMPIONSHIPS
MILAN, ITALIE
2023
Jui/Jul 22/30</t>
  </si>
  <si>
    <t>CHAMPIONNATS
PANAMÉRICAINS/
PAN AMERICAN
CHAMPIONSHIPS
2024
Jui/Jun
TBD</t>
  </si>
  <si>
    <t>JEUX OLYMPIQUES/
OLYMPIC GAMES
PARIS, FRANCE
2024
Jui/Jul-Aoû/Aug
27-4</t>
  </si>
  <si>
    <t xml:space="preserve">
SAISON/SEASON
2023-2024</t>
  </si>
  <si>
    <t xml:space="preserve">CLASSEMENT DE SÉLECTION 
FLEURET FÉMININ </t>
  </si>
  <si>
    <t>SENIOR</t>
  </si>
  <si>
    <t>#1 Coupe du monde
World Cup
Plovdiv, BUL
2023
Mai/May
5-6
Senior (196)</t>
  </si>
  <si>
    <t>#3 Coupe du monde
World Cup
Novi Sad, SER
2023
Déc/Dec
8-9
Senior (215)</t>
  </si>
  <si>
    <t>#1 Grand Prix
Shanghai, CHN
2023
Mai/May
19-21
Senior (156)</t>
  </si>
  <si>
    <t xml:space="preserve">SELECTION RANKINGS 
WOMEN FOIL </t>
  </si>
  <si>
    <t>PARIS 2024 OLYMPIC SELECTION (TEAM qualified by ZONE)</t>
  </si>
  <si>
    <t>Rang/
Rank</t>
  </si>
  <si>
    <t>DDN/
DOB</t>
  </si>
  <si>
    <t>CFF Licence/License</t>
  </si>
  <si>
    <t>Prénom/
First Name</t>
  </si>
  <si>
    <t>Nom/
Last Name</t>
  </si>
  <si>
    <t>Club</t>
  </si>
  <si>
    <t>Prov</t>
  </si>
  <si>
    <t>P</t>
  </si>
  <si>
    <t>Pts</t>
  </si>
  <si>
    <t>Total</t>
  </si>
  <si>
    <t>TOTAL</t>
  </si>
  <si>
    <t>C12-1522</t>
  </si>
  <si>
    <t>Jessica (Zi Jia)</t>
  </si>
  <si>
    <t>Guo</t>
  </si>
  <si>
    <t>JFC</t>
  </si>
  <si>
    <t>ON</t>
  </si>
  <si>
    <t>19e/th</t>
  </si>
  <si>
    <t>3e/rd</t>
  </si>
  <si>
    <t>10e/th</t>
  </si>
  <si>
    <t>35e/th</t>
  </si>
  <si>
    <t>7e/th</t>
  </si>
  <si>
    <t>33e/rd</t>
  </si>
  <si>
    <t>C21-3014</t>
  </si>
  <si>
    <t>Eleanor</t>
  </si>
  <si>
    <t>Harvey</t>
  </si>
  <si>
    <t xml:space="preserve">EPIC             </t>
  </si>
  <si>
    <t>AB</t>
  </si>
  <si>
    <t>6e/th</t>
  </si>
  <si>
    <t>12e/th</t>
  </si>
  <si>
    <t>13e/th</t>
  </si>
  <si>
    <t>18e/th</t>
  </si>
  <si>
    <t>11e/th</t>
  </si>
  <si>
    <t>17e/th</t>
  </si>
  <si>
    <t>C14-1517</t>
  </si>
  <si>
    <t>Sabrina</t>
  </si>
  <si>
    <t>Fang</t>
  </si>
  <si>
    <t xml:space="preserve">EFC              </t>
  </si>
  <si>
    <t>82e/nd</t>
  </si>
  <si>
    <t>93e/rd</t>
  </si>
  <si>
    <t>73e/rd</t>
  </si>
  <si>
    <t>122e/nd</t>
  </si>
  <si>
    <t>27e/th</t>
  </si>
  <si>
    <t>118e/th</t>
  </si>
  <si>
    <t>146e/th</t>
  </si>
  <si>
    <t>44e/th</t>
  </si>
  <si>
    <t>C19-1667</t>
  </si>
  <si>
    <t>Yunjia</t>
  </si>
  <si>
    <t>Zhang</t>
  </si>
  <si>
    <t xml:space="preserve">MTF            </t>
  </si>
  <si>
    <t>112e/nd</t>
  </si>
  <si>
    <t>54e/th</t>
  </si>
  <si>
    <t>89e/th</t>
  </si>
  <si>
    <t>90e/th</t>
  </si>
  <si>
    <t>91e/st</t>
  </si>
  <si>
    <t>49e/th</t>
  </si>
  <si>
    <t>74e/th</t>
  </si>
  <si>
    <t>51e/st</t>
  </si>
  <si>
    <t>C08-1303</t>
  </si>
  <si>
    <t>Jane</t>
  </si>
  <si>
    <t xml:space="preserve">Caulfield </t>
  </si>
  <si>
    <t>EFC</t>
  </si>
  <si>
    <t>83e/rd</t>
  </si>
  <si>
    <t>139e/th</t>
  </si>
  <si>
    <t>81e/st</t>
  </si>
  <si>
    <t>28e/th</t>
  </si>
  <si>
    <t>56e/th</t>
  </si>
  <si>
    <t>131e/st</t>
  </si>
  <si>
    <t>C09-2042</t>
  </si>
  <si>
    <t>Ying</t>
  </si>
  <si>
    <t>Cao</t>
  </si>
  <si>
    <t>TFC</t>
  </si>
  <si>
    <t>67e/th</t>
  </si>
  <si>
    <t>58e/th</t>
  </si>
  <si>
    <t>71e/st</t>
  </si>
  <si>
    <t>128e/th</t>
  </si>
  <si>
    <t>50e/th</t>
  </si>
  <si>
    <t>164e/th</t>
  </si>
  <si>
    <t>151e/st</t>
  </si>
  <si>
    <t>C16-0140</t>
  </si>
  <si>
    <t>Zhi Tong (Bonnie)</t>
  </si>
  <si>
    <t>Lin</t>
  </si>
  <si>
    <t>135e/th</t>
  </si>
  <si>
    <t>C19-0268</t>
  </si>
  <si>
    <t>Nadia</t>
  </si>
  <si>
    <t>Hayes</t>
  </si>
  <si>
    <t xml:space="preserve">DYN          </t>
  </si>
  <si>
    <t>BC</t>
  </si>
  <si>
    <t>105e/th</t>
  </si>
  <si>
    <t>123e/rd</t>
  </si>
  <si>
    <t>62e/nd</t>
  </si>
  <si>
    <t>C18-0481</t>
  </si>
  <si>
    <t>Dominique</t>
  </si>
  <si>
    <t>Richard</t>
  </si>
  <si>
    <t>MFC</t>
  </si>
  <si>
    <t>NB</t>
  </si>
  <si>
    <t>C15-0604</t>
  </si>
  <si>
    <t xml:space="preserve">Jessie </t>
  </si>
  <si>
    <t>Chen</t>
  </si>
  <si>
    <t>C22-6131</t>
  </si>
  <si>
    <t>Savannah</t>
  </si>
  <si>
    <t>Locke</t>
  </si>
  <si>
    <t>SFO</t>
  </si>
  <si>
    <t>190e/th</t>
  </si>
  <si>
    <t>181e/st</t>
  </si>
  <si>
    <t>C15-2116</t>
  </si>
  <si>
    <t>Yuqiao (Aprille)</t>
  </si>
  <si>
    <t>Song</t>
  </si>
  <si>
    <t>102e/nd</t>
  </si>
  <si>
    <t>140e/th</t>
  </si>
  <si>
    <t>C14-1453</t>
  </si>
  <si>
    <t>Alison</t>
  </si>
  <si>
    <t>Wang</t>
  </si>
  <si>
    <t>C18-0115</t>
  </si>
  <si>
    <t>Elizabeth</t>
  </si>
  <si>
    <t>Upton</t>
  </si>
  <si>
    <t>C16-0580</t>
  </si>
  <si>
    <t>Norah</t>
  </si>
  <si>
    <t>Seigel</t>
  </si>
  <si>
    <t>EPIC</t>
  </si>
  <si>
    <t>C16-1773</t>
  </si>
  <si>
    <t>Felice</t>
  </si>
  <si>
    <t>Hu</t>
  </si>
  <si>
    <t>144e/th</t>
  </si>
  <si>
    <t>C18-0466</t>
  </si>
  <si>
    <t>Mei Hang Danise</t>
  </si>
  <si>
    <t>Leung</t>
  </si>
  <si>
    <t>DYN</t>
  </si>
  <si>
    <t>C16-0642</t>
  </si>
  <si>
    <t>Ellie</t>
  </si>
  <si>
    <t>Davies</t>
  </si>
  <si>
    <t>C21-3487</t>
  </si>
  <si>
    <t>Maggie</t>
  </si>
  <si>
    <t>Gu</t>
  </si>
  <si>
    <t>142e/nd</t>
  </si>
  <si>
    <t>C13-0762</t>
  </si>
  <si>
    <t>Isabelle</t>
  </si>
  <si>
    <t>Sabatini</t>
  </si>
  <si>
    <t>TFC/EPIC</t>
  </si>
  <si>
    <t>C15-1071</t>
  </si>
  <si>
    <t>Ada</t>
  </si>
  <si>
    <t>Yao</t>
  </si>
  <si>
    <t>C18-0480</t>
  </si>
  <si>
    <t>Clara</t>
  </si>
  <si>
    <r>
      <rPr>
        <b/>
        <sz val="10"/>
        <color rgb="FF000000"/>
        <rFont val="Calibri"/>
        <family val="2"/>
      </rPr>
      <t>*TIE BREAKING</t>
    </r>
    <r>
      <rPr>
        <sz val="10"/>
        <color rgb="FF000000"/>
        <rFont val="Calibri"/>
        <family val="2"/>
      </rPr>
      <t xml:space="preserve">
Should two (2) or more fencers be tied with the same point total, the tie will be broken as follows:
1. The athlete with the best single result (by place) at a Senior World Cup or Grand Prix between April 3, 2023 and April 1, 2024 will be ranked ahead;
Should a tie still exist,
2.The athlete with the best 2nd result (by place) at a Senior World Cup or Grand Prix between April 3, 2023 and April 1, 2024 will be ranked ahead.
</t>
    </r>
    <r>
      <rPr>
        <b/>
        <sz val="10"/>
        <color rgb="FF000000"/>
        <rFont val="Calibri"/>
        <family val="2"/>
      </rPr>
      <t>*DÉPARTAGE EN CAS D'ÉGALITÉ</t>
    </r>
    <r>
      <rPr>
        <sz val="10"/>
        <color rgb="FF000000"/>
        <rFont val="Calibri"/>
        <family val="2"/>
      </rPr>
      <t xml:space="preserve">
Si deux (2) ou plusieurs tireurs sont à égalité avec le même total de points, l'égalité sera
brisée comme suit :
1. par le meilleur résultat (en termes de place) dans une coupe du monde senior
ou un Grand Prix entre le 3 avril 2023 et le 1er avril 2024; Si une égalité existe toujours, l’égalité sera brisée,
2. par le deuxième meilleur résultat (en termes de place) dans une coupe du
monde senior ou un Grand Prix entre le 3 avril 2023 et le 1er avril 2024.</t>
    </r>
  </si>
  <si>
    <t>48e/th</t>
  </si>
  <si>
    <t>#2 Coupe du monde
World Cup
Tbilisi, GEO
2023
Jun/Jun
1-3
Senior (166)</t>
  </si>
  <si>
    <t>DNF</t>
  </si>
  <si>
    <t>#4 Coupe du monde
World Cup
Paris, FRA
2024
Jan/Jan
11-13
Senior (229)</t>
  </si>
  <si>
    <t>#5 Coupe du monde
World Cup
Cairo, EGY
2024
Fév/Feb
22-24
Senior (172)</t>
  </si>
  <si>
    <t>#2 Grand Prix
Turin, ITA
2024
Fév/Feb
9-11
Senior (190)</t>
  </si>
  <si>
    <t>#3 Grand Prix
Washington, USA
2024
Mar/Mar
15-17
Senior (170)</t>
  </si>
  <si>
    <t>COUPES DU MONDE SÉNIOR/SENIOR WORLD CUPS/GRAND PRIX
(best 7 of 9, minimum 4 Senior World Cup results/meilleur 7 sur 9, minimum 4 résultats en Coupe du monde senior/</t>
  </si>
  <si>
    <t xml:space="preserve">CLASSEMENT DE SÉLECTION 
FLEURET HOMME </t>
  </si>
  <si>
    <t>#1 Coupe du monde
World Cup
Acapulco
2023
Mai/May
5-7
Senior (200)</t>
  </si>
  <si>
    <t>#2 Coupe du monde
World Cup
Istanbul, TUR
2023
Nov/Nov
10-11
Senior (242)</t>
  </si>
  <si>
    <t>#3 Coupe du monde
World Cup
Tokoname, JAP
2023
Déc/Dec
8-9
Senior (219)</t>
  </si>
  <si>
    <t>#4 Coupe du monde
World Cup
Paris, FRA
2024
Jan/Jan
11-13
Senior (290)</t>
  </si>
  <si>
    <t>#5 Coupe du monde
World Cup
Cairo, EGY
2024
Fév/Feb
23-24
Senior (225)</t>
  </si>
  <si>
    <t>#1 Grand Prix
Shanghai
2023
Mai/May
19-21
Senior (184)</t>
  </si>
  <si>
    <t>#2 Grand Prix
Turin, ITA
2024
Fév/Feb
10-11
Senior (245)</t>
  </si>
  <si>
    <t>#3 Grand Prix
Washington, USA
2024
Mar/Mar
16-17
Senior (233)</t>
  </si>
  <si>
    <t xml:space="preserve">SELECTION RANKINGS 
MEN FOIL </t>
  </si>
  <si>
    <t>C06-0019</t>
  </si>
  <si>
    <t>Maximilien</t>
  </si>
  <si>
    <t>Van Haaster</t>
  </si>
  <si>
    <t>CRA</t>
  </si>
  <si>
    <t>QC</t>
  </si>
  <si>
    <t>23e/rd</t>
  </si>
  <si>
    <t>64e/th</t>
  </si>
  <si>
    <t>110e/th</t>
  </si>
  <si>
    <t>29e/th</t>
  </si>
  <si>
    <t>130e/th</t>
  </si>
  <si>
    <t>37e/th</t>
  </si>
  <si>
    <t>75e/th</t>
  </si>
  <si>
    <t>26e/th</t>
  </si>
  <si>
    <t>C14-1582</t>
  </si>
  <si>
    <t>Blake</t>
  </si>
  <si>
    <t>Broszus</t>
  </si>
  <si>
    <t>OM</t>
  </si>
  <si>
    <t>53e/rd</t>
  </si>
  <si>
    <t>120e/th</t>
  </si>
  <si>
    <t>16e/th</t>
  </si>
  <si>
    <t>80e/th</t>
  </si>
  <si>
    <t>39e/th</t>
  </si>
  <si>
    <t xml:space="preserve">C21-4937            </t>
  </si>
  <si>
    <t>Daniel</t>
  </si>
  <si>
    <t>92e/nd</t>
  </si>
  <si>
    <t>60e/th</t>
  </si>
  <si>
    <t>154e/th</t>
  </si>
  <si>
    <t>85e/th</t>
  </si>
  <si>
    <t>109e/th</t>
  </si>
  <si>
    <t>211e/th</t>
  </si>
  <si>
    <t>C18-1112</t>
  </si>
  <si>
    <t>Bogdan</t>
  </si>
  <si>
    <t>Hamilton</t>
  </si>
  <si>
    <t>88e/th</t>
  </si>
  <si>
    <t>111e/th</t>
  </si>
  <si>
    <t>213e/rd</t>
  </si>
  <si>
    <t>72e/nd</t>
  </si>
  <si>
    <t>153e/rd</t>
  </si>
  <si>
    <t>C13-0039</t>
  </si>
  <si>
    <t>Nicholas</t>
  </si>
  <si>
    <t>Wu</t>
  </si>
  <si>
    <t>VGO</t>
  </si>
  <si>
    <t>194e/th</t>
  </si>
  <si>
    <t>160e/th</t>
  </si>
  <si>
    <t>63e/rd</t>
  </si>
  <si>
    <t>C21-3955</t>
  </si>
  <si>
    <t>Boris</t>
  </si>
  <si>
    <t>Bojanov</t>
  </si>
  <si>
    <t>C21-3976</t>
  </si>
  <si>
    <t>Charlie</t>
  </si>
  <si>
    <t>S</t>
  </si>
  <si>
    <t>C10-2535</t>
  </si>
  <si>
    <t>Jiaan</t>
  </si>
  <si>
    <t>Li</t>
  </si>
  <si>
    <t>MTF</t>
  </si>
  <si>
    <t>186e/th</t>
  </si>
  <si>
    <t>170e/th</t>
  </si>
  <si>
    <t>C16-0985</t>
  </si>
  <si>
    <t>DeGroot</t>
  </si>
  <si>
    <t>C15-0501</t>
  </si>
  <si>
    <t>Joel</t>
  </si>
  <si>
    <t>Gervais</t>
  </si>
  <si>
    <t>OTT</t>
  </si>
  <si>
    <t>C11-0186</t>
  </si>
  <si>
    <t>Gavin</t>
  </si>
  <si>
    <t>Hay</t>
  </si>
  <si>
    <t>156e/th</t>
  </si>
  <si>
    <t>214e/th</t>
  </si>
  <si>
    <t>161e/st</t>
  </si>
  <si>
    <t>224e/th</t>
  </si>
  <si>
    <t>C22-5566</t>
  </si>
  <si>
    <t>Isaac</t>
  </si>
  <si>
    <t>Lak</t>
  </si>
  <si>
    <t>C20-2695</t>
  </si>
  <si>
    <t>Edward</t>
  </si>
  <si>
    <t xml:space="preserve">UNA             </t>
  </si>
  <si>
    <t>188e/th</t>
  </si>
  <si>
    <t>223e/rd</t>
  </si>
  <si>
    <t>193e/rd</t>
  </si>
  <si>
    <t>267e/th</t>
  </si>
  <si>
    <t>208e/th</t>
  </si>
  <si>
    <t>157e/th</t>
  </si>
  <si>
    <t>221e/st</t>
  </si>
  <si>
    <t>215e/th</t>
  </si>
  <si>
    <t>C17-1112</t>
  </si>
  <si>
    <t>Toby</t>
  </si>
  <si>
    <t>C16-1420</t>
  </si>
  <si>
    <t>Yucheng</t>
  </si>
  <si>
    <t>Liu</t>
  </si>
  <si>
    <t>C16-1618</t>
  </si>
  <si>
    <t>Zixian (Aaron)</t>
  </si>
  <si>
    <t>C16-0679</t>
  </si>
  <si>
    <t>Spencer</t>
  </si>
  <si>
    <t>Orr</t>
  </si>
  <si>
    <t>C15-2077</t>
  </si>
  <si>
    <t>Jason B</t>
  </si>
  <si>
    <t>Park</t>
  </si>
  <si>
    <t>C11-1032</t>
  </si>
  <si>
    <t>Eli</t>
  </si>
  <si>
    <t>Schenkel</t>
  </si>
  <si>
    <t>239e/th</t>
  </si>
  <si>
    <t>C19-0993</t>
  </si>
  <si>
    <t>Dylan</t>
  </si>
  <si>
    <t>Shi</t>
  </si>
  <si>
    <t>C15-0996</t>
  </si>
  <si>
    <t>Ryan</t>
  </si>
  <si>
    <t>Sun</t>
  </si>
  <si>
    <t>C15-0103</t>
  </si>
  <si>
    <t>Adrian</t>
  </si>
  <si>
    <t>Wong</t>
  </si>
  <si>
    <t>187e/th</t>
  </si>
  <si>
    <t>233e/rd</t>
  </si>
  <si>
    <t>180e/th</t>
  </si>
  <si>
    <t>C11-1772</t>
  </si>
  <si>
    <t>Adam</t>
  </si>
  <si>
    <t xml:space="preserve">Wong </t>
  </si>
  <si>
    <t>134e/th</t>
  </si>
  <si>
    <t>197e/th</t>
  </si>
  <si>
    <t>112e/th</t>
  </si>
  <si>
    <t>127e/th</t>
  </si>
  <si>
    <t>C18-0085</t>
  </si>
  <si>
    <t>Jia Bao (Bowen)</t>
  </si>
  <si>
    <t>Xu</t>
  </si>
  <si>
    <t>167e/th</t>
  </si>
  <si>
    <t>C16-0441</t>
  </si>
  <si>
    <t>Xinhao (Sonny)</t>
  </si>
  <si>
    <t>C16-0139</t>
  </si>
  <si>
    <t>Ethan</t>
  </si>
  <si>
    <t>C17-1217</t>
  </si>
  <si>
    <t>Yu</t>
  </si>
  <si>
    <t>C14-0704</t>
  </si>
  <si>
    <t>Yun Isaac</t>
  </si>
  <si>
    <t>HHF</t>
  </si>
  <si>
    <t>227e/th</t>
  </si>
  <si>
    <t>C13-0365</t>
  </si>
  <si>
    <t>Niklas</t>
  </si>
  <si>
    <t>Holland</t>
  </si>
  <si>
    <t>UNA</t>
  </si>
  <si>
    <t>235e/th</t>
  </si>
  <si>
    <t>217e/th</t>
  </si>
  <si>
    <t xml:space="preserve">COUPES DU MONDE SÉNIOR/SENIOR WORLD CUPS
</t>
  </si>
  <si>
    <t xml:space="preserve">GRAND PRIX
</t>
  </si>
  <si>
    <t>CHAMPIONNATS DU MONDE/WORLD CHAMPIONSHIPS
MILAN, ITALIE
2023
Jui/Jul
 22-30</t>
  </si>
  <si>
    <t>CHAMPIONNATS
PANAMÉRICAINS/
PAN AMERICAN
CHAMPIONSHIPS
San Salvador, ESA
2024
Jui/Jun
22-27</t>
  </si>
  <si>
    <t xml:space="preserve">CLASSEMENT DE SÉLECTION 
SABRE HOMME </t>
  </si>
  <si>
    <t>#1 Coupe du monde
World Cup
Madrid
2023
Mai/May
12-14
Senior (237 athletes)</t>
  </si>
  <si>
    <t>#2 Coupe du monde
World Cup
Alger, ALG
2023
Nov/Nov
9-11
Senior (181)</t>
  </si>
  <si>
    <t>#3 Coupe du monde
World Cup
Tbilisi, GEO
2024
Fév/Feb
9-11
Senior</t>
  </si>
  <si>
    <t>#4 Coupe du monde
World Cup
Padua, ITA
2024
Mar/Mar
1-3
Senior (232)</t>
  </si>
  <si>
    <t>#5 Coupe du monde
World Cup
Budapest, HUN
2024
Mar/Mar
22-24
Senior</t>
  </si>
  <si>
    <t>#1 Grand Prix
Séoul
2023
Avr/Apr
27-29
Senior (160 athletes)</t>
  </si>
  <si>
    <t>#2 Grand Prix
Orleans, FRA
2023
Déc/Dec
7-9
Senior</t>
  </si>
  <si>
    <t>#3 Grand Prix
Tunis, TUN
2024
Jan/Jan
13-14
Senior (176)</t>
  </si>
  <si>
    <t xml:space="preserve">SELECTION RANKINGS 
MEN SABRE </t>
  </si>
  <si>
    <t>C06-1833</t>
  </si>
  <si>
    <t>Shaul</t>
  </si>
  <si>
    <t>Gordon</t>
  </si>
  <si>
    <t xml:space="preserve">AXF            </t>
  </si>
  <si>
    <t>78e/th</t>
  </si>
  <si>
    <t>76e/th</t>
  </si>
  <si>
    <t>46e/th</t>
  </si>
  <si>
    <t>96e/th</t>
  </si>
  <si>
    <t>C06-0966</t>
  </si>
  <si>
    <t>Fares</t>
  </si>
  <si>
    <t>Arfa</t>
  </si>
  <si>
    <t xml:space="preserve">CGT              </t>
  </si>
  <si>
    <t>97e/th</t>
  </si>
  <si>
    <t>117e/th</t>
  </si>
  <si>
    <t>98e/th</t>
  </si>
  <si>
    <t>94e/th</t>
  </si>
  <si>
    <t>55e/th</t>
  </si>
  <si>
    <t>C12-1288</t>
  </si>
  <si>
    <t>Francois</t>
  </si>
  <si>
    <t xml:space="preserve">Cauchon </t>
  </si>
  <si>
    <t>BRE</t>
  </si>
  <si>
    <t>108e/th</t>
  </si>
  <si>
    <t>99e/th</t>
  </si>
  <si>
    <t>124e/th</t>
  </si>
  <si>
    <t>41e/st</t>
  </si>
  <si>
    <t>38e/th</t>
  </si>
  <si>
    <t>C12-2048</t>
  </si>
  <si>
    <t>Olivier</t>
  </si>
  <si>
    <t>Desrosiers</t>
  </si>
  <si>
    <t>SRN</t>
  </si>
  <si>
    <t>66e/th</t>
  </si>
  <si>
    <t>65e/th</t>
  </si>
  <si>
    <t>202e/nd</t>
  </si>
  <si>
    <t>C06-2145</t>
  </si>
  <si>
    <t>Marc</t>
  </si>
  <si>
    <t>Gelinas</t>
  </si>
  <si>
    <t>95e/rd</t>
  </si>
  <si>
    <t>172e/nd</t>
  </si>
  <si>
    <t>137e/th</t>
  </si>
  <si>
    <t>198e/th</t>
  </si>
  <si>
    <t>126e/th</t>
  </si>
  <si>
    <t>C11-0126</t>
  </si>
  <si>
    <t>Jordan</t>
  </si>
  <si>
    <t>Diacos</t>
  </si>
  <si>
    <t xml:space="preserve">MGB          </t>
  </si>
  <si>
    <t>MB</t>
  </si>
  <si>
    <t>C17-0616</t>
  </si>
  <si>
    <t>Dinu</t>
  </si>
  <si>
    <t xml:space="preserve">MEC            </t>
  </si>
  <si>
    <t>US</t>
  </si>
  <si>
    <t>106e/th</t>
  </si>
  <si>
    <t>165e/th</t>
  </si>
  <si>
    <t>161e/th</t>
  </si>
  <si>
    <t>133e/rd</t>
  </si>
  <si>
    <t>C15-1172</t>
  </si>
  <si>
    <t>Mathis</t>
  </si>
  <si>
    <t>Falcon-Korb</t>
  </si>
  <si>
    <t xml:space="preserve">BRE              </t>
  </si>
  <si>
    <t>C17-1138</t>
  </si>
  <si>
    <t>Liam</t>
  </si>
  <si>
    <t>Fernandez</t>
  </si>
  <si>
    <t>C14-0362</t>
  </si>
  <si>
    <t>Xavier</t>
  </si>
  <si>
    <t>Guay-Tardif</t>
  </si>
  <si>
    <t>HE</t>
  </si>
  <si>
    <t>C16-0745</t>
  </si>
  <si>
    <t>William</t>
  </si>
  <si>
    <t>Han</t>
  </si>
  <si>
    <t>C15-2152</t>
  </si>
  <si>
    <t>Brendan</t>
  </si>
  <si>
    <t>He</t>
  </si>
  <si>
    <t xml:space="preserve">AFC             </t>
  </si>
  <si>
    <t>C16-0240</t>
  </si>
  <si>
    <t>Steve</t>
  </si>
  <si>
    <t>C22-5495</t>
  </si>
  <si>
    <t>Lawrence</t>
  </si>
  <si>
    <t xml:space="preserve">AXF              </t>
  </si>
  <si>
    <t>C22-5588</t>
  </si>
  <si>
    <t>Jeremiah</t>
  </si>
  <si>
    <t>Ng</t>
  </si>
  <si>
    <t xml:space="preserve">UNA          </t>
  </si>
  <si>
    <t>C15-1069</t>
  </si>
  <si>
    <t>Jerry</t>
  </si>
  <si>
    <t>Pan</t>
  </si>
  <si>
    <t>C21-3488</t>
  </si>
  <si>
    <t>Jack</t>
  </si>
  <si>
    <t>DNS</t>
  </si>
  <si>
    <t>C17-0092</t>
  </si>
  <si>
    <t>Robinson</t>
  </si>
  <si>
    <t xml:space="preserve">EFC   </t>
  </si>
  <si>
    <t>182e/nd</t>
  </si>
  <si>
    <t>C19-1302</t>
  </si>
  <si>
    <t>Jeremy</t>
  </si>
  <si>
    <t xml:space="preserve">HFC            </t>
  </si>
  <si>
    <t>C16-0052</t>
  </si>
  <si>
    <t>Charles</t>
  </si>
  <si>
    <t>C15-0597</t>
  </si>
  <si>
    <t>Andrew</t>
  </si>
  <si>
    <t>Wei</t>
  </si>
  <si>
    <t>158e/th</t>
  </si>
  <si>
    <t>184e/th</t>
  </si>
  <si>
    <t>155e/th</t>
  </si>
  <si>
    <t>119e/th</t>
  </si>
  <si>
    <t>C16-0094</t>
  </si>
  <si>
    <t xml:space="preserve">AXF           </t>
  </si>
  <si>
    <t>C16-1670</t>
  </si>
  <si>
    <t>Duncan</t>
  </si>
  <si>
    <t>Yang</t>
  </si>
  <si>
    <t xml:space="preserve">VFC              </t>
  </si>
  <si>
    <t>C21-3627</t>
  </si>
  <si>
    <t>Yu Peng</t>
  </si>
  <si>
    <t xml:space="preserve">VFC            </t>
  </si>
  <si>
    <t>C18-1259</t>
  </si>
  <si>
    <t>Yuchen Kevin</t>
  </si>
  <si>
    <t>Zhu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</si>
</sst>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0_);\(0\)"/>
    <numFmt numFmtId="166" formatCode="_ * #,##0_)_ ;_ * \(#,##0\)_ ;_ * &quot;-&quot;??_)_ ;_ @_ "/>
  </numFmts>
  <fonts count="27" x14ac:knownFonts="1">
    <font>
      <sz val="12"/>
      <color theme="1"/>
      <name val="Aptos Narrow"/>
      <family val="2"/>
      <scheme val="minor"/>
    </font>
    <font>
      <sz val="10"/>
      <color theme="1"/>
      <name val="Calibri"/>
      <family val="2"/>
    </font>
    <font>
      <sz val="10"/>
      <color rgb="FF000000"/>
      <name val="Aptos Narrow"/>
      <family val="2"/>
      <scheme val="minor"/>
    </font>
    <font>
      <b/>
      <sz val="12"/>
      <color rgb="FF000000"/>
      <name val="Calibri (Body)"/>
    </font>
    <font>
      <b/>
      <sz val="11"/>
      <color rgb="FFFFFFFF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Aptos Narrow"/>
      <family val="2"/>
      <scheme val="minor"/>
    </font>
    <font>
      <sz val="10"/>
      <color rgb="FFFF0000"/>
      <name val="Aptos Narrow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trike/>
      <sz val="10"/>
      <color theme="1" tint="0.499984740745262"/>
      <name val="Calibri"/>
      <family val="2"/>
    </font>
    <font>
      <b/>
      <i/>
      <strike/>
      <sz val="10"/>
      <color theme="1" tint="0.499984740745262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 (Body)"/>
    </font>
    <font>
      <b/>
      <sz val="14"/>
      <color rgb="FFFF0000"/>
      <name val="Calibri"/>
      <family val="2"/>
    </font>
    <font>
      <sz val="16"/>
      <color rgb="FF000000"/>
      <name val="Calibri (Body)"/>
    </font>
    <font>
      <sz val="16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0000"/>
        <bgColor rgb="FFC00000"/>
      </patternFill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BDBDB"/>
        <bgColor rgb="FFFFFFFF"/>
      </patternFill>
    </fill>
  </fills>
  <borders count="8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A61C00"/>
      </left>
      <right style="double">
        <color rgb="FFA61C00"/>
      </right>
      <top style="double">
        <color rgb="FF000000"/>
      </top>
      <bottom/>
      <diagonal/>
    </border>
    <border>
      <left style="double">
        <color rgb="FFA61C00"/>
      </left>
      <right style="double">
        <color rgb="FFA61C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A61C00"/>
      </left>
      <right style="double">
        <color rgb="FFA61C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ck">
        <color theme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theme="1"/>
      </right>
      <top style="thin">
        <color rgb="FF000000"/>
      </top>
      <bottom style="thin">
        <color rgb="FF000000"/>
      </bottom>
      <diagonal/>
    </border>
    <border>
      <left style="thick">
        <color theme="1"/>
      </left>
      <right/>
      <top style="thin">
        <color rgb="FF000000"/>
      </top>
      <bottom/>
      <diagonal/>
    </border>
    <border>
      <left style="thin">
        <color theme="1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000000"/>
      </bottom>
      <diagonal/>
    </border>
    <border>
      <left style="thin">
        <color rgb="FFC00000"/>
      </left>
      <right style="double">
        <color rgb="FF000000"/>
      </right>
      <top style="thin">
        <color rgb="FFFFFFFF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theme="1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ck">
        <color rgb="FF00000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A61C00"/>
      </right>
      <top style="double">
        <color rgb="FF000000"/>
      </top>
      <bottom/>
      <diagonal/>
    </border>
    <border>
      <left style="double">
        <color rgb="FFA61C00"/>
      </left>
      <right/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A61C00"/>
      </right>
      <top/>
      <bottom/>
      <diagonal/>
    </border>
    <border>
      <left style="double">
        <color rgb="FFA61C00"/>
      </left>
      <right/>
      <top/>
      <bottom/>
      <diagonal/>
    </border>
    <border>
      <left style="double">
        <color rgb="FF000000"/>
      </left>
      <right style="double">
        <color rgb="FFA61C00"/>
      </right>
      <top/>
      <bottom style="double">
        <color rgb="FF000000"/>
      </bottom>
      <diagonal/>
    </border>
    <border>
      <left style="double">
        <color rgb="FFA61C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theme="1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FFFFFF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theme="1"/>
      </right>
      <top/>
      <bottom style="thin">
        <color rgb="FF000000"/>
      </bottom>
      <diagonal/>
    </border>
    <border>
      <left style="thin">
        <color rgb="FF000000"/>
      </left>
      <right style="double">
        <color theme="1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theme="1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theme="1"/>
      </left>
      <right style="double">
        <color theme="1"/>
      </right>
      <top style="thin">
        <color rgb="FFFFFFFF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double">
        <color rgb="FF000000"/>
      </bottom>
      <diagonal/>
    </border>
    <border>
      <left style="thin">
        <color rgb="FFC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 wrapText="1"/>
    </xf>
    <xf numFmtId="0" fontId="1" fillId="6" borderId="22" xfId="0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1" fontId="6" fillId="6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0" fontId="14" fillId="6" borderId="3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49" fontId="1" fillId="6" borderId="32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49" fontId="1" fillId="7" borderId="23" xfId="0" applyNumberFormat="1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49" fontId="1" fillId="7" borderId="26" xfId="0" applyNumberFormat="1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vertical="center" wrapText="1"/>
    </xf>
    <xf numFmtId="0" fontId="14" fillId="6" borderId="35" xfId="0" applyFont="1" applyFill="1" applyBorder="1" applyAlignment="1">
      <alignment horizontal="center" vertical="center"/>
    </xf>
    <xf numFmtId="0" fontId="0" fillId="8" borderId="36" xfId="0" applyFill="1" applyBorder="1" applyAlignment="1">
      <alignment vertical="center" wrapText="1"/>
    </xf>
    <xf numFmtId="0" fontId="14" fillId="6" borderId="37" xfId="0" applyFont="1" applyFill="1" applyBorder="1" applyAlignment="1">
      <alignment horizontal="center" vertical="center"/>
    </xf>
    <xf numFmtId="49" fontId="1" fillId="7" borderId="26" xfId="0" applyNumberFormat="1" applyFont="1" applyFill="1" applyBorder="1" applyAlignment="1">
      <alignment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1" fontId="6" fillId="6" borderId="29" xfId="0" applyNumberFormat="1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/>
    </xf>
    <xf numFmtId="0" fontId="1" fillId="6" borderId="29" xfId="0" applyFont="1" applyFill="1" applyBorder="1" applyAlignment="1">
      <alignment wrapText="1"/>
    </xf>
    <xf numFmtId="49" fontId="1" fillId="7" borderId="23" xfId="0" applyNumberFormat="1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49" fontId="1" fillId="6" borderId="26" xfId="0" applyNumberFormat="1" applyFont="1" applyFill="1" applyBorder="1" applyAlignment="1">
      <alignment horizontal="center" wrapText="1"/>
    </xf>
    <xf numFmtId="49" fontId="1" fillId="7" borderId="26" xfId="0" applyNumberFormat="1" applyFont="1" applyFill="1" applyBorder="1" applyAlignment="1">
      <alignment wrapText="1"/>
    </xf>
    <xf numFmtId="0" fontId="14" fillId="0" borderId="25" xfId="0" applyFont="1" applyBorder="1" applyAlignment="1">
      <alignment horizontal="center"/>
    </xf>
    <xf numFmtId="0" fontId="1" fillId="7" borderId="32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wrapText="1"/>
    </xf>
    <xf numFmtId="0" fontId="14" fillId="6" borderId="39" xfId="0" applyFont="1" applyFill="1" applyBorder="1" applyAlignment="1">
      <alignment horizontal="center"/>
    </xf>
    <xf numFmtId="1" fontId="1" fillId="6" borderId="40" xfId="0" applyNumberFormat="1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 wrapText="1"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 wrapText="1"/>
    </xf>
    <xf numFmtId="49" fontId="1" fillId="6" borderId="41" xfId="0" applyNumberFormat="1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 wrapText="1"/>
    </xf>
    <xf numFmtId="0" fontId="14" fillId="6" borderId="44" xfId="0" applyFont="1" applyFill="1" applyBorder="1" applyAlignment="1">
      <alignment horizontal="center"/>
    </xf>
    <xf numFmtId="49" fontId="16" fillId="3" borderId="45" xfId="0" applyNumberFormat="1" applyFont="1" applyFill="1" applyBorder="1" applyAlignment="1">
      <alignment horizontal="center"/>
    </xf>
    <xf numFmtId="49" fontId="1" fillId="6" borderId="43" xfId="0" applyNumberFormat="1" applyFont="1" applyFill="1" applyBorder="1" applyAlignment="1">
      <alignment wrapText="1"/>
    </xf>
    <xf numFmtId="0" fontId="1" fillId="6" borderId="44" xfId="0" applyFont="1" applyFill="1" applyBorder="1" applyAlignment="1">
      <alignment wrapText="1"/>
    </xf>
    <xf numFmtId="49" fontId="16" fillId="3" borderId="46" xfId="0" applyNumberFormat="1" applyFont="1" applyFill="1" applyBorder="1" applyAlignment="1">
      <alignment horizontal="center"/>
    </xf>
    <xf numFmtId="49" fontId="1" fillId="0" borderId="43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164" fontId="16" fillId="3" borderId="47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" fillId="9" borderId="26" xfId="0" applyNumberFormat="1" applyFont="1" applyFill="1" applyBorder="1" applyAlignment="1">
      <alignment horizontal="center" vertical="center" wrapText="1"/>
    </xf>
    <xf numFmtId="49" fontId="1" fillId="10" borderId="26" xfId="0" applyNumberFormat="1" applyFont="1" applyFill="1" applyBorder="1" applyAlignment="1">
      <alignment horizontal="center" vertical="center" wrapText="1"/>
    </xf>
    <xf numFmtId="165" fontId="14" fillId="6" borderId="25" xfId="0" applyNumberFormat="1" applyFont="1" applyFill="1" applyBorder="1" applyAlignment="1">
      <alignment horizontal="center" vertical="center"/>
    </xf>
    <xf numFmtId="49" fontId="1" fillId="10" borderId="26" xfId="0" applyNumberFormat="1" applyFont="1" applyFill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vertical="center" wrapText="1"/>
    </xf>
    <xf numFmtId="165" fontId="21" fillId="0" borderId="25" xfId="0" applyNumberFormat="1" applyFont="1" applyBorder="1" applyAlignment="1">
      <alignment horizontal="center" vertical="center"/>
    </xf>
    <xf numFmtId="49" fontId="20" fillId="6" borderId="26" xfId="0" applyNumberFormat="1" applyFont="1" applyFill="1" applyBorder="1" applyAlignment="1">
      <alignment horizontal="center" vertical="center" wrapText="1"/>
    </xf>
    <xf numFmtId="165" fontId="21" fillId="6" borderId="25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7" borderId="49" xfId="0" applyNumberFormat="1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6" borderId="43" xfId="0" applyNumberFormat="1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1" fillId="6" borderId="50" xfId="0" applyFont="1" applyFill="1" applyBorder="1" applyAlignment="1">
      <alignment horizontal="center" wrapText="1"/>
    </xf>
    <xf numFmtId="0" fontId="16" fillId="3" borderId="51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1" fontId="1" fillId="6" borderId="2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4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7" xfId="0" applyFont="1" applyFill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2" fontId="12" fillId="2" borderId="11" xfId="0" applyNumberFormat="1" applyFont="1" applyFill="1" applyBorder="1"/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vertical="top" wrapText="1"/>
    </xf>
    <xf numFmtId="0" fontId="7" fillId="2" borderId="54" xfId="0" applyFont="1" applyFill="1" applyBorder="1" applyAlignment="1">
      <alignment vertical="top" wrapText="1"/>
    </xf>
    <xf numFmtId="0" fontId="2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23" fillId="3" borderId="55" xfId="0" applyFont="1" applyFill="1" applyBorder="1" applyAlignment="1">
      <alignment horizontal="center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wrapText="1"/>
    </xf>
    <xf numFmtId="0" fontId="10" fillId="4" borderId="6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wrapText="1"/>
    </xf>
    <xf numFmtId="0" fontId="7" fillId="2" borderId="5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2" fontId="24" fillId="2" borderId="11" xfId="0" applyNumberFormat="1" applyFont="1" applyFill="1" applyBorder="1"/>
    <xf numFmtId="0" fontId="5" fillId="0" borderId="9" xfId="0" applyFont="1" applyBorder="1" applyAlignment="1">
      <alignment wrapText="1"/>
    </xf>
    <xf numFmtId="0" fontId="11" fillId="3" borderId="63" xfId="0" applyFont="1" applyFill="1" applyBorder="1" applyAlignment="1">
      <alignment wrapText="1"/>
    </xf>
    <xf numFmtId="0" fontId="10" fillId="4" borderId="6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wrapText="1"/>
    </xf>
    <xf numFmtId="49" fontId="1" fillId="0" borderId="65" xfId="0" applyNumberFormat="1" applyFont="1" applyBorder="1" applyAlignment="1">
      <alignment horizontal="center" wrapText="1"/>
    </xf>
    <xf numFmtId="0" fontId="14" fillId="0" borderId="66" xfId="0" applyFont="1" applyBorder="1" applyAlignment="1">
      <alignment horizontal="center"/>
    </xf>
    <xf numFmtId="49" fontId="1" fillId="6" borderId="65" xfId="0" applyNumberFormat="1" applyFont="1" applyFill="1" applyBorder="1" applyAlignment="1">
      <alignment horizontal="center" wrapText="1"/>
    </xf>
    <xf numFmtId="0" fontId="14" fillId="6" borderId="66" xfId="0" applyFont="1" applyFill="1" applyBorder="1" applyAlignment="1">
      <alignment horizontal="center"/>
    </xf>
    <xf numFmtId="49" fontId="1" fillId="6" borderId="65" xfId="0" applyNumberFormat="1" applyFont="1" applyFill="1" applyBorder="1" applyAlignment="1">
      <alignment horizontal="center" vertical="center" wrapText="1"/>
    </xf>
    <xf numFmtId="0" fontId="14" fillId="6" borderId="67" xfId="0" applyFont="1" applyFill="1" applyBorder="1" applyAlignment="1">
      <alignment horizontal="center" vertical="center"/>
    </xf>
    <xf numFmtId="0" fontId="14" fillId="6" borderId="68" xfId="0" applyFont="1" applyFill="1" applyBorder="1" applyAlignment="1">
      <alignment horizontal="center"/>
    </xf>
    <xf numFmtId="0" fontId="17" fillId="3" borderId="69" xfId="0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49" fontId="1" fillId="7" borderId="32" xfId="0" applyNumberFormat="1" applyFont="1" applyFill="1" applyBorder="1" applyAlignment="1">
      <alignment horizontal="center" wrapText="1"/>
    </xf>
    <xf numFmtId="0" fontId="14" fillId="6" borderId="70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0" fontId="14" fillId="6" borderId="71" xfId="0" applyFont="1" applyFill="1" applyBorder="1" applyAlignment="1">
      <alignment horizontal="center"/>
    </xf>
    <xf numFmtId="49" fontId="1" fillId="6" borderId="24" xfId="0" applyNumberFormat="1" applyFont="1" applyFill="1" applyBorder="1" applyAlignment="1">
      <alignment horizontal="center" wrapText="1"/>
    </xf>
    <xf numFmtId="49" fontId="1" fillId="7" borderId="24" xfId="0" applyNumberFormat="1" applyFont="1" applyFill="1" applyBorder="1" applyAlignment="1">
      <alignment horizontal="center" wrapText="1"/>
    </xf>
    <xf numFmtId="49" fontId="1" fillId="6" borderId="24" xfId="0" applyNumberFormat="1" applyFont="1" applyFill="1" applyBorder="1" applyAlignment="1">
      <alignment horizontal="center" vertical="center" wrapText="1"/>
    </xf>
    <xf numFmtId="0" fontId="14" fillId="6" borderId="72" xfId="0" applyFont="1" applyFill="1" applyBorder="1" applyAlignment="1">
      <alignment horizontal="center" vertical="center"/>
    </xf>
    <xf numFmtId="0" fontId="14" fillId="6" borderId="73" xfId="0" applyFont="1" applyFill="1" applyBorder="1" applyAlignment="1">
      <alignment horizontal="center"/>
    </xf>
    <xf numFmtId="1" fontId="1" fillId="6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49" fontId="1" fillId="6" borderId="32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49" fontId="1" fillId="11" borderId="24" xfId="0" applyNumberFormat="1" applyFont="1" applyFill="1" applyBorder="1" applyAlignment="1">
      <alignment horizontal="center" vertical="center" wrapText="1"/>
    </xf>
    <xf numFmtId="49" fontId="1" fillId="11" borderId="24" xfId="0" applyNumberFormat="1" applyFont="1" applyFill="1" applyBorder="1" applyAlignment="1">
      <alignment horizontal="center" wrapText="1"/>
    </xf>
    <xf numFmtId="49" fontId="1" fillId="10" borderId="24" xfId="0" applyNumberFormat="1" applyFont="1" applyFill="1" applyBorder="1" applyAlignment="1">
      <alignment horizontal="center" wrapText="1"/>
    </xf>
    <xf numFmtId="0" fontId="14" fillId="6" borderId="72" xfId="0" applyFont="1" applyFill="1" applyBorder="1" applyAlignment="1">
      <alignment horizontal="center"/>
    </xf>
    <xf numFmtId="0" fontId="14" fillId="6" borderId="74" xfId="0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 wrapText="1"/>
    </xf>
    <xf numFmtId="0" fontId="14" fillId="6" borderId="71" xfId="0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 wrapText="1"/>
    </xf>
    <xf numFmtId="0" fontId="14" fillId="6" borderId="73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0" fontId="14" fillId="6" borderId="77" xfId="0" applyFont="1" applyFill="1" applyBorder="1" applyAlignment="1">
      <alignment horizontal="center"/>
    </xf>
    <xf numFmtId="49" fontId="1" fillId="6" borderId="9" xfId="0" applyNumberFormat="1" applyFont="1" applyFill="1" applyBorder="1" applyAlignment="1">
      <alignment horizontal="center" wrapText="1"/>
    </xf>
    <xf numFmtId="0" fontId="14" fillId="6" borderId="78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164" fontId="16" fillId="3" borderId="79" xfId="0" applyNumberFormat="1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80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81" xfId="0" applyFont="1" applyBorder="1" applyAlignment="1">
      <alignment wrapText="1"/>
    </xf>
    <xf numFmtId="0" fontId="23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11" fillId="3" borderId="12" xfId="0" applyFont="1" applyFill="1" applyBorder="1" applyAlignment="1">
      <alignment wrapText="1"/>
    </xf>
    <xf numFmtId="0" fontId="11" fillId="3" borderId="82" xfId="0" applyFont="1" applyFill="1" applyBorder="1" applyAlignment="1">
      <alignment wrapText="1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5" fillId="0" borderId="82" xfId="0" applyFont="1" applyBorder="1" applyAlignment="1">
      <alignment wrapText="1"/>
    </xf>
    <xf numFmtId="0" fontId="5" fillId="0" borderId="83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49" fontId="1" fillId="6" borderId="84" xfId="0" applyNumberFormat="1" applyFont="1" applyFill="1" applyBorder="1" applyAlignment="1">
      <alignment horizontal="center" wrapText="1"/>
    </xf>
    <xf numFmtId="0" fontId="14" fillId="6" borderId="85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3" fontId="14" fillId="6" borderId="85" xfId="0" applyNumberFormat="1" applyFont="1" applyFill="1" applyBorder="1" applyAlignment="1">
      <alignment horizontal="center"/>
    </xf>
    <xf numFmtId="3" fontId="16" fillId="3" borderId="28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3" fontId="17" fillId="3" borderId="28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0" fontId="14" fillId="0" borderId="70" xfId="0" applyFont="1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3" fontId="14" fillId="6" borderId="71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left" wrapText="1"/>
    </xf>
    <xf numFmtId="1" fontId="6" fillId="6" borderId="40" xfId="0" applyNumberFormat="1" applyFont="1" applyFill="1" applyBorder="1" applyAlignment="1">
      <alignment horizontal="center"/>
    </xf>
    <xf numFmtId="49" fontId="16" fillId="3" borderId="86" xfId="0" applyNumberFormat="1" applyFont="1" applyFill="1" applyBorder="1" applyAlignment="1">
      <alignment horizontal="center"/>
    </xf>
    <xf numFmtId="49" fontId="16" fillId="0" borderId="86" xfId="0" applyNumberFormat="1" applyFont="1" applyBorder="1" applyAlignment="1">
      <alignment horizontal="center"/>
    </xf>
    <xf numFmtId="166" fontId="17" fillId="3" borderId="87" xfId="0" applyNumberFormat="1" applyFont="1" applyFill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16933</xdr:colOff>
      <xdr:row>1</xdr:row>
      <xdr:rowOff>25400</xdr:rowOff>
    </xdr:from>
    <xdr:ext cx="1092200" cy="1464734"/>
    <xdr:pic>
      <xdr:nvPicPr>
        <xdr:cNvPr id="2" name="image2.jpg">
          <a:extLst>
            <a:ext uri="{FF2B5EF4-FFF2-40B4-BE49-F238E27FC236}">
              <a16:creationId xmlns:a16="http://schemas.microsoft.com/office/drawing/2014/main" id="{42A49552-B2D9-D34A-AFA8-DFEB3929A0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33" y="254000"/>
          <a:ext cx="1092200" cy="146473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159932" cy="1430867"/>
    <xdr:pic>
      <xdr:nvPicPr>
        <xdr:cNvPr id="2" name="image2.jpg">
          <a:extLst>
            <a:ext uri="{FF2B5EF4-FFF2-40B4-BE49-F238E27FC236}">
              <a16:creationId xmlns:a16="http://schemas.microsoft.com/office/drawing/2014/main" id="{5FBDFBC5-788D-1A48-A39D-A671CB7CE2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159932" cy="1430867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176866" cy="1473200"/>
    <xdr:pic>
      <xdr:nvPicPr>
        <xdr:cNvPr id="2" name="image2.jpg">
          <a:extLst>
            <a:ext uri="{FF2B5EF4-FFF2-40B4-BE49-F238E27FC236}">
              <a16:creationId xmlns:a16="http://schemas.microsoft.com/office/drawing/2014/main" id="{15A46F6C-9991-164B-A4B3-3B893CF69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176866" cy="1473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253C-4072-E240-80FF-13C505E92FCA}">
  <dimension ref="A1:AF898"/>
  <sheetViews>
    <sheetView topLeftCell="J3" zoomScale="150" zoomScaleNormal="150" workbookViewId="0">
      <selection activeCell="L22" sqref="L22"/>
    </sheetView>
  </sheetViews>
  <sheetFormatPr baseColWidth="10" defaultColWidth="12" defaultRowHeight="15" customHeight="1" x14ac:dyDescent="0.2"/>
  <cols>
    <col min="1" max="1" width="7.33203125" style="4" customWidth="1"/>
    <col min="2" max="2" width="7.1640625" style="4" customWidth="1"/>
    <col min="3" max="3" width="13.1640625" style="4" customWidth="1"/>
    <col min="4" max="4" width="16" style="4" customWidth="1"/>
    <col min="5" max="5" width="13.1640625" style="4" customWidth="1"/>
    <col min="6" max="6" width="9" style="4" customWidth="1"/>
    <col min="7" max="7" width="8.6640625" style="4" customWidth="1"/>
    <col min="8" max="17" width="9.83203125" style="4" customWidth="1"/>
    <col min="18" max="18" width="8.33203125" style="4" customWidth="1"/>
    <col min="19" max="24" width="9.83203125" style="4" customWidth="1"/>
    <col min="25" max="25" width="8.33203125" style="4" customWidth="1"/>
    <col min="26" max="30" width="9.5" style="4" customWidth="1"/>
    <col min="31" max="31" width="8.83203125" style="4" customWidth="1"/>
    <col min="32" max="32" width="15" style="4" customWidth="1"/>
    <col min="33" max="16384" width="12" style="4"/>
  </cols>
  <sheetData>
    <row r="1" spans="1:32" ht="18.75" customHeight="1" thickTop="1" thickBot="1" x14ac:dyDescent="0.25">
      <c r="A1" s="1"/>
      <c r="B1" s="2"/>
      <c r="C1" s="3"/>
      <c r="D1" s="3"/>
      <c r="E1" s="3"/>
      <c r="F1" s="3"/>
      <c r="G1" s="3"/>
      <c r="H1" s="142" t="s">
        <v>0</v>
      </c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  <c r="Z1" s="147" t="s">
        <v>1</v>
      </c>
      <c r="AA1" s="116"/>
      <c r="AB1" s="147" t="s">
        <v>2</v>
      </c>
      <c r="AC1" s="116"/>
      <c r="AD1" s="147" t="s">
        <v>3</v>
      </c>
      <c r="AE1" s="116"/>
      <c r="AF1" s="148" t="s">
        <v>4</v>
      </c>
    </row>
    <row r="2" spans="1:32" ht="39.75" customHeight="1" thickTop="1" thickBot="1" x14ac:dyDescent="0.25">
      <c r="A2" s="121"/>
      <c r="B2" s="122"/>
      <c r="C2" s="123" t="s">
        <v>5</v>
      </c>
      <c r="D2" s="124"/>
      <c r="E2" s="124"/>
      <c r="F2" s="124"/>
      <c r="G2" s="12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17"/>
      <c r="AA2" s="118"/>
      <c r="AB2" s="117"/>
      <c r="AC2" s="118"/>
      <c r="AD2" s="117"/>
      <c r="AE2" s="118"/>
      <c r="AF2" s="149"/>
    </row>
    <row r="3" spans="1:32" ht="30.75" customHeight="1" thickTop="1" x14ac:dyDescent="0.2">
      <c r="A3" s="122"/>
      <c r="B3" s="122"/>
      <c r="C3" s="126" t="s">
        <v>6</v>
      </c>
      <c r="D3" s="127"/>
      <c r="E3" s="127"/>
      <c r="F3" s="127"/>
      <c r="G3" s="128"/>
      <c r="H3" s="115" t="s">
        <v>7</v>
      </c>
      <c r="I3" s="151"/>
      <c r="J3" s="115" t="s">
        <v>157</v>
      </c>
      <c r="K3" s="151"/>
      <c r="L3" s="115" t="s">
        <v>8</v>
      </c>
      <c r="M3" s="116"/>
      <c r="N3" s="115" t="s">
        <v>159</v>
      </c>
      <c r="O3" s="116"/>
      <c r="P3" s="115" t="s">
        <v>160</v>
      </c>
      <c r="Q3" s="116"/>
      <c r="R3" s="156"/>
      <c r="S3" s="115" t="s">
        <v>9</v>
      </c>
      <c r="T3" s="116"/>
      <c r="U3" s="115" t="s">
        <v>161</v>
      </c>
      <c r="V3" s="116"/>
      <c r="W3" s="115" t="s">
        <v>162</v>
      </c>
      <c r="X3" s="116"/>
      <c r="Y3" s="156"/>
      <c r="Z3" s="117"/>
      <c r="AA3" s="118"/>
      <c r="AB3" s="117"/>
      <c r="AC3" s="118"/>
      <c r="AD3" s="117"/>
      <c r="AE3" s="118"/>
      <c r="AF3" s="149"/>
    </row>
    <row r="4" spans="1:32" ht="10" customHeight="1" thickBot="1" x14ac:dyDescent="0.25">
      <c r="A4" s="122"/>
      <c r="B4" s="122"/>
      <c r="C4" s="129"/>
      <c r="D4" s="129"/>
      <c r="E4" s="129"/>
      <c r="F4" s="129"/>
      <c r="G4" s="130"/>
      <c r="H4" s="152"/>
      <c r="I4" s="153"/>
      <c r="J4" s="152"/>
      <c r="K4" s="153"/>
      <c r="L4" s="117"/>
      <c r="M4" s="118"/>
      <c r="N4" s="117"/>
      <c r="O4" s="118"/>
      <c r="P4" s="117"/>
      <c r="Q4" s="118"/>
      <c r="R4" s="157"/>
      <c r="S4" s="117"/>
      <c r="T4" s="118"/>
      <c r="U4" s="117"/>
      <c r="V4" s="118"/>
      <c r="W4" s="117"/>
      <c r="X4" s="118"/>
      <c r="Y4" s="157"/>
      <c r="Z4" s="117"/>
      <c r="AA4" s="118"/>
      <c r="AB4" s="117"/>
      <c r="AC4" s="118"/>
      <c r="AD4" s="117"/>
      <c r="AE4" s="118"/>
      <c r="AF4" s="149"/>
    </row>
    <row r="5" spans="1:32" ht="18.75" customHeight="1" thickTop="1" x14ac:dyDescent="0.2">
      <c r="A5" s="122"/>
      <c r="B5" s="122"/>
      <c r="C5" s="131" t="s">
        <v>10</v>
      </c>
      <c r="D5" s="132"/>
      <c r="E5" s="132"/>
      <c r="F5" s="132"/>
      <c r="G5" s="133"/>
      <c r="H5" s="152"/>
      <c r="I5" s="153"/>
      <c r="J5" s="152"/>
      <c r="K5" s="153"/>
      <c r="L5" s="117"/>
      <c r="M5" s="118"/>
      <c r="N5" s="117"/>
      <c r="O5" s="118"/>
      <c r="P5" s="117"/>
      <c r="Q5" s="118"/>
      <c r="R5" s="157"/>
      <c r="S5" s="117"/>
      <c r="T5" s="118"/>
      <c r="U5" s="117"/>
      <c r="V5" s="118"/>
      <c r="W5" s="117"/>
      <c r="X5" s="118"/>
      <c r="Y5" s="157"/>
      <c r="Z5" s="117"/>
      <c r="AA5" s="118"/>
      <c r="AB5" s="117"/>
      <c r="AC5" s="118"/>
      <c r="AD5" s="117"/>
      <c r="AE5" s="118"/>
      <c r="AF5" s="149"/>
    </row>
    <row r="6" spans="1:32" ht="15.75" customHeight="1" thickBot="1" x14ac:dyDescent="0.25">
      <c r="A6" s="122"/>
      <c r="B6" s="122"/>
      <c r="C6" s="134"/>
      <c r="D6" s="134"/>
      <c r="E6" s="134"/>
      <c r="F6" s="134"/>
      <c r="G6" s="135"/>
      <c r="H6" s="152"/>
      <c r="I6" s="153"/>
      <c r="J6" s="152"/>
      <c r="K6" s="153"/>
      <c r="L6" s="117"/>
      <c r="M6" s="118"/>
      <c r="N6" s="117"/>
      <c r="O6" s="118"/>
      <c r="P6" s="117"/>
      <c r="Q6" s="118"/>
      <c r="R6" s="157"/>
      <c r="S6" s="117"/>
      <c r="T6" s="118"/>
      <c r="U6" s="117"/>
      <c r="V6" s="118"/>
      <c r="W6" s="117"/>
      <c r="X6" s="118"/>
      <c r="Y6" s="157"/>
      <c r="Z6" s="117"/>
      <c r="AA6" s="118"/>
      <c r="AB6" s="117"/>
      <c r="AC6" s="118"/>
      <c r="AD6" s="117"/>
      <c r="AE6" s="118"/>
      <c r="AF6" s="149"/>
    </row>
    <row r="7" spans="1:32" ht="18.75" customHeight="1" thickTop="1" x14ac:dyDescent="0.2">
      <c r="A7" s="136" t="s">
        <v>11</v>
      </c>
      <c r="B7" s="137"/>
      <c r="C7" s="137"/>
      <c r="D7" s="137"/>
      <c r="E7" s="137"/>
      <c r="F7" s="137"/>
      <c r="G7" s="138"/>
      <c r="H7" s="152"/>
      <c r="I7" s="153"/>
      <c r="J7" s="152"/>
      <c r="K7" s="153"/>
      <c r="L7" s="117"/>
      <c r="M7" s="118"/>
      <c r="N7" s="117"/>
      <c r="O7" s="118"/>
      <c r="P7" s="117"/>
      <c r="Q7" s="118"/>
      <c r="R7" s="157"/>
      <c r="S7" s="117"/>
      <c r="T7" s="118"/>
      <c r="U7" s="117"/>
      <c r="V7" s="118"/>
      <c r="W7" s="117"/>
      <c r="X7" s="118"/>
      <c r="Y7" s="157"/>
      <c r="Z7" s="117"/>
      <c r="AA7" s="118"/>
      <c r="AB7" s="117"/>
      <c r="AC7" s="118"/>
      <c r="AD7" s="117"/>
      <c r="AE7" s="118"/>
      <c r="AF7" s="149"/>
    </row>
    <row r="8" spans="1:32" ht="18.75" customHeight="1" thickBot="1" x14ac:dyDescent="0.25">
      <c r="A8" s="139"/>
      <c r="B8" s="140"/>
      <c r="C8" s="140"/>
      <c r="D8" s="140"/>
      <c r="E8" s="140"/>
      <c r="F8" s="140"/>
      <c r="G8" s="141"/>
      <c r="H8" s="154"/>
      <c r="I8" s="155"/>
      <c r="J8" s="154"/>
      <c r="K8" s="155"/>
      <c r="L8" s="119"/>
      <c r="M8" s="120"/>
      <c r="N8" s="119"/>
      <c r="O8" s="120"/>
      <c r="P8" s="119"/>
      <c r="Q8" s="120"/>
      <c r="R8" s="158"/>
      <c r="S8" s="119"/>
      <c r="T8" s="120"/>
      <c r="U8" s="119"/>
      <c r="V8" s="120"/>
      <c r="W8" s="119"/>
      <c r="X8" s="120"/>
      <c r="Y8" s="158"/>
      <c r="Z8" s="119"/>
      <c r="AA8" s="120"/>
      <c r="AB8" s="119"/>
      <c r="AC8" s="120"/>
      <c r="AD8" s="119"/>
      <c r="AE8" s="120"/>
      <c r="AF8" s="150"/>
    </row>
    <row r="9" spans="1:32" ht="30.75" customHeight="1" thickTop="1" thickBot="1" x14ac:dyDescent="0.25">
      <c r="A9" s="7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9" t="s">
        <v>18</v>
      </c>
      <c r="H9" s="10" t="s">
        <v>19</v>
      </c>
      <c r="I9" s="10" t="s">
        <v>20</v>
      </c>
      <c r="J9" s="10" t="s">
        <v>19</v>
      </c>
      <c r="K9" s="10" t="s">
        <v>20</v>
      </c>
      <c r="L9" s="10" t="s">
        <v>19</v>
      </c>
      <c r="M9" s="10" t="s">
        <v>20</v>
      </c>
      <c r="N9" s="10" t="s">
        <v>19</v>
      </c>
      <c r="O9" s="10" t="s">
        <v>20</v>
      </c>
      <c r="P9" s="10" t="s">
        <v>19</v>
      </c>
      <c r="Q9" s="10" t="s">
        <v>20</v>
      </c>
      <c r="R9" s="11" t="s">
        <v>21</v>
      </c>
      <c r="S9" s="12" t="s">
        <v>19</v>
      </c>
      <c r="T9" s="10" t="s">
        <v>20</v>
      </c>
      <c r="U9" s="10" t="s">
        <v>19</v>
      </c>
      <c r="V9" s="10" t="s">
        <v>20</v>
      </c>
      <c r="W9" s="12" t="s">
        <v>19</v>
      </c>
      <c r="X9" s="10" t="s">
        <v>20</v>
      </c>
      <c r="Y9" s="10" t="s">
        <v>21</v>
      </c>
      <c r="Z9" s="10" t="s">
        <v>19</v>
      </c>
      <c r="AA9" s="10" t="s">
        <v>20</v>
      </c>
      <c r="AB9" s="10" t="s">
        <v>19</v>
      </c>
      <c r="AC9" s="10" t="s">
        <v>20</v>
      </c>
      <c r="AD9" s="10" t="s">
        <v>19</v>
      </c>
      <c r="AE9" s="10" t="s">
        <v>20</v>
      </c>
      <c r="AF9" s="13" t="s">
        <v>22</v>
      </c>
    </row>
    <row r="10" spans="1:32" s="6" customFormat="1" ht="12.75" customHeight="1" thickTop="1" x14ac:dyDescent="0.2">
      <c r="A10" s="14">
        <f>RANK(AF10, $AF$10:$AF$32)</f>
        <v>1</v>
      </c>
      <c r="B10" s="15">
        <v>2005</v>
      </c>
      <c r="C10" s="16" t="s">
        <v>23</v>
      </c>
      <c r="D10" s="17" t="s">
        <v>24</v>
      </c>
      <c r="E10" s="17" t="s">
        <v>25</v>
      </c>
      <c r="F10" s="18" t="s">
        <v>26</v>
      </c>
      <c r="G10" s="18" t="s">
        <v>27</v>
      </c>
      <c r="H10" s="19" t="s">
        <v>28</v>
      </c>
      <c r="I10" s="20">
        <v>4000</v>
      </c>
      <c r="J10" s="19" t="s">
        <v>28</v>
      </c>
      <c r="K10" s="21">
        <v>4000</v>
      </c>
      <c r="L10" s="19" t="s">
        <v>29</v>
      </c>
      <c r="M10" s="22">
        <v>20000</v>
      </c>
      <c r="N10" s="23" t="s">
        <v>29</v>
      </c>
      <c r="O10" s="22">
        <v>20000</v>
      </c>
      <c r="P10" s="23" t="s">
        <v>30</v>
      </c>
      <c r="Q10" s="94">
        <v>8000</v>
      </c>
      <c r="R10" s="24">
        <f t="shared" ref="R10:R17" si="0">LARGE(I10:Q10,1)+LARGE(I10:Q10,2)+LARGE(I10:Q10,3)+LARGE(I10:Q10,4)+LARGE(I10:Q10,5)</f>
        <v>56000</v>
      </c>
      <c r="S10" s="96" t="s">
        <v>31</v>
      </c>
      <c r="T10" s="97">
        <v>-4000</v>
      </c>
      <c r="U10" s="23" t="s">
        <v>32</v>
      </c>
      <c r="V10" s="22">
        <v>14000</v>
      </c>
      <c r="W10" s="23" t="s">
        <v>30</v>
      </c>
      <c r="X10" s="20">
        <v>8000</v>
      </c>
      <c r="Y10" s="25">
        <f>SUM(V10,X10)</f>
        <v>22000</v>
      </c>
      <c r="Z10" s="98" t="s">
        <v>33</v>
      </c>
      <c r="AA10" s="99">
        <v>-2000</v>
      </c>
      <c r="AB10" s="23"/>
      <c r="AC10" s="22">
        <v>0</v>
      </c>
      <c r="AD10" s="23"/>
      <c r="AE10" s="20">
        <v>0</v>
      </c>
      <c r="AF10" s="26">
        <f>SUM(R10,Y10)</f>
        <v>78000</v>
      </c>
    </row>
    <row r="11" spans="1:32" s="6" customFormat="1" ht="12.75" customHeight="1" x14ac:dyDescent="0.2">
      <c r="A11" s="27">
        <f>RANK(AF11, $AF$10:$AF$32)</f>
        <v>2</v>
      </c>
      <c r="B11" s="28">
        <v>1995</v>
      </c>
      <c r="C11" s="29" t="s">
        <v>34</v>
      </c>
      <c r="D11" s="30" t="s">
        <v>35</v>
      </c>
      <c r="E11" s="31" t="s">
        <v>36</v>
      </c>
      <c r="F11" s="28" t="s">
        <v>37</v>
      </c>
      <c r="G11" s="28" t="s">
        <v>38</v>
      </c>
      <c r="H11" s="19" t="s">
        <v>39</v>
      </c>
      <c r="I11" s="20">
        <v>14000</v>
      </c>
      <c r="J11" s="19" t="s">
        <v>29</v>
      </c>
      <c r="K11" s="32">
        <v>20000</v>
      </c>
      <c r="L11" s="23" t="s">
        <v>40</v>
      </c>
      <c r="M11" s="22">
        <v>8000</v>
      </c>
      <c r="N11" s="23" t="s">
        <v>41</v>
      </c>
      <c r="O11" s="22">
        <v>8000</v>
      </c>
      <c r="P11" s="23" t="s">
        <v>42</v>
      </c>
      <c r="Q11" s="94">
        <v>4000</v>
      </c>
      <c r="R11" s="24">
        <f t="shared" si="0"/>
        <v>54000</v>
      </c>
      <c r="S11" s="33" t="s">
        <v>43</v>
      </c>
      <c r="T11" s="34">
        <v>8000</v>
      </c>
      <c r="U11" s="98" t="s">
        <v>33</v>
      </c>
      <c r="V11" s="99">
        <v>-4000</v>
      </c>
      <c r="W11" s="23" t="s">
        <v>43</v>
      </c>
      <c r="X11" s="20">
        <v>8000</v>
      </c>
      <c r="Y11" s="25">
        <f>SUM(T11,X11,)</f>
        <v>16000</v>
      </c>
      <c r="Z11" s="96" t="s">
        <v>44</v>
      </c>
      <c r="AA11" s="100">
        <v>4000</v>
      </c>
      <c r="AB11" s="23"/>
      <c r="AC11" s="22">
        <v>0</v>
      </c>
      <c r="AD11" s="23"/>
      <c r="AE11" s="20">
        <v>0</v>
      </c>
      <c r="AF11" s="26">
        <f>SUM(R11,Y11)</f>
        <v>70000</v>
      </c>
    </row>
    <row r="12" spans="1:32" s="6" customFormat="1" ht="12.75" customHeight="1" x14ac:dyDescent="0.2">
      <c r="A12" s="111">
        <v>3</v>
      </c>
      <c r="B12" s="28">
        <v>2007</v>
      </c>
      <c r="C12" s="28" t="s">
        <v>57</v>
      </c>
      <c r="D12" s="30" t="s">
        <v>58</v>
      </c>
      <c r="E12" s="30" t="s">
        <v>59</v>
      </c>
      <c r="F12" s="28" t="s">
        <v>60</v>
      </c>
      <c r="G12" s="28" t="s">
        <v>27</v>
      </c>
      <c r="H12" s="19" t="s">
        <v>61</v>
      </c>
      <c r="I12" s="20">
        <v>0</v>
      </c>
      <c r="J12" s="19" t="s">
        <v>62</v>
      </c>
      <c r="K12" s="20">
        <v>2000</v>
      </c>
      <c r="L12" s="19" t="s">
        <v>63</v>
      </c>
      <c r="M12" s="22">
        <v>1000</v>
      </c>
      <c r="N12" s="23" t="s">
        <v>64</v>
      </c>
      <c r="O12" s="22">
        <v>1000</v>
      </c>
      <c r="P12" s="23" t="s">
        <v>156</v>
      </c>
      <c r="Q12" s="22">
        <v>2000</v>
      </c>
      <c r="R12" s="24">
        <f t="shared" si="0"/>
        <v>6000</v>
      </c>
      <c r="S12" s="98" t="s">
        <v>65</v>
      </c>
      <c r="T12" s="97">
        <v>-1000</v>
      </c>
      <c r="U12" s="36" t="s">
        <v>66</v>
      </c>
      <c r="V12" s="22">
        <v>2000</v>
      </c>
      <c r="W12" s="23" t="s">
        <v>67</v>
      </c>
      <c r="X12" s="20">
        <v>1000</v>
      </c>
      <c r="Y12" s="25">
        <f>SUM(V12,X12,)</f>
        <v>3000</v>
      </c>
      <c r="Z12" s="23" t="s">
        <v>68</v>
      </c>
      <c r="AA12" s="22">
        <v>2000</v>
      </c>
      <c r="AB12" s="23"/>
      <c r="AC12" s="22">
        <v>0</v>
      </c>
      <c r="AD12" s="23"/>
      <c r="AE12" s="20">
        <v>0</v>
      </c>
      <c r="AF12" s="26">
        <f t="shared" ref="AF12" si="1">SUM(R12,Y12,AA12)</f>
        <v>11000</v>
      </c>
    </row>
    <row r="13" spans="1:32" s="6" customFormat="1" ht="12.75" customHeight="1" x14ac:dyDescent="0.2">
      <c r="A13" s="111">
        <v>4</v>
      </c>
      <c r="B13" s="28">
        <v>2005</v>
      </c>
      <c r="C13" s="28" t="s">
        <v>45</v>
      </c>
      <c r="D13" s="30" t="s">
        <v>46</v>
      </c>
      <c r="E13" s="30" t="s">
        <v>47</v>
      </c>
      <c r="F13" s="28" t="s">
        <v>48</v>
      </c>
      <c r="G13" s="28" t="s">
        <v>38</v>
      </c>
      <c r="H13" s="19" t="s">
        <v>49</v>
      </c>
      <c r="I13" s="20">
        <v>1000</v>
      </c>
      <c r="J13" s="19" t="s">
        <v>50</v>
      </c>
      <c r="K13" s="35">
        <v>1000</v>
      </c>
      <c r="L13" s="23" t="s">
        <v>49</v>
      </c>
      <c r="M13" s="22">
        <v>1000</v>
      </c>
      <c r="N13" s="23" t="s">
        <v>51</v>
      </c>
      <c r="O13" s="22">
        <v>1000</v>
      </c>
      <c r="P13" s="23" t="s">
        <v>52</v>
      </c>
      <c r="Q13" s="22">
        <v>0</v>
      </c>
      <c r="R13" s="24">
        <f t="shared" si="0"/>
        <v>4000</v>
      </c>
      <c r="S13" s="38" t="s">
        <v>53</v>
      </c>
      <c r="T13" s="34">
        <v>4000</v>
      </c>
      <c r="U13" s="36" t="s">
        <v>54</v>
      </c>
      <c r="V13" s="22">
        <v>0</v>
      </c>
      <c r="W13" s="23" t="s">
        <v>55</v>
      </c>
      <c r="X13" s="20">
        <v>0</v>
      </c>
      <c r="Y13" s="25">
        <f>SUM(V13,X13,T13)</f>
        <v>4000</v>
      </c>
      <c r="Z13" s="23" t="s">
        <v>56</v>
      </c>
      <c r="AA13" s="22">
        <v>2000</v>
      </c>
      <c r="AB13" s="23"/>
      <c r="AC13" s="22">
        <v>0</v>
      </c>
      <c r="AD13" s="23"/>
      <c r="AE13" s="20">
        <v>0</v>
      </c>
      <c r="AF13" s="26">
        <f t="shared" ref="AF13:AF31" si="2">SUM(R13,Y13,AA13)</f>
        <v>10000</v>
      </c>
    </row>
    <row r="14" spans="1:32" s="6" customFormat="1" ht="12.75" customHeight="1" x14ac:dyDescent="0.2">
      <c r="A14" s="27">
        <f t="shared" ref="A14:A31" si="3">RANK(AF14, $AF$10:$AF$32)</f>
        <v>5</v>
      </c>
      <c r="B14" s="28">
        <v>2001</v>
      </c>
      <c r="C14" s="37" t="s">
        <v>69</v>
      </c>
      <c r="D14" s="30" t="s">
        <v>70</v>
      </c>
      <c r="E14" s="30" t="s">
        <v>71</v>
      </c>
      <c r="F14" s="28" t="s">
        <v>72</v>
      </c>
      <c r="G14" s="28" t="s">
        <v>38</v>
      </c>
      <c r="H14" s="19" t="s">
        <v>73</v>
      </c>
      <c r="I14" s="20">
        <v>1000</v>
      </c>
      <c r="J14" s="19" t="s">
        <v>55</v>
      </c>
      <c r="K14" s="20">
        <v>0</v>
      </c>
      <c r="L14" s="19" t="s">
        <v>74</v>
      </c>
      <c r="M14" s="22">
        <v>0</v>
      </c>
      <c r="N14" s="23" t="s">
        <v>75</v>
      </c>
      <c r="O14" s="22">
        <v>1000</v>
      </c>
      <c r="P14" s="23" t="s">
        <v>76</v>
      </c>
      <c r="Q14" s="22">
        <v>4000</v>
      </c>
      <c r="R14" s="24">
        <f t="shared" si="0"/>
        <v>6000</v>
      </c>
      <c r="S14" s="38" t="s">
        <v>77</v>
      </c>
      <c r="T14" s="34">
        <v>2000</v>
      </c>
      <c r="U14" s="23" t="s">
        <v>67</v>
      </c>
      <c r="V14" s="22">
        <v>1000</v>
      </c>
      <c r="W14" s="23" t="s">
        <v>78</v>
      </c>
      <c r="X14" s="20">
        <v>0</v>
      </c>
      <c r="Y14" s="25">
        <f t="shared" ref="Y14:Y31" si="4">SUM(V14,X14,T14)</f>
        <v>3000</v>
      </c>
      <c r="Z14" s="93"/>
      <c r="AA14" s="22">
        <v>0</v>
      </c>
      <c r="AB14" s="23"/>
      <c r="AC14" s="22">
        <v>0</v>
      </c>
      <c r="AD14" s="23"/>
      <c r="AE14" s="20">
        <v>0</v>
      </c>
      <c r="AF14" s="26">
        <f t="shared" si="2"/>
        <v>9000</v>
      </c>
    </row>
    <row r="15" spans="1:32" s="6" customFormat="1" ht="12.75" customHeight="1" x14ac:dyDescent="0.2">
      <c r="A15" s="27">
        <f t="shared" si="3"/>
        <v>6</v>
      </c>
      <c r="B15" s="39">
        <v>2001</v>
      </c>
      <c r="C15" s="40" t="s">
        <v>79</v>
      </c>
      <c r="D15" s="41" t="s">
        <v>80</v>
      </c>
      <c r="E15" s="41" t="s">
        <v>81</v>
      </c>
      <c r="F15" s="39" t="s">
        <v>82</v>
      </c>
      <c r="G15" s="39" t="s">
        <v>27</v>
      </c>
      <c r="H15" s="19" t="s">
        <v>83</v>
      </c>
      <c r="I15" s="20">
        <v>1000</v>
      </c>
      <c r="J15" s="19" t="s">
        <v>84</v>
      </c>
      <c r="K15" s="20">
        <v>2000</v>
      </c>
      <c r="L15" s="42" t="s">
        <v>50</v>
      </c>
      <c r="M15" s="22">
        <v>1000</v>
      </c>
      <c r="N15" s="23" t="s">
        <v>85</v>
      </c>
      <c r="O15" s="22">
        <v>1000</v>
      </c>
      <c r="P15" s="33" t="s">
        <v>86</v>
      </c>
      <c r="Q15" s="22">
        <v>0</v>
      </c>
      <c r="R15" s="24">
        <f t="shared" si="0"/>
        <v>5000</v>
      </c>
      <c r="S15" s="38" t="s">
        <v>87</v>
      </c>
      <c r="T15" s="34">
        <v>2000</v>
      </c>
      <c r="U15" s="43" t="s">
        <v>88</v>
      </c>
      <c r="V15" s="22">
        <v>0</v>
      </c>
      <c r="W15" s="23" t="s">
        <v>89</v>
      </c>
      <c r="X15" s="20">
        <v>0</v>
      </c>
      <c r="Y15" s="25">
        <f t="shared" si="4"/>
        <v>2000</v>
      </c>
      <c r="Z15" s="93"/>
      <c r="AA15" s="22">
        <v>0</v>
      </c>
      <c r="AB15" s="23"/>
      <c r="AC15" s="22">
        <v>0</v>
      </c>
      <c r="AD15" s="23"/>
      <c r="AE15" s="20">
        <v>0</v>
      </c>
      <c r="AF15" s="26">
        <f t="shared" si="2"/>
        <v>7000</v>
      </c>
    </row>
    <row r="16" spans="1:32" s="6" customFormat="1" ht="12.75" customHeight="1" x14ac:dyDescent="0.2">
      <c r="A16" s="27">
        <f t="shared" si="3"/>
        <v>7</v>
      </c>
      <c r="B16" s="28">
        <v>2007</v>
      </c>
      <c r="C16" s="28" t="s">
        <v>94</v>
      </c>
      <c r="D16" s="30" t="s">
        <v>95</v>
      </c>
      <c r="E16" s="30" t="s">
        <v>96</v>
      </c>
      <c r="F16" s="28" t="s">
        <v>97</v>
      </c>
      <c r="G16" s="102" t="s">
        <v>98</v>
      </c>
      <c r="H16" s="47"/>
      <c r="I16" s="20">
        <v>0</v>
      </c>
      <c r="J16" s="44"/>
      <c r="K16" s="35">
        <v>0</v>
      </c>
      <c r="L16" s="23" t="s">
        <v>54</v>
      </c>
      <c r="M16" s="22">
        <v>0</v>
      </c>
      <c r="N16" s="23" t="s">
        <v>99</v>
      </c>
      <c r="O16" s="22">
        <v>0</v>
      </c>
      <c r="P16" s="49"/>
      <c r="Q16" s="22">
        <v>0</v>
      </c>
      <c r="R16" s="110">
        <f t="shared" si="0"/>
        <v>0</v>
      </c>
      <c r="S16" s="47"/>
      <c r="T16" s="34">
        <v>0</v>
      </c>
      <c r="U16" s="36" t="s">
        <v>100</v>
      </c>
      <c r="V16" s="22">
        <v>0</v>
      </c>
      <c r="W16" s="23" t="s">
        <v>101</v>
      </c>
      <c r="X16" s="20">
        <v>2000</v>
      </c>
      <c r="Y16" s="25">
        <f t="shared" ref="Y16" si="5">SUM(V16,X16,T16)</f>
        <v>2000</v>
      </c>
      <c r="Z16" s="93"/>
      <c r="AA16" s="22">
        <v>0</v>
      </c>
      <c r="AB16" s="23"/>
      <c r="AC16" s="22">
        <v>0</v>
      </c>
      <c r="AD16" s="23"/>
      <c r="AE16" s="20">
        <v>0</v>
      </c>
      <c r="AF16" s="26">
        <f t="shared" ref="AF16" si="6">SUM(R16,Y16,AA16)</f>
        <v>2000</v>
      </c>
    </row>
    <row r="17" spans="1:32" s="6" customFormat="1" ht="12.75" customHeight="1" x14ac:dyDescent="0.2">
      <c r="A17" s="27">
        <f t="shared" si="3"/>
        <v>8</v>
      </c>
      <c r="B17" s="39">
        <v>2008</v>
      </c>
      <c r="C17" s="40" t="s">
        <v>90</v>
      </c>
      <c r="D17" s="41" t="s">
        <v>91</v>
      </c>
      <c r="E17" s="41" t="s">
        <v>92</v>
      </c>
      <c r="F17" s="39" t="s">
        <v>60</v>
      </c>
      <c r="G17" s="101" t="s">
        <v>27</v>
      </c>
      <c r="H17" s="103"/>
      <c r="I17" s="20">
        <v>0</v>
      </c>
      <c r="J17" s="44"/>
      <c r="K17" s="45">
        <v>0</v>
      </c>
      <c r="L17" s="46"/>
      <c r="M17" s="22">
        <v>0</v>
      </c>
      <c r="N17" s="23" t="s">
        <v>50</v>
      </c>
      <c r="O17" s="22">
        <v>1000</v>
      </c>
      <c r="P17" s="49"/>
      <c r="Q17" s="22">
        <v>0</v>
      </c>
      <c r="R17" s="109">
        <f t="shared" si="0"/>
        <v>1000</v>
      </c>
      <c r="S17" s="47"/>
      <c r="T17" s="34">
        <v>0</v>
      </c>
      <c r="U17" s="48"/>
      <c r="V17" s="22">
        <v>0</v>
      </c>
      <c r="W17" s="23" t="s">
        <v>93</v>
      </c>
      <c r="X17" s="20">
        <v>0</v>
      </c>
      <c r="Y17" s="25">
        <f t="shared" si="4"/>
        <v>0</v>
      </c>
      <c r="Z17" s="93"/>
      <c r="AA17" s="22">
        <v>0</v>
      </c>
      <c r="AB17" s="23"/>
      <c r="AC17" s="22">
        <v>0</v>
      </c>
      <c r="AD17" s="23"/>
      <c r="AE17" s="20">
        <v>0</v>
      </c>
      <c r="AF17" s="26">
        <f t="shared" si="2"/>
        <v>1000</v>
      </c>
    </row>
    <row r="18" spans="1:32" s="6" customFormat="1" ht="12.75" customHeight="1" x14ac:dyDescent="0.2">
      <c r="A18" s="27">
        <f t="shared" si="3"/>
        <v>9</v>
      </c>
      <c r="B18" s="39">
        <v>2007</v>
      </c>
      <c r="C18" s="40" t="s">
        <v>102</v>
      </c>
      <c r="D18" s="41" t="s">
        <v>103</v>
      </c>
      <c r="E18" s="41" t="s">
        <v>104</v>
      </c>
      <c r="F18" s="39" t="s">
        <v>105</v>
      </c>
      <c r="G18" s="39" t="s">
        <v>106</v>
      </c>
      <c r="H18" s="44"/>
      <c r="I18" s="20">
        <v>0</v>
      </c>
      <c r="J18" s="44"/>
      <c r="K18" s="35">
        <v>0</v>
      </c>
      <c r="L18" s="46"/>
      <c r="M18" s="22">
        <v>0</v>
      </c>
      <c r="N18" s="47"/>
      <c r="O18" s="22">
        <v>0</v>
      </c>
      <c r="P18" s="49"/>
      <c r="Q18" s="22">
        <v>0</v>
      </c>
      <c r="R18" s="24">
        <f t="shared" ref="R18:R31" si="7">LARGE(I18:Q18,1)+LARGE(I18:Q18,2)+LARGE(I18:Q18,3)+LARGE(I18:Q18,4)</f>
        <v>0</v>
      </c>
      <c r="S18" s="47"/>
      <c r="T18" s="34">
        <v>0</v>
      </c>
      <c r="U18" s="48"/>
      <c r="V18" s="22">
        <v>0</v>
      </c>
      <c r="W18" s="92"/>
      <c r="X18" s="20">
        <v>0</v>
      </c>
      <c r="Y18" s="25">
        <f t="shared" si="4"/>
        <v>0</v>
      </c>
      <c r="Z18" s="93"/>
      <c r="AA18" s="22">
        <v>0</v>
      </c>
      <c r="AB18" s="23"/>
      <c r="AC18" s="22">
        <v>0</v>
      </c>
      <c r="AD18" s="23"/>
      <c r="AE18" s="20">
        <v>0</v>
      </c>
      <c r="AF18" s="26">
        <f t="shared" si="2"/>
        <v>0</v>
      </c>
    </row>
    <row r="19" spans="1:32" s="6" customFormat="1" ht="12.75" customHeight="1" x14ac:dyDescent="0.2">
      <c r="A19" s="27">
        <f t="shared" si="3"/>
        <v>9</v>
      </c>
      <c r="B19" s="39">
        <v>2005</v>
      </c>
      <c r="C19" s="40" t="s">
        <v>107</v>
      </c>
      <c r="D19" s="41" t="s">
        <v>108</v>
      </c>
      <c r="E19" s="41" t="s">
        <v>109</v>
      </c>
      <c r="F19" s="39" t="s">
        <v>60</v>
      </c>
      <c r="G19" s="39" t="s">
        <v>27</v>
      </c>
      <c r="H19" s="44"/>
      <c r="I19" s="20">
        <v>0</v>
      </c>
      <c r="J19" s="44"/>
      <c r="K19" s="35">
        <v>0</v>
      </c>
      <c r="L19" s="46"/>
      <c r="M19" s="22">
        <v>0</v>
      </c>
      <c r="N19" s="47"/>
      <c r="O19" s="22">
        <v>0</v>
      </c>
      <c r="P19" s="49"/>
      <c r="Q19" s="22">
        <v>0</v>
      </c>
      <c r="R19" s="24">
        <f t="shared" si="7"/>
        <v>0</v>
      </c>
      <c r="S19" s="47"/>
      <c r="T19" s="34">
        <v>0</v>
      </c>
      <c r="U19" s="48"/>
      <c r="V19" s="22">
        <v>0</v>
      </c>
      <c r="W19" s="92"/>
      <c r="X19" s="20">
        <v>0</v>
      </c>
      <c r="Y19" s="25">
        <f t="shared" si="4"/>
        <v>0</v>
      </c>
      <c r="Z19" s="93"/>
      <c r="AA19" s="22">
        <v>0</v>
      </c>
      <c r="AB19" s="23"/>
      <c r="AC19" s="22">
        <v>0</v>
      </c>
      <c r="AD19" s="23"/>
      <c r="AE19" s="20">
        <v>0</v>
      </c>
      <c r="AF19" s="26">
        <f t="shared" si="2"/>
        <v>0</v>
      </c>
    </row>
    <row r="20" spans="1:32" s="6" customFormat="1" ht="12.75" customHeight="1" x14ac:dyDescent="0.2">
      <c r="A20" s="27">
        <f t="shared" si="3"/>
        <v>9</v>
      </c>
      <c r="B20" s="39">
        <v>2005</v>
      </c>
      <c r="C20" s="40" t="s">
        <v>110</v>
      </c>
      <c r="D20" s="41" t="s">
        <v>111</v>
      </c>
      <c r="E20" s="41" t="s">
        <v>112</v>
      </c>
      <c r="F20" s="39" t="s">
        <v>113</v>
      </c>
      <c r="G20" s="104" t="s">
        <v>27</v>
      </c>
      <c r="H20" s="47"/>
      <c r="I20" s="20">
        <v>0</v>
      </c>
      <c r="J20" s="44" t="s">
        <v>158</v>
      </c>
      <c r="K20" s="35">
        <v>0</v>
      </c>
      <c r="L20" s="46"/>
      <c r="M20" s="22">
        <v>0</v>
      </c>
      <c r="N20" s="23" t="s">
        <v>114</v>
      </c>
      <c r="O20" s="22">
        <v>0</v>
      </c>
      <c r="P20" s="44" t="s">
        <v>158</v>
      </c>
      <c r="Q20" s="22">
        <v>0</v>
      </c>
      <c r="R20" s="24">
        <f t="shared" si="7"/>
        <v>0</v>
      </c>
      <c r="S20" s="47"/>
      <c r="T20" s="34">
        <v>0</v>
      </c>
      <c r="U20" s="43" t="s">
        <v>115</v>
      </c>
      <c r="V20" s="22">
        <v>0</v>
      </c>
      <c r="W20" s="92"/>
      <c r="X20" s="20">
        <v>0</v>
      </c>
      <c r="Y20" s="25">
        <f t="shared" si="4"/>
        <v>0</v>
      </c>
      <c r="Z20" s="93"/>
      <c r="AA20" s="22">
        <v>0</v>
      </c>
      <c r="AB20" s="23"/>
      <c r="AC20" s="22">
        <v>0</v>
      </c>
      <c r="AD20" s="23"/>
      <c r="AE20" s="20">
        <v>0</v>
      </c>
      <c r="AF20" s="26">
        <f t="shared" si="2"/>
        <v>0</v>
      </c>
    </row>
    <row r="21" spans="1:32" s="6" customFormat="1" ht="12.75" customHeight="1" x14ac:dyDescent="0.2">
      <c r="A21" s="27">
        <f t="shared" si="3"/>
        <v>9</v>
      </c>
      <c r="B21" s="39">
        <v>2009</v>
      </c>
      <c r="C21" s="40" t="s">
        <v>116</v>
      </c>
      <c r="D21" s="41" t="s">
        <v>117</v>
      </c>
      <c r="E21" s="41" t="s">
        <v>118</v>
      </c>
      <c r="F21" s="39" t="s">
        <v>60</v>
      </c>
      <c r="G21" s="101" t="s">
        <v>27</v>
      </c>
      <c r="H21" s="103"/>
      <c r="I21" s="20">
        <v>0</v>
      </c>
      <c r="J21" s="44"/>
      <c r="K21" s="35">
        <v>0</v>
      </c>
      <c r="L21" s="50"/>
      <c r="M21" s="51">
        <v>0</v>
      </c>
      <c r="N21" s="23" t="s">
        <v>119</v>
      </c>
      <c r="O21" s="22">
        <v>0</v>
      </c>
      <c r="P21" s="33" t="s">
        <v>119</v>
      </c>
      <c r="Q21" s="22">
        <v>0</v>
      </c>
      <c r="R21" s="24">
        <f t="shared" si="7"/>
        <v>0</v>
      </c>
      <c r="S21" s="47"/>
      <c r="T21" s="34">
        <v>0</v>
      </c>
      <c r="U21" s="46"/>
      <c r="V21" s="22">
        <v>0</v>
      </c>
      <c r="W21" s="23" t="s">
        <v>120</v>
      </c>
      <c r="X21" s="20">
        <v>0</v>
      </c>
      <c r="Y21" s="25">
        <f t="shared" si="4"/>
        <v>0</v>
      </c>
      <c r="Z21" s="93"/>
      <c r="AA21" s="22">
        <v>0</v>
      </c>
      <c r="AB21" s="23"/>
      <c r="AC21" s="22">
        <v>0</v>
      </c>
      <c r="AD21" s="23"/>
      <c r="AE21" s="20">
        <v>0</v>
      </c>
      <c r="AF21" s="26">
        <f t="shared" si="2"/>
        <v>0</v>
      </c>
    </row>
    <row r="22" spans="1:32" s="6" customFormat="1" ht="12.75" customHeight="1" x14ac:dyDescent="0.2">
      <c r="A22" s="27">
        <f t="shared" si="3"/>
        <v>9</v>
      </c>
      <c r="B22" s="39">
        <v>2007</v>
      </c>
      <c r="C22" s="40" t="s">
        <v>121</v>
      </c>
      <c r="D22" s="41" t="s">
        <v>122</v>
      </c>
      <c r="E22" s="41" t="s">
        <v>123</v>
      </c>
      <c r="F22" s="39" t="s">
        <v>72</v>
      </c>
      <c r="G22" s="104" t="s">
        <v>38</v>
      </c>
      <c r="H22" s="47"/>
      <c r="I22" s="20">
        <v>0</v>
      </c>
      <c r="J22" s="44"/>
      <c r="K22" s="35">
        <v>0</v>
      </c>
      <c r="L22" s="52"/>
      <c r="M22" s="53">
        <v>0</v>
      </c>
      <c r="N22" s="93"/>
      <c r="O22" s="22">
        <v>0</v>
      </c>
      <c r="P22" s="49"/>
      <c r="Q22" s="22">
        <v>0</v>
      </c>
      <c r="R22" s="24">
        <f t="shared" si="7"/>
        <v>0</v>
      </c>
      <c r="S22" s="54"/>
      <c r="T22" s="34">
        <v>0</v>
      </c>
      <c r="U22" s="48"/>
      <c r="V22" s="22">
        <v>0</v>
      </c>
      <c r="W22" s="93"/>
      <c r="X22" s="20">
        <v>0</v>
      </c>
      <c r="Y22" s="25">
        <f t="shared" si="4"/>
        <v>0</v>
      </c>
      <c r="Z22" s="93"/>
      <c r="AA22" s="22">
        <v>0</v>
      </c>
      <c r="AB22" s="23"/>
      <c r="AC22" s="22">
        <v>0</v>
      </c>
      <c r="AD22" s="23"/>
      <c r="AE22" s="20">
        <v>0</v>
      </c>
      <c r="AF22" s="26">
        <f t="shared" si="2"/>
        <v>0</v>
      </c>
    </row>
    <row r="23" spans="1:32" s="6" customFormat="1" ht="12.75" customHeight="1" x14ac:dyDescent="0.2">
      <c r="A23" s="27">
        <f t="shared" si="3"/>
        <v>9</v>
      </c>
      <c r="B23" s="39">
        <v>2005</v>
      </c>
      <c r="C23" s="40" t="s">
        <v>124</v>
      </c>
      <c r="D23" s="41" t="s">
        <v>125</v>
      </c>
      <c r="E23" s="41" t="s">
        <v>126</v>
      </c>
      <c r="F23" s="39" t="s">
        <v>82</v>
      </c>
      <c r="G23" s="104" t="s">
        <v>27</v>
      </c>
      <c r="H23" s="47"/>
      <c r="I23" s="20">
        <v>0</v>
      </c>
      <c r="J23" s="44"/>
      <c r="K23" s="35">
        <v>0</v>
      </c>
      <c r="L23" s="55"/>
      <c r="M23" s="22">
        <v>0</v>
      </c>
      <c r="N23" s="47"/>
      <c r="O23" s="22">
        <v>0</v>
      </c>
      <c r="P23" s="49"/>
      <c r="Q23" s="22">
        <v>0</v>
      </c>
      <c r="R23" s="24">
        <f t="shared" si="7"/>
        <v>0</v>
      </c>
      <c r="S23" s="54"/>
      <c r="T23" s="34">
        <v>0</v>
      </c>
      <c r="U23" s="48"/>
      <c r="V23" s="22">
        <v>0</v>
      </c>
      <c r="W23" s="93"/>
      <c r="X23" s="20">
        <v>0</v>
      </c>
      <c r="Y23" s="25">
        <f t="shared" si="4"/>
        <v>0</v>
      </c>
      <c r="Z23" s="93"/>
      <c r="AA23" s="22">
        <v>0</v>
      </c>
      <c r="AB23" s="23"/>
      <c r="AC23" s="22">
        <v>0</v>
      </c>
      <c r="AD23" s="23"/>
      <c r="AE23" s="20">
        <v>0</v>
      </c>
      <c r="AF23" s="26">
        <f t="shared" si="2"/>
        <v>0</v>
      </c>
    </row>
    <row r="24" spans="1:32" s="6" customFormat="1" ht="12.75" customHeight="1" x14ac:dyDescent="0.2">
      <c r="A24" s="27">
        <f t="shared" si="3"/>
        <v>9</v>
      </c>
      <c r="B24" s="39">
        <v>2006</v>
      </c>
      <c r="C24" s="40" t="s">
        <v>127</v>
      </c>
      <c r="D24" s="41" t="s">
        <v>128</v>
      </c>
      <c r="E24" s="41" t="s">
        <v>129</v>
      </c>
      <c r="F24" s="39" t="s">
        <v>130</v>
      </c>
      <c r="G24" s="101" t="s">
        <v>38</v>
      </c>
      <c r="H24" s="103"/>
      <c r="I24" s="20">
        <v>0</v>
      </c>
      <c r="J24" s="44"/>
      <c r="K24" s="35">
        <v>0</v>
      </c>
      <c r="L24" s="46"/>
      <c r="M24" s="22">
        <v>0</v>
      </c>
      <c r="N24" s="47"/>
      <c r="O24" s="22">
        <v>0</v>
      </c>
      <c r="P24" s="49"/>
      <c r="Q24" s="22">
        <v>0</v>
      </c>
      <c r="R24" s="24">
        <f t="shared" si="7"/>
        <v>0</v>
      </c>
      <c r="S24" s="54"/>
      <c r="T24" s="34">
        <v>0</v>
      </c>
      <c r="U24" s="48"/>
      <c r="V24" s="22">
        <v>0</v>
      </c>
      <c r="W24" s="93"/>
      <c r="X24" s="20">
        <v>0</v>
      </c>
      <c r="Y24" s="25">
        <f t="shared" si="4"/>
        <v>0</v>
      </c>
      <c r="Z24" s="93"/>
      <c r="AA24" s="22">
        <v>0</v>
      </c>
      <c r="AB24" s="23"/>
      <c r="AC24" s="22">
        <v>0</v>
      </c>
      <c r="AD24" s="23"/>
      <c r="AE24" s="20">
        <v>0</v>
      </c>
      <c r="AF24" s="26">
        <f t="shared" si="2"/>
        <v>0</v>
      </c>
    </row>
    <row r="25" spans="1:32" s="6" customFormat="1" ht="12.75" customHeight="1" x14ac:dyDescent="0.2">
      <c r="A25" s="27">
        <f t="shared" si="3"/>
        <v>9</v>
      </c>
      <c r="B25" s="39">
        <v>2008</v>
      </c>
      <c r="C25" s="40" t="s">
        <v>131</v>
      </c>
      <c r="D25" s="41" t="s">
        <v>132</v>
      </c>
      <c r="E25" s="41" t="s">
        <v>133</v>
      </c>
      <c r="F25" s="39" t="s">
        <v>60</v>
      </c>
      <c r="G25" s="104" t="s">
        <v>27</v>
      </c>
      <c r="H25" s="47"/>
      <c r="I25" s="20">
        <v>0</v>
      </c>
      <c r="J25" s="44"/>
      <c r="K25" s="45">
        <v>0</v>
      </c>
      <c r="L25" s="46"/>
      <c r="M25" s="22">
        <v>0</v>
      </c>
      <c r="N25" s="47"/>
      <c r="O25" s="22">
        <v>0</v>
      </c>
      <c r="P25" s="49"/>
      <c r="Q25" s="22">
        <v>0</v>
      </c>
      <c r="R25" s="24">
        <f t="shared" si="7"/>
        <v>0</v>
      </c>
      <c r="S25" s="54"/>
      <c r="T25" s="34">
        <v>0</v>
      </c>
      <c r="U25" s="48"/>
      <c r="V25" s="22">
        <v>0</v>
      </c>
      <c r="W25" s="23" t="s">
        <v>134</v>
      </c>
      <c r="X25" s="20">
        <v>0</v>
      </c>
      <c r="Y25" s="25">
        <f t="shared" si="4"/>
        <v>0</v>
      </c>
      <c r="Z25" s="93"/>
      <c r="AA25" s="22">
        <v>0</v>
      </c>
      <c r="AB25" s="23"/>
      <c r="AC25" s="22">
        <v>0</v>
      </c>
      <c r="AD25" s="23"/>
      <c r="AE25" s="20">
        <v>0</v>
      </c>
      <c r="AF25" s="26">
        <f t="shared" si="2"/>
        <v>0</v>
      </c>
    </row>
    <row r="26" spans="1:32" s="6" customFormat="1" ht="12.75" customHeight="1" x14ac:dyDescent="0.2">
      <c r="A26" s="27">
        <f t="shared" si="3"/>
        <v>9</v>
      </c>
      <c r="B26" s="28">
        <v>2008</v>
      </c>
      <c r="C26" s="28" t="s">
        <v>135</v>
      </c>
      <c r="D26" s="56" t="s">
        <v>136</v>
      </c>
      <c r="E26" s="30" t="s">
        <v>137</v>
      </c>
      <c r="F26" s="28" t="s">
        <v>138</v>
      </c>
      <c r="G26" s="105" t="s">
        <v>98</v>
      </c>
      <c r="H26" s="103"/>
      <c r="I26" s="20">
        <v>0</v>
      </c>
      <c r="J26" s="44"/>
      <c r="K26" s="35">
        <v>0</v>
      </c>
      <c r="L26" s="46"/>
      <c r="M26" s="22">
        <v>0</v>
      </c>
      <c r="N26" s="47"/>
      <c r="O26" s="22">
        <v>0</v>
      </c>
      <c r="P26" s="49"/>
      <c r="Q26" s="22">
        <v>0</v>
      </c>
      <c r="R26" s="24">
        <f t="shared" si="7"/>
        <v>0</v>
      </c>
      <c r="S26" s="54"/>
      <c r="T26" s="34">
        <v>0</v>
      </c>
      <c r="U26" s="48"/>
      <c r="V26" s="22">
        <v>0</v>
      </c>
      <c r="W26" s="93"/>
      <c r="X26" s="20">
        <v>0</v>
      </c>
      <c r="Y26" s="25">
        <f t="shared" si="4"/>
        <v>0</v>
      </c>
      <c r="Z26" s="93"/>
      <c r="AA26" s="22">
        <v>0</v>
      </c>
      <c r="AB26" s="23"/>
      <c r="AC26" s="22">
        <v>0</v>
      </c>
      <c r="AD26" s="23"/>
      <c r="AE26" s="20">
        <v>0</v>
      </c>
      <c r="AF26" s="26">
        <f t="shared" si="2"/>
        <v>0</v>
      </c>
    </row>
    <row r="27" spans="1:32" ht="12.75" customHeight="1" x14ac:dyDescent="0.2">
      <c r="A27" s="57">
        <f t="shared" si="3"/>
        <v>9</v>
      </c>
      <c r="B27" s="58">
        <v>2007</v>
      </c>
      <c r="C27" s="59" t="s">
        <v>139</v>
      </c>
      <c r="D27" s="60" t="s">
        <v>140</v>
      </c>
      <c r="E27" s="60" t="s">
        <v>141</v>
      </c>
      <c r="F27" s="58" t="s">
        <v>113</v>
      </c>
      <c r="G27" s="107" t="s">
        <v>27</v>
      </c>
      <c r="H27" s="65"/>
      <c r="I27" s="62">
        <v>0</v>
      </c>
      <c r="J27" s="61"/>
      <c r="K27" s="63">
        <v>0</v>
      </c>
      <c r="L27" s="46"/>
      <c r="M27" s="64">
        <v>0</v>
      </c>
      <c r="N27" s="65"/>
      <c r="O27" s="64">
        <v>0</v>
      </c>
      <c r="P27" s="66"/>
      <c r="Q27" s="64">
        <v>0</v>
      </c>
      <c r="R27" s="24">
        <f t="shared" si="7"/>
        <v>0</v>
      </c>
      <c r="S27" s="68"/>
      <c r="T27" s="69">
        <v>0</v>
      </c>
      <c r="U27" s="70"/>
      <c r="V27" s="64">
        <v>0</v>
      </c>
      <c r="W27" s="93"/>
      <c r="X27" s="62">
        <v>0</v>
      </c>
      <c r="Y27" s="71">
        <f t="shared" si="4"/>
        <v>0</v>
      </c>
      <c r="Z27" s="95"/>
      <c r="AA27" s="64">
        <v>0</v>
      </c>
      <c r="AB27" s="67"/>
      <c r="AC27" s="64">
        <v>0</v>
      </c>
      <c r="AD27" s="67"/>
      <c r="AE27" s="62">
        <v>0</v>
      </c>
      <c r="AF27" s="26">
        <f t="shared" si="2"/>
        <v>0</v>
      </c>
    </row>
    <row r="28" spans="1:32" ht="12.75" customHeight="1" x14ac:dyDescent="0.2">
      <c r="A28" s="57">
        <f t="shared" si="3"/>
        <v>9</v>
      </c>
      <c r="B28" s="58">
        <v>2009</v>
      </c>
      <c r="C28" s="59" t="s">
        <v>142</v>
      </c>
      <c r="D28" s="60" t="s">
        <v>143</v>
      </c>
      <c r="E28" s="60" t="s">
        <v>144</v>
      </c>
      <c r="F28" s="58" t="s">
        <v>138</v>
      </c>
      <c r="G28" s="107" t="s">
        <v>98</v>
      </c>
      <c r="H28" s="65"/>
      <c r="I28" s="62">
        <v>0</v>
      </c>
      <c r="J28" s="61"/>
      <c r="K28" s="63">
        <v>0</v>
      </c>
      <c r="L28" s="72"/>
      <c r="M28" s="64">
        <v>0</v>
      </c>
      <c r="N28" s="65"/>
      <c r="O28" s="64">
        <v>0</v>
      </c>
      <c r="P28" s="66"/>
      <c r="Q28" s="64">
        <v>0</v>
      </c>
      <c r="R28" s="24">
        <f t="shared" si="7"/>
        <v>0</v>
      </c>
      <c r="S28" s="68"/>
      <c r="T28" s="69">
        <v>0</v>
      </c>
      <c r="U28" s="70"/>
      <c r="V28" s="64">
        <v>0</v>
      </c>
      <c r="W28" s="23" t="s">
        <v>145</v>
      </c>
      <c r="X28" s="62">
        <v>0</v>
      </c>
      <c r="Y28" s="71">
        <f t="shared" si="4"/>
        <v>0</v>
      </c>
      <c r="Z28" s="95"/>
      <c r="AA28" s="64">
        <v>0</v>
      </c>
      <c r="AB28" s="67"/>
      <c r="AC28" s="64">
        <v>0</v>
      </c>
      <c r="AD28" s="67"/>
      <c r="AE28" s="62">
        <v>0</v>
      </c>
      <c r="AF28" s="26">
        <f t="shared" si="2"/>
        <v>0</v>
      </c>
    </row>
    <row r="29" spans="1:32" ht="12.75" customHeight="1" x14ac:dyDescent="0.2">
      <c r="A29" s="57">
        <f t="shared" si="3"/>
        <v>9</v>
      </c>
      <c r="B29" s="58">
        <v>2003</v>
      </c>
      <c r="C29" s="59" t="s">
        <v>146</v>
      </c>
      <c r="D29" s="60" t="s">
        <v>147</v>
      </c>
      <c r="E29" s="60" t="s">
        <v>148</v>
      </c>
      <c r="F29" s="58" t="s">
        <v>149</v>
      </c>
      <c r="G29" s="107" t="s">
        <v>27</v>
      </c>
      <c r="H29" s="65"/>
      <c r="I29" s="62">
        <v>0</v>
      </c>
      <c r="J29" s="61"/>
      <c r="K29" s="63">
        <v>0</v>
      </c>
      <c r="L29" s="72"/>
      <c r="M29" s="64">
        <v>0</v>
      </c>
      <c r="N29" s="65"/>
      <c r="O29" s="64">
        <v>0</v>
      </c>
      <c r="P29" s="66"/>
      <c r="Q29" s="64">
        <v>0</v>
      </c>
      <c r="R29" s="24">
        <f t="shared" si="7"/>
        <v>0</v>
      </c>
      <c r="S29" s="68"/>
      <c r="T29" s="69">
        <v>0</v>
      </c>
      <c r="U29" s="70"/>
      <c r="V29" s="64">
        <v>0</v>
      </c>
      <c r="W29" s="93"/>
      <c r="X29" s="62">
        <v>0</v>
      </c>
      <c r="Y29" s="71">
        <f t="shared" si="4"/>
        <v>0</v>
      </c>
      <c r="Z29" s="95"/>
      <c r="AA29" s="64">
        <v>0</v>
      </c>
      <c r="AB29" s="67"/>
      <c r="AC29" s="64">
        <v>0</v>
      </c>
      <c r="AD29" s="67"/>
      <c r="AE29" s="62">
        <v>0</v>
      </c>
      <c r="AF29" s="26">
        <f t="shared" si="2"/>
        <v>0</v>
      </c>
    </row>
    <row r="30" spans="1:32" ht="12.75" customHeight="1" x14ac:dyDescent="0.2">
      <c r="A30" s="57">
        <f t="shared" si="3"/>
        <v>9</v>
      </c>
      <c r="B30" s="58">
        <v>2008</v>
      </c>
      <c r="C30" s="59" t="s">
        <v>150</v>
      </c>
      <c r="D30" s="60" t="s">
        <v>151</v>
      </c>
      <c r="E30" s="60" t="s">
        <v>152</v>
      </c>
      <c r="F30" s="58" t="s">
        <v>60</v>
      </c>
      <c r="G30" s="107" t="s">
        <v>27</v>
      </c>
      <c r="H30" s="65"/>
      <c r="I30" s="62">
        <v>0</v>
      </c>
      <c r="J30" s="61"/>
      <c r="K30" s="63">
        <v>0</v>
      </c>
      <c r="L30" s="72"/>
      <c r="M30" s="64">
        <v>0</v>
      </c>
      <c r="N30" s="65"/>
      <c r="O30" s="64">
        <v>0</v>
      </c>
      <c r="P30" s="66"/>
      <c r="Q30" s="64">
        <v>0</v>
      </c>
      <c r="R30" s="24">
        <f t="shared" si="7"/>
        <v>0</v>
      </c>
      <c r="S30" s="68"/>
      <c r="T30" s="69">
        <v>0</v>
      </c>
      <c r="U30" s="70"/>
      <c r="V30" s="64">
        <v>0</v>
      </c>
      <c r="W30" s="93"/>
      <c r="X30" s="62">
        <v>0</v>
      </c>
      <c r="Y30" s="71">
        <f t="shared" si="4"/>
        <v>0</v>
      </c>
      <c r="Z30" s="95"/>
      <c r="AA30" s="64">
        <v>0</v>
      </c>
      <c r="AB30" s="67"/>
      <c r="AC30" s="64">
        <v>0</v>
      </c>
      <c r="AD30" s="67"/>
      <c r="AE30" s="62">
        <v>0</v>
      </c>
      <c r="AF30" s="26">
        <f t="shared" si="2"/>
        <v>0</v>
      </c>
    </row>
    <row r="31" spans="1:32" ht="12.75" customHeight="1" x14ac:dyDescent="0.2">
      <c r="A31" s="57">
        <f t="shared" si="3"/>
        <v>9</v>
      </c>
      <c r="B31" s="58">
        <v>2007</v>
      </c>
      <c r="C31" s="59" t="s">
        <v>153</v>
      </c>
      <c r="D31" s="60" t="s">
        <v>154</v>
      </c>
      <c r="E31" s="60" t="s">
        <v>104</v>
      </c>
      <c r="F31" s="58" t="s">
        <v>105</v>
      </c>
      <c r="G31" s="107" t="s">
        <v>106</v>
      </c>
      <c r="H31" s="65"/>
      <c r="I31" s="62">
        <v>0</v>
      </c>
      <c r="J31" s="61"/>
      <c r="K31" s="73">
        <v>0</v>
      </c>
      <c r="L31" s="72"/>
      <c r="M31" s="64">
        <v>0</v>
      </c>
      <c r="N31" s="65"/>
      <c r="O31" s="64">
        <v>0</v>
      </c>
      <c r="P31" s="66"/>
      <c r="Q31" s="64">
        <v>0</v>
      </c>
      <c r="R31" s="24">
        <f t="shared" si="7"/>
        <v>0</v>
      </c>
      <c r="S31" s="68"/>
      <c r="T31" s="69">
        <v>0</v>
      </c>
      <c r="U31" s="70"/>
      <c r="V31" s="64">
        <v>0</v>
      </c>
      <c r="W31" s="93"/>
      <c r="X31" s="62">
        <v>0</v>
      </c>
      <c r="Y31" s="71">
        <f t="shared" si="4"/>
        <v>0</v>
      </c>
      <c r="Z31" s="95"/>
      <c r="AA31" s="64">
        <v>0</v>
      </c>
      <c r="AB31" s="67"/>
      <c r="AC31" s="64">
        <v>0</v>
      </c>
      <c r="AD31" s="67"/>
      <c r="AE31" s="62">
        <v>0</v>
      </c>
      <c r="AF31" s="26">
        <f t="shared" si="2"/>
        <v>0</v>
      </c>
    </row>
    <row r="32" spans="1:32" ht="12.75" customHeight="1" thickBot="1" x14ac:dyDescent="0.25">
      <c r="A32" s="74"/>
      <c r="B32" s="75"/>
      <c r="C32" s="76"/>
      <c r="D32" s="77"/>
      <c r="E32" s="77"/>
      <c r="F32" s="75"/>
      <c r="G32" s="108"/>
      <c r="H32" s="106"/>
      <c r="I32" s="79"/>
      <c r="J32" s="78"/>
      <c r="K32" s="80"/>
      <c r="L32" s="81"/>
      <c r="M32" s="82"/>
      <c r="N32" s="78"/>
      <c r="O32" s="82"/>
      <c r="P32" s="78"/>
      <c r="Q32" s="82"/>
      <c r="R32" s="83"/>
      <c r="S32" s="84"/>
      <c r="T32" s="85"/>
      <c r="U32" s="81"/>
      <c r="V32" s="82"/>
      <c r="W32" s="78"/>
      <c r="X32" s="79"/>
      <c r="Y32" s="86"/>
      <c r="Z32" s="87"/>
      <c r="AA32" s="82"/>
      <c r="AB32" s="87"/>
      <c r="AC32" s="82"/>
      <c r="AD32" s="88"/>
      <c r="AE32" s="79"/>
      <c r="AF32" s="89"/>
    </row>
    <row r="33" spans="1:32" ht="12.75" customHeight="1" thickTop="1" x14ac:dyDescent="0.2">
      <c r="A33" s="112" t="s">
        <v>155</v>
      </c>
      <c r="B33" s="113"/>
      <c r="C33" s="113"/>
      <c r="D33" s="113"/>
      <c r="E33" s="113"/>
      <c r="F33" s="113"/>
      <c r="G33" s="1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0"/>
      <c r="T33" s="90"/>
      <c r="U33" s="5"/>
      <c r="V33" s="5"/>
      <c r="AF33" s="91"/>
    </row>
    <row r="34" spans="1:32" ht="12.75" customHeight="1" x14ac:dyDescent="0.2">
      <c r="A34" s="114"/>
      <c r="B34" s="114"/>
      <c r="C34" s="114"/>
      <c r="D34" s="114"/>
      <c r="E34" s="114"/>
      <c r="F34" s="114"/>
      <c r="G34" s="11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0"/>
      <c r="T34" s="90"/>
      <c r="U34" s="5"/>
      <c r="V34" s="5"/>
      <c r="AF34" s="91"/>
    </row>
    <row r="35" spans="1:32" ht="12.75" customHeight="1" x14ac:dyDescent="0.2">
      <c r="A35" s="114"/>
      <c r="B35" s="114"/>
      <c r="C35" s="114"/>
      <c r="D35" s="114"/>
      <c r="E35" s="114"/>
      <c r="F35" s="114"/>
      <c r="G35" s="11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0"/>
      <c r="T35" s="90"/>
      <c r="U35" s="5"/>
      <c r="V35" s="5"/>
      <c r="AF35" s="91"/>
    </row>
    <row r="36" spans="1:32" ht="12.75" customHeight="1" x14ac:dyDescent="0.2">
      <c r="A36" s="114"/>
      <c r="B36" s="114"/>
      <c r="C36" s="114"/>
      <c r="D36" s="114"/>
      <c r="E36" s="114"/>
      <c r="F36" s="114"/>
      <c r="G36" s="11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0"/>
      <c r="T36" s="90"/>
      <c r="U36" s="5"/>
      <c r="V36" s="5"/>
      <c r="AF36" s="91"/>
    </row>
    <row r="37" spans="1:32" ht="12.75" customHeight="1" x14ac:dyDescent="0.2">
      <c r="A37" s="114"/>
      <c r="B37" s="114"/>
      <c r="C37" s="114"/>
      <c r="D37" s="114"/>
      <c r="E37" s="114"/>
      <c r="F37" s="114"/>
      <c r="G37" s="1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90"/>
      <c r="T37" s="90"/>
      <c r="U37" s="5"/>
      <c r="V37" s="5"/>
      <c r="AF37" s="91"/>
    </row>
    <row r="38" spans="1:32" ht="12.75" customHeight="1" x14ac:dyDescent="0.2">
      <c r="A38" s="114"/>
      <c r="B38" s="114"/>
      <c r="C38" s="114"/>
      <c r="D38" s="114"/>
      <c r="E38" s="114"/>
      <c r="F38" s="114"/>
      <c r="G38" s="11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0"/>
      <c r="T38" s="90"/>
      <c r="U38" s="5"/>
      <c r="V38" s="5"/>
      <c r="AF38" s="91"/>
    </row>
    <row r="39" spans="1:32" ht="12.75" customHeight="1" x14ac:dyDescent="0.2">
      <c r="A39" s="114"/>
      <c r="B39" s="114"/>
      <c r="C39" s="114"/>
      <c r="D39" s="114"/>
      <c r="E39" s="114"/>
      <c r="F39" s="114"/>
      <c r="G39" s="11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90"/>
      <c r="T39" s="90"/>
      <c r="U39" s="5"/>
      <c r="V39" s="5"/>
      <c r="AF39" s="91"/>
    </row>
    <row r="40" spans="1:32" ht="12.75" customHeight="1" x14ac:dyDescent="0.2">
      <c r="A40" s="114"/>
      <c r="B40" s="114"/>
      <c r="C40" s="114"/>
      <c r="D40" s="114"/>
      <c r="E40" s="114"/>
      <c r="F40" s="114"/>
      <c r="G40" s="1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0"/>
      <c r="T40" s="90"/>
      <c r="U40" s="5"/>
      <c r="V40" s="5"/>
      <c r="AF40" s="91"/>
    </row>
    <row r="41" spans="1:32" ht="12.75" customHeight="1" x14ac:dyDescent="0.2">
      <c r="A41" s="114"/>
      <c r="B41" s="114"/>
      <c r="C41" s="114"/>
      <c r="D41" s="114"/>
      <c r="E41" s="114"/>
      <c r="F41" s="114"/>
      <c r="G41" s="11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0"/>
      <c r="T41" s="90"/>
      <c r="U41" s="5"/>
      <c r="V41" s="5"/>
      <c r="AF41" s="91"/>
    </row>
    <row r="42" spans="1:32" ht="12.75" customHeight="1" x14ac:dyDescent="0.2">
      <c r="A42" s="114"/>
      <c r="B42" s="114"/>
      <c r="C42" s="114"/>
      <c r="D42" s="114"/>
      <c r="E42" s="114"/>
      <c r="F42" s="114"/>
      <c r="G42" s="11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90"/>
      <c r="T42" s="90"/>
      <c r="U42" s="5"/>
      <c r="V42" s="5"/>
      <c r="AF42" s="91"/>
    </row>
    <row r="43" spans="1:32" ht="12.75" customHeight="1" x14ac:dyDescent="0.2">
      <c r="A43" s="114"/>
      <c r="B43" s="114"/>
      <c r="C43" s="114"/>
      <c r="D43" s="114"/>
      <c r="E43" s="114"/>
      <c r="F43" s="114"/>
      <c r="G43" s="11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90"/>
      <c r="T43" s="90"/>
      <c r="U43" s="5"/>
      <c r="V43" s="5"/>
      <c r="AF43" s="91"/>
    </row>
    <row r="44" spans="1:32" ht="12.75" customHeight="1" x14ac:dyDescent="0.2">
      <c r="A44" s="114"/>
      <c r="B44" s="114"/>
      <c r="C44" s="114"/>
      <c r="D44" s="114"/>
      <c r="E44" s="114"/>
      <c r="F44" s="114"/>
      <c r="G44" s="11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90"/>
      <c r="T44" s="90"/>
      <c r="U44" s="5"/>
      <c r="V44" s="5"/>
      <c r="AF44" s="91"/>
    </row>
    <row r="45" spans="1:32" ht="12.75" customHeight="1" x14ac:dyDescent="0.2">
      <c r="A45" s="114"/>
      <c r="B45" s="114"/>
      <c r="C45" s="114"/>
      <c r="D45" s="114"/>
      <c r="E45" s="114"/>
      <c r="F45" s="114"/>
      <c r="G45" s="11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90"/>
      <c r="T45" s="90"/>
      <c r="U45" s="5"/>
      <c r="V45" s="5"/>
      <c r="AF45" s="91"/>
    </row>
    <row r="46" spans="1:32" ht="12.75" customHeight="1" x14ac:dyDescent="0.2">
      <c r="A46" s="114"/>
      <c r="B46" s="114"/>
      <c r="C46" s="114"/>
      <c r="D46" s="114"/>
      <c r="E46" s="114"/>
      <c r="F46" s="114"/>
      <c r="G46" s="1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90"/>
      <c r="T46" s="90"/>
      <c r="U46" s="5"/>
      <c r="V46" s="5"/>
      <c r="AF46" s="91"/>
    </row>
    <row r="47" spans="1:32" ht="12.75" customHeight="1" x14ac:dyDescent="0.2">
      <c r="A47" s="114"/>
      <c r="B47" s="114"/>
      <c r="C47" s="114"/>
      <c r="D47" s="114"/>
      <c r="E47" s="114"/>
      <c r="F47" s="114"/>
      <c r="G47" s="1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0"/>
      <c r="T47" s="90"/>
      <c r="U47" s="5"/>
      <c r="V47" s="5"/>
      <c r="AF47" s="91"/>
    </row>
    <row r="48" spans="1:32" ht="23" customHeight="1" x14ac:dyDescent="0.2">
      <c r="A48" s="114"/>
      <c r="B48" s="114"/>
      <c r="C48" s="114"/>
      <c r="D48" s="114"/>
      <c r="E48" s="114"/>
      <c r="F48" s="114"/>
      <c r="G48" s="11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0"/>
      <c r="T48" s="90"/>
      <c r="U48" s="5"/>
      <c r="V48" s="5"/>
      <c r="AF48" s="91"/>
    </row>
    <row r="49" spans="1:32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90"/>
      <c r="T49" s="90"/>
      <c r="U49" s="5"/>
      <c r="V49" s="5"/>
      <c r="AF49" s="91"/>
    </row>
    <row r="50" spans="1:32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90"/>
      <c r="T50" s="90"/>
      <c r="U50" s="5"/>
      <c r="V50" s="5"/>
      <c r="AF50" s="91"/>
    </row>
    <row r="51" spans="1:32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90"/>
      <c r="T51" s="90"/>
      <c r="U51" s="5"/>
      <c r="V51" s="5"/>
      <c r="AF51" s="91"/>
    </row>
    <row r="52" spans="1:32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90"/>
      <c r="T52" s="90"/>
      <c r="U52" s="5"/>
      <c r="V52" s="5"/>
      <c r="AF52" s="91"/>
    </row>
    <row r="53" spans="1:32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0"/>
      <c r="T53" s="90"/>
      <c r="U53" s="5"/>
      <c r="V53" s="5"/>
      <c r="AF53" s="91"/>
    </row>
    <row r="54" spans="1:32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0"/>
      <c r="T54" s="90"/>
      <c r="U54" s="5"/>
      <c r="V54" s="5"/>
      <c r="AF54" s="91"/>
    </row>
    <row r="55" spans="1:32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90"/>
      <c r="T55" s="90"/>
      <c r="U55" s="5"/>
      <c r="V55" s="5"/>
      <c r="AF55" s="91"/>
    </row>
    <row r="56" spans="1:32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0"/>
      <c r="T56" s="90"/>
      <c r="U56" s="5"/>
      <c r="V56" s="5"/>
      <c r="AF56" s="91"/>
    </row>
    <row r="57" spans="1:32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90"/>
      <c r="T57" s="90"/>
      <c r="U57" s="5"/>
      <c r="V57" s="5"/>
      <c r="AF57" s="91"/>
    </row>
    <row r="58" spans="1:32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0"/>
      <c r="T58" s="90"/>
      <c r="U58" s="5"/>
      <c r="V58" s="5"/>
      <c r="AF58" s="91"/>
    </row>
    <row r="59" spans="1:32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90"/>
      <c r="T59" s="90"/>
      <c r="U59" s="5"/>
      <c r="V59" s="5"/>
      <c r="AF59" s="91"/>
    </row>
    <row r="60" spans="1:32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90"/>
      <c r="T60" s="90"/>
      <c r="U60" s="5"/>
      <c r="V60" s="5"/>
      <c r="AF60" s="91"/>
    </row>
    <row r="61" spans="1:32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90"/>
      <c r="T61" s="90"/>
      <c r="U61" s="5"/>
      <c r="V61" s="5"/>
      <c r="AF61" s="91"/>
    </row>
    <row r="62" spans="1:32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90"/>
      <c r="T62" s="90"/>
      <c r="U62" s="5"/>
      <c r="V62" s="5"/>
      <c r="AF62" s="91"/>
    </row>
    <row r="63" spans="1:32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90"/>
      <c r="T63" s="90"/>
      <c r="U63" s="5"/>
      <c r="V63" s="5"/>
      <c r="AF63" s="91"/>
    </row>
    <row r="64" spans="1:32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90"/>
      <c r="T64" s="90"/>
      <c r="U64" s="5"/>
      <c r="V64" s="5"/>
      <c r="AF64" s="91"/>
    </row>
    <row r="65" spans="1:32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90"/>
      <c r="T65" s="90"/>
      <c r="U65" s="5"/>
      <c r="V65" s="5"/>
      <c r="AF65" s="91"/>
    </row>
    <row r="66" spans="1:32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90"/>
      <c r="T66" s="90"/>
      <c r="U66" s="5"/>
      <c r="V66" s="5"/>
      <c r="AF66" s="91"/>
    </row>
    <row r="67" spans="1:32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90"/>
      <c r="T67" s="90"/>
      <c r="U67" s="5"/>
      <c r="V67" s="5"/>
      <c r="AF67" s="91"/>
    </row>
    <row r="68" spans="1:32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90"/>
      <c r="T68" s="90"/>
      <c r="U68" s="5"/>
      <c r="V68" s="5"/>
      <c r="AF68" s="91"/>
    </row>
    <row r="69" spans="1:32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90"/>
      <c r="T69" s="90"/>
      <c r="U69" s="5"/>
      <c r="V69" s="5"/>
      <c r="AF69" s="91"/>
    </row>
    <row r="70" spans="1:32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90"/>
      <c r="T70" s="90"/>
      <c r="U70" s="5"/>
      <c r="V70" s="5"/>
      <c r="AF70" s="91"/>
    </row>
    <row r="71" spans="1:32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90"/>
      <c r="T71" s="90"/>
      <c r="U71" s="5"/>
      <c r="V71" s="5"/>
      <c r="AF71" s="91"/>
    </row>
    <row r="72" spans="1:32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0"/>
      <c r="T72" s="90"/>
      <c r="U72" s="5"/>
      <c r="V72" s="5"/>
      <c r="AF72" s="91"/>
    </row>
    <row r="73" spans="1:32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90"/>
      <c r="T73" s="90"/>
      <c r="U73" s="5"/>
      <c r="V73" s="5"/>
      <c r="AF73" s="91"/>
    </row>
    <row r="74" spans="1:32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90"/>
      <c r="T74" s="90"/>
      <c r="U74" s="5"/>
      <c r="V74" s="5"/>
      <c r="AF74" s="91"/>
    </row>
    <row r="75" spans="1:32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90"/>
      <c r="T75" s="90"/>
      <c r="U75" s="5"/>
      <c r="V75" s="5"/>
      <c r="AF75" s="91"/>
    </row>
    <row r="76" spans="1:32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90"/>
      <c r="T76" s="90"/>
      <c r="U76" s="5"/>
      <c r="V76" s="5"/>
      <c r="AF76" s="91"/>
    </row>
    <row r="77" spans="1:32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90"/>
      <c r="T77" s="90"/>
      <c r="U77" s="5"/>
      <c r="V77" s="5"/>
      <c r="AF77" s="91"/>
    </row>
    <row r="78" spans="1:32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90"/>
      <c r="T78" s="90"/>
      <c r="U78" s="5"/>
      <c r="V78" s="5"/>
      <c r="AF78" s="91"/>
    </row>
    <row r="79" spans="1:32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90"/>
      <c r="T79" s="90"/>
      <c r="U79" s="5"/>
      <c r="V79" s="5"/>
      <c r="AF79" s="91"/>
    </row>
    <row r="80" spans="1:32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90"/>
      <c r="T80" s="90"/>
      <c r="U80" s="5"/>
      <c r="V80" s="5"/>
      <c r="AF80" s="91"/>
    </row>
    <row r="81" spans="1:32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90"/>
      <c r="T81" s="90"/>
      <c r="U81" s="5"/>
      <c r="V81" s="5"/>
      <c r="AF81" s="91"/>
    </row>
    <row r="82" spans="1:32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90"/>
      <c r="T82" s="90"/>
      <c r="U82" s="5"/>
      <c r="V82" s="5"/>
      <c r="AF82" s="91"/>
    </row>
    <row r="83" spans="1:32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90"/>
      <c r="T83" s="90"/>
      <c r="U83" s="5"/>
      <c r="V83" s="5"/>
      <c r="AF83" s="91"/>
    </row>
    <row r="84" spans="1:32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90"/>
      <c r="T84" s="90"/>
      <c r="U84" s="5"/>
      <c r="V84" s="5"/>
      <c r="AF84" s="91"/>
    </row>
    <row r="85" spans="1:32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90"/>
      <c r="T85" s="90"/>
      <c r="U85" s="5"/>
      <c r="V85" s="5"/>
      <c r="AF85" s="91"/>
    </row>
    <row r="86" spans="1:32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90"/>
      <c r="T86" s="90"/>
      <c r="U86" s="5"/>
      <c r="V86" s="5"/>
      <c r="AF86" s="91"/>
    </row>
    <row r="87" spans="1:32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90"/>
      <c r="T87" s="90"/>
      <c r="U87" s="5"/>
      <c r="V87" s="5"/>
      <c r="AF87" s="91"/>
    </row>
    <row r="88" spans="1:32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90"/>
      <c r="T88" s="90"/>
      <c r="U88" s="5"/>
      <c r="V88" s="5"/>
      <c r="AF88" s="91"/>
    </row>
    <row r="89" spans="1:32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90"/>
      <c r="T89" s="90"/>
      <c r="U89" s="5"/>
      <c r="V89" s="5"/>
      <c r="AF89" s="91"/>
    </row>
    <row r="90" spans="1:32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90"/>
      <c r="T90" s="90"/>
      <c r="U90" s="5"/>
      <c r="V90" s="5"/>
      <c r="AF90" s="91"/>
    </row>
    <row r="91" spans="1:32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90"/>
      <c r="T91" s="90"/>
      <c r="U91" s="5"/>
      <c r="V91" s="5"/>
      <c r="AF91" s="91"/>
    </row>
    <row r="92" spans="1:32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90"/>
      <c r="T92" s="90"/>
      <c r="U92" s="5"/>
      <c r="V92" s="5"/>
      <c r="AF92" s="91"/>
    </row>
    <row r="93" spans="1:32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90"/>
      <c r="T93" s="90"/>
      <c r="U93" s="5"/>
      <c r="V93" s="5"/>
      <c r="AF93" s="91"/>
    </row>
    <row r="94" spans="1:32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90"/>
      <c r="T94" s="90"/>
      <c r="U94" s="5"/>
      <c r="V94" s="5"/>
      <c r="AF94" s="91"/>
    </row>
    <row r="95" spans="1:32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90"/>
      <c r="T95" s="90"/>
      <c r="U95" s="5"/>
      <c r="V95" s="5"/>
      <c r="AF95" s="91"/>
    </row>
    <row r="96" spans="1:32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90"/>
      <c r="T96" s="90"/>
      <c r="U96" s="5"/>
      <c r="V96" s="5"/>
      <c r="AF96" s="91"/>
    </row>
    <row r="97" spans="1:32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90"/>
      <c r="T97" s="90"/>
      <c r="U97" s="5"/>
      <c r="V97" s="5"/>
      <c r="AF97" s="91"/>
    </row>
    <row r="98" spans="1:32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90"/>
      <c r="T98" s="90"/>
      <c r="U98" s="5"/>
      <c r="V98" s="5"/>
      <c r="AF98" s="91"/>
    </row>
    <row r="99" spans="1:32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90"/>
      <c r="T99" s="90"/>
      <c r="U99" s="5"/>
      <c r="V99" s="5"/>
      <c r="AF99" s="91"/>
    </row>
    <row r="100" spans="1:32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90"/>
      <c r="T100" s="90"/>
      <c r="U100" s="5"/>
      <c r="V100" s="5"/>
      <c r="AF100" s="91"/>
    </row>
    <row r="101" spans="1:32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90"/>
      <c r="T101" s="90"/>
      <c r="U101" s="5"/>
      <c r="V101" s="5"/>
      <c r="AF101" s="91"/>
    </row>
    <row r="102" spans="1:32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90"/>
      <c r="T102" s="90"/>
      <c r="U102" s="5"/>
      <c r="V102" s="5"/>
      <c r="AF102" s="91"/>
    </row>
    <row r="103" spans="1:32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90"/>
      <c r="T103" s="90"/>
      <c r="U103" s="5"/>
      <c r="V103" s="5"/>
      <c r="AF103" s="91"/>
    </row>
    <row r="104" spans="1:32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90"/>
      <c r="T104" s="90"/>
      <c r="U104" s="5"/>
      <c r="V104" s="5"/>
      <c r="AF104" s="91"/>
    </row>
    <row r="105" spans="1:32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90"/>
      <c r="T105" s="90"/>
      <c r="U105" s="5"/>
      <c r="V105" s="5"/>
      <c r="AF105" s="91"/>
    </row>
    <row r="106" spans="1:32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90"/>
      <c r="T106" s="90"/>
      <c r="U106" s="5"/>
      <c r="V106" s="5"/>
      <c r="AF106" s="91"/>
    </row>
    <row r="107" spans="1:32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90"/>
      <c r="T107" s="90"/>
      <c r="U107" s="5"/>
      <c r="V107" s="5"/>
      <c r="AF107" s="91"/>
    </row>
    <row r="108" spans="1:32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90"/>
      <c r="T108" s="90"/>
      <c r="U108" s="5"/>
      <c r="V108" s="5"/>
      <c r="AF108" s="91"/>
    </row>
    <row r="109" spans="1:32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90"/>
      <c r="T109" s="90"/>
      <c r="U109" s="5"/>
      <c r="V109" s="5"/>
      <c r="AF109" s="91"/>
    </row>
    <row r="110" spans="1:32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90"/>
      <c r="T110" s="90"/>
      <c r="U110" s="5"/>
      <c r="V110" s="5"/>
      <c r="AF110" s="91"/>
    </row>
    <row r="111" spans="1:32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90"/>
      <c r="T111" s="90"/>
      <c r="U111" s="5"/>
      <c r="V111" s="5"/>
      <c r="AF111" s="91"/>
    </row>
    <row r="112" spans="1:32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90"/>
      <c r="T112" s="90"/>
      <c r="U112" s="5"/>
      <c r="V112" s="5"/>
      <c r="AF112" s="91"/>
    </row>
    <row r="113" spans="1:32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90"/>
      <c r="T113" s="90"/>
      <c r="U113" s="5"/>
      <c r="V113" s="5"/>
      <c r="AF113" s="91"/>
    </row>
    <row r="114" spans="1:32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90"/>
      <c r="T114" s="90"/>
      <c r="U114" s="5"/>
      <c r="V114" s="5"/>
      <c r="AF114" s="91"/>
    </row>
    <row r="115" spans="1:32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90"/>
      <c r="T115" s="90"/>
      <c r="U115" s="5"/>
      <c r="V115" s="5"/>
      <c r="AF115" s="91"/>
    </row>
    <row r="116" spans="1:32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90"/>
      <c r="T116" s="90"/>
      <c r="U116" s="5"/>
      <c r="V116" s="5"/>
      <c r="AF116" s="91"/>
    </row>
    <row r="117" spans="1:32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90"/>
      <c r="T117" s="90"/>
      <c r="U117" s="5"/>
      <c r="V117" s="5"/>
      <c r="AF117" s="91"/>
    </row>
    <row r="118" spans="1:32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90"/>
      <c r="T118" s="90"/>
      <c r="U118" s="5"/>
      <c r="V118" s="5"/>
      <c r="AF118" s="91"/>
    </row>
    <row r="119" spans="1:32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90"/>
      <c r="T119" s="90"/>
      <c r="U119" s="5"/>
      <c r="V119" s="5"/>
      <c r="AF119" s="91"/>
    </row>
    <row r="120" spans="1:32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90"/>
      <c r="T120" s="90"/>
      <c r="U120" s="5"/>
      <c r="V120" s="5"/>
      <c r="AF120" s="91"/>
    </row>
    <row r="121" spans="1:32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90"/>
      <c r="T121" s="90"/>
      <c r="U121" s="5"/>
      <c r="V121" s="5"/>
      <c r="AF121" s="91"/>
    </row>
    <row r="122" spans="1:32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90"/>
      <c r="T122" s="90"/>
      <c r="U122" s="5"/>
      <c r="V122" s="5"/>
      <c r="AF122" s="91"/>
    </row>
    <row r="123" spans="1:32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90"/>
      <c r="T123" s="90"/>
      <c r="U123" s="5"/>
      <c r="V123" s="5"/>
      <c r="AF123" s="91"/>
    </row>
    <row r="124" spans="1:32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90"/>
      <c r="T124" s="90"/>
      <c r="U124" s="5"/>
      <c r="V124" s="5"/>
      <c r="AF124" s="91"/>
    </row>
    <row r="125" spans="1:32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90"/>
      <c r="T125" s="90"/>
      <c r="U125" s="5"/>
      <c r="V125" s="5"/>
      <c r="AF125" s="91"/>
    </row>
    <row r="126" spans="1:32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90"/>
      <c r="T126" s="90"/>
      <c r="U126" s="5"/>
      <c r="V126" s="5"/>
      <c r="AF126" s="91"/>
    </row>
    <row r="127" spans="1:32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90"/>
      <c r="T127" s="90"/>
      <c r="U127" s="5"/>
      <c r="V127" s="5"/>
      <c r="AF127" s="91"/>
    </row>
    <row r="128" spans="1:32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90"/>
      <c r="T128" s="90"/>
      <c r="U128" s="5"/>
      <c r="V128" s="5"/>
      <c r="AF128" s="91"/>
    </row>
    <row r="129" spans="1:32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90"/>
      <c r="T129" s="90"/>
      <c r="U129" s="5"/>
      <c r="V129" s="5"/>
      <c r="AF129" s="91"/>
    </row>
    <row r="130" spans="1:32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90"/>
      <c r="T130" s="90"/>
      <c r="U130" s="5"/>
      <c r="V130" s="5"/>
      <c r="AF130" s="91"/>
    </row>
    <row r="131" spans="1:32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90"/>
      <c r="T131" s="90"/>
      <c r="U131" s="5"/>
      <c r="V131" s="5"/>
      <c r="AF131" s="91"/>
    </row>
    <row r="132" spans="1:32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90"/>
      <c r="T132" s="90"/>
      <c r="U132" s="5"/>
      <c r="V132" s="5"/>
      <c r="AF132" s="91"/>
    </row>
    <row r="133" spans="1:32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90"/>
      <c r="T133" s="90"/>
      <c r="U133" s="5"/>
      <c r="V133" s="5"/>
      <c r="AF133" s="91"/>
    </row>
    <row r="134" spans="1:32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90"/>
      <c r="T134" s="90"/>
      <c r="U134" s="5"/>
      <c r="V134" s="5"/>
      <c r="AF134" s="91"/>
    </row>
    <row r="135" spans="1:32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90"/>
      <c r="T135" s="90"/>
      <c r="U135" s="5"/>
      <c r="V135" s="5"/>
      <c r="AF135" s="91"/>
    </row>
    <row r="136" spans="1:32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90"/>
      <c r="T136" s="90"/>
      <c r="U136" s="5"/>
      <c r="V136" s="5"/>
      <c r="AF136" s="91"/>
    </row>
    <row r="137" spans="1:32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90"/>
      <c r="T137" s="90"/>
      <c r="U137" s="5"/>
      <c r="V137" s="5"/>
      <c r="AF137" s="91"/>
    </row>
    <row r="138" spans="1:32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90"/>
      <c r="T138" s="90"/>
      <c r="U138" s="5"/>
      <c r="V138" s="5"/>
      <c r="AF138" s="91"/>
    </row>
    <row r="139" spans="1:32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90"/>
      <c r="T139" s="90"/>
      <c r="U139" s="5"/>
      <c r="V139" s="5"/>
      <c r="AF139" s="91"/>
    </row>
    <row r="140" spans="1:32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90"/>
      <c r="T140" s="90"/>
      <c r="U140" s="5"/>
      <c r="V140" s="5"/>
      <c r="AF140" s="91"/>
    </row>
    <row r="141" spans="1:32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90"/>
      <c r="T141" s="90"/>
      <c r="U141" s="5"/>
      <c r="V141" s="5"/>
      <c r="AF141" s="91"/>
    </row>
    <row r="142" spans="1:32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90"/>
      <c r="T142" s="90"/>
      <c r="U142" s="5"/>
      <c r="V142" s="5"/>
      <c r="AF142" s="91"/>
    </row>
    <row r="143" spans="1:32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90"/>
      <c r="T143" s="90"/>
      <c r="U143" s="5"/>
      <c r="V143" s="5"/>
      <c r="AF143" s="91"/>
    </row>
    <row r="144" spans="1:32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90"/>
      <c r="T144" s="90"/>
      <c r="U144" s="5"/>
      <c r="V144" s="5"/>
      <c r="AF144" s="91"/>
    </row>
    <row r="145" spans="1:32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90"/>
      <c r="T145" s="90"/>
      <c r="U145" s="5"/>
      <c r="V145" s="5"/>
      <c r="AF145" s="91"/>
    </row>
    <row r="146" spans="1:32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90"/>
      <c r="T146" s="90"/>
      <c r="U146" s="5"/>
      <c r="V146" s="5"/>
      <c r="AF146" s="91"/>
    </row>
    <row r="147" spans="1:32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90"/>
      <c r="T147" s="90"/>
      <c r="U147" s="5"/>
      <c r="V147" s="5"/>
      <c r="AF147" s="91"/>
    </row>
    <row r="148" spans="1:32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90"/>
      <c r="T148" s="90"/>
      <c r="U148" s="5"/>
      <c r="V148" s="5"/>
      <c r="AF148" s="91"/>
    </row>
    <row r="149" spans="1:32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90"/>
      <c r="T149" s="90"/>
      <c r="U149" s="5"/>
      <c r="V149" s="5"/>
      <c r="AF149" s="91"/>
    </row>
    <row r="150" spans="1:32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90"/>
      <c r="T150" s="90"/>
      <c r="U150" s="5"/>
      <c r="V150" s="5"/>
      <c r="AF150" s="91"/>
    </row>
    <row r="151" spans="1:32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90"/>
      <c r="T151" s="90"/>
      <c r="U151" s="5"/>
      <c r="V151" s="5"/>
      <c r="AF151" s="91"/>
    </row>
    <row r="152" spans="1:32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90"/>
      <c r="T152" s="90"/>
      <c r="U152" s="5"/>
      <c r="V152" s="5"/>
      <c r="AF152" s="91"/>
    </row>
    <row r="153" spans="1:32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90"/>
      <c r="T153" s="90"/>
      <c r="U153" s="5"/>
      <c r="V153" s="5"/>
      <c r="AF153" s="91"/>
    </row>
    <row r="154" spans="1:32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90"/>
      <c r="T154" s="90"/>
      <c r="U154" s="5"/>
      <c r="V154" s="5"/>
      <c r="AF154" s="91"/>
    </row>
    <row r="155" spans="1:32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90"/>
      <c r="T155" s="90"/>
      <c r="U155" s="5"/>
      <c r="V155" s="5"/>
      <c r="AF155" s="91"/>
    </row>
    <row r="156" spans="1:32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90"/>
      <c r="T156" s="90"/>
      <c r="U156" s="5"/>
      <c r="V156" s="5"/>
      <c r="AF156" s="91"/>
    </row>
    <row r="157" spans="1:32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90"/>
      <c r="T157" s="90"/>
      <c r="U157" s="5"/>
      <c r="V157" s="5"/>
      <c r="AF157" s="91"/>
    </row>
    <row r="158" spans="1:32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90"/>
      <c r="T158" s="90"/>
      <c r="U158" s="5"/>
      <c r="V158" s="5"/>
      <c r="AF158" s="91"/>
    </row>
    <row r="159" spans="1:32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90"/>
      <c r="T159" s="90"/>
      <c r="U159" s="5"/>
      <c r="V159" s="5"/>
      <c r="AF159" s="91"/>
    </row>
    <row r="160" spans="1:32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90"/>
      <c r="T160" s="90"/>
      <c r="U160" s="5"/>
      <c r="V160" s="5"/>
      <c r="AF160" s="91"/>
    </row>
    <row r="161" spans="1:32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90"/>
      <c r="T161" s="90"/>
      <c r="U161" s="5"/>
      <c r="V161" s="5"/>
      <c r="AF161" s="91"/>
    </row>
    <row r="162" spans="1:32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90"/>
      <c r="T162" s="90"/>
      <c r="U162" s="5"/>
      <c r="V162" s="5"/>
      <c r="AF162" s="91"/>
    </row>
    <row r="163" spans="1:32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90"/>
      <c r="T163" s="90"/>
      <c r="U163" s="5"/>
      <c r="V163" s="5"/>
      <c r="AF163" s="91"/>
    </row>
    <row r="164" spans="1:32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90"/>
      <c r="T164" s="90"/>
      <c r="U164" s="5"/>
      <c r="V164" s="5"/>
      <c r="AF164" s="91"/>
    </row>
    <row r="165" spans="1:32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90"/>
      <c r="T165" s="90"/>
      <c r="U165" s="5"/>
      <c r="V165" s="5"/>
      <c r="AF165" s="91"/>
    </row>
    <row r="166" spans="1:32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90"/>
      <c r="T166" s="90"/>
      <c r="U166" s="5"/>
      <c r="V166" s="5"/>
      <c r="AF166" s="91"/>
    </row>
    <row r="167" spans="1:32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90"/>
      <c r="T167" s="90"/>
      <c r="U167" s="5"/>
      <c r="V167" s="5"/>
      <c r="AF167" s="91"/>
    </row>
    <row r="168" spans="1:32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90"/>
      <c r="T168" s="90"/>
      <c r="U168" s="5"/>
      <c r="V168" s="5"/>
      <c r="AF168" s="91"/>
    </row>
    <row r="169" spans="1:32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90"/>
      <c r="T169" s="90"/>
      <c r="U169" s="5"/>
      <c r="V169" s="5"/>
      <c r="AF169" s="91"/>
    </row>
    <row r="170" spans="1:32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90"/>
      <c r="T170" s="90"/>
      <c r="U170" s="5"/>
      <c r="V170" s="5"/>
      <c r="AF170" s="91"/>
    </row>
    <row r="171" spans="1:32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90"/>
      <c r="T171" s="90"/>
      <c r="U171" s="5"/>
      <c r="V171" s="5"/>
      <c r="AF171" s="91"/>
    </row>
    <row r="172" spans="1:32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90"/>
      <c r="T172" s="90"/>
      <c r="U172" s="5"/>
      <c r="V172" s="5"/>
      <c r="AF172" s="91"/>
    </row>
    <row r="173" spans="1:32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90"/>
      <c r="T173" s="90"/>
      <c r="U173" s="5"/>
      <c r="V173" s="5"/>
      <c r="AF173" s="91"/>
    </row>
    <row r="174" spans="1:32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90"/>
      <c r="T174" s="90"/>
      <c r="U174" s="5"/>
      <c r="V174" s="5"/>
      <c r="AF174" s="91"/>
    </row>
    <row r="175" spans="1:32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90"/>
      <c r="T175" s="90"/>
      <c r="U175" s="5"/>
      <c r="V175" s="5"/>
      <c r="AF175" s="91"/>
    </row>
    <row r="176" spans="1:32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90"/>
      <c r="T176" s="90"/>
      <c r="U176" s="5"/>
      <c r="V176" s="5"/>
      <c r="AF176" s="91"/>
    </row>
    <row r="177" spans="1:32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90"/>
      <c r="T177" s="90"/>
      <c r="U177" s="5"/>
      <c r="V177" s="5"/>
      <c r="AF177" s="91"/>
    </row>
    <row r="178" spans="1:32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90"/>
      <c r="T178" s="90"/>
      <c r="U178" s="5"/>
      <c r="V178" s="5"/>
      <c r="AF178" s="91"/>
    </row>
    <row r="179" spans="1:32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90"/>
      <c r="T179" s="90"/>
      <c r="U179" s="5"/>
      <c r="V179" s="5"/>
      <c r="AF179" s="91"/>
    </row>
    <row r="180" spans="1:32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90"/>
      <c r="T180" s="90"/>
      <c r="U180" s="5"/>
      <c r="V180" s="5"/>
      <c r="AF180" s="91"/>
    </row>
    <row r="181" spans="1:32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90"/>
      <c r="T181" s="90"/>
      <c r="U181" s="5"/>
      <c r="V181" s="5"/>
      <c r="AF181" s="91"/>
    </row>
    <row r="182" spans="1:32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90"/>
      <c r="T182" s="90"/>
      <c r="U182" s="5"/>
      <c r="V182" s="5"/>
      <c r="AF182" s="91"/>
    </row>
    <row r="183" spans="1:32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90"/>
      <c r="T183" s="90"/>
      <c r="U183" s="5"/>
      <c r="V183" s="5"/>
      <c r="AF183" s="91"/>
    </row>
    <row r="184" spans="1:32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90"/>
      <c r="T184" s="90"/>
      <c r="U184" s="5"/>
      <c r="V184" s="5"/>
      <c r="AF184" s="91"/>
    </row>
    <row r="185" spans="1:32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90"/>
      <c r="T185" s="90"/>
      <c r="U185" s="5"/>
      <c r="V185" s="5"/>
      <c r="AF185" s="91"/>
    </row>
    <row r="186" spans="1:32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90"/>
      <c r="T186" s="90"/>
      <c r="U186" s="5"/>
      <c r="V186" s="5"/>
      <c r="AF186" s="91"/>
    </row>
    <row r="187" spans="1:32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90"/>
      <c r="T187" s="90"/>
      <c r="U187" s="5"/>
      <c r="V187" s="5"/>
      <c r="AF187" s="91"/>
    </row>
    <row r="188" spans="1:32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90"/>
      <c r="T188" s="90"/>
      <c r="U188" s="5"/>
      <c r="V188" s="5"/>
      <c r="AF188" s="91"/>
    </row>
    <row r="189" spans="1:32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90"/>
      <c r="T189" s="90"/>
      <c r="U189" s="5"/>
      <c r="V189" s="5"/>
      <c r="AF189" s="91"/>
    </row>
    <row r="190" spans="1:32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90"/>
      <c r="T190" s="90"/>
      <c r="U190" s="5"/>
      <c r="V190" s="5"/>
      <c r="AF190" s="91"/>
    </row>
    <row r="191" spans="1:32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90"/>
      <c r="T191" s="90"/>
      <c r="U191" s="5"/>
      <c r="V191" s="5"/>
      <c r="AF191" s="91"/>
    </row>
    <row r="192" spans="1:32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90"/>
      <c r="T192" s="90"/>
      <c r="U192" s="5"/>
      <c r="V192" s="5"/>
      <c r="AF192" s="91"/>
    </row>
    <row r="193" spans="1:32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90"/>
      <c r="T193" s="90"/>
      <c r="U193" s="5"/>
      <c r="V193" s="5"/>
      <c r="AF193" s="91"/>
    </row>
    <row r="194" spans="1:32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90"/>
      <c r="T194" s="90"/>
      <c r="U194" s="5"/>
      <c r="V194" s="5"/>
      <c r="AF194" s="91"/>
    </row>
    <row r="195" spans="1:32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90"/>
      <c r="T195" s="90"/>
      <c r="U195" s="5"/>
      <c r="V195" s="5"/>
      <c r="AF195" s="91"/>
    </row>
    <row r="196" spans="1:32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90"/>
      <c r="T196" s="90"/>
      <c r="U196" s="5"/>
      <c r="V196" s="5"/>
      <c r="AF196" s="91"/>
    </row>
    <row r="197" spans="1:32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90"/>
      <c r="T197" s="90"/>
      <c r="U197" s="5"/>
      <c r="V197" s="5"/>
      <c r="AF197" s="91"/>
    </row>
    <row r="198" spans="1:32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90"/>
      <c r="T198" s="90"/>
      <c r="U198" s="5"/>
      <c r="V198" s="5"/>
      <c r="AF198" s="91"/>
    </row>
    <row r="199" spans="1:32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90"/>
      <c r="T199" s="90"/>
      <c r="U199" s="5"/>
      <c r="V199" s="5"/>
      <c r="AF199" s="91"/>
    </row>
    <row r="200" spans="1:32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90"/>
      <c r="T200" s="90"/>
      <c r="U200" s="5"/>
      <c r="V200" s="5"/>
      <c r="AF200" s="91"/>
    </row>
    <row r="201" spans="1:32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90"/>
      <c r="T201" s="90"/>
      <c r="U201" s="5"/>
      <c r="V201" s="5"/>
      <c r="AF201" s="91"/>
    </row>
    <row r="202" spans="1:32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90"/>
      <c r="T202" s="90"/>
      <c r="U202" s="5"/>
      <c r="V202" s="5"/>
      <c r="AF202" s="91"/>
    </row>
    <row r="203" spans="1:32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90"/>
      <c r="T203" s="90"/>
      <c r="U203" s="5"/>
      <c r="V203" s="5"/>
      <c r="AF203" s="91"/>
    </row>
    <row r="204" spans="1:32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90"/>
      <c r="T204" s="90"/>
      <c r="U204" s="5"/>
      <c r="V204" s="5"/>
      <c r="AF204" s="91"/>
    </row>
    <row r="205" spans="1:32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90"/>
      <c r="T205" s="90"/>
      <c r="U205" s="5"/>
      <c r="V205" s="5"/>
      <c r="AF205" s="91"/>
    </row>
    <row r="206" spans="1:32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90"/>
      <c r="T206" s="90"/>
      <c r="U206" s="5"/>
      <c r="V206" s="5"/>
      <c r="AF206" s="91"/>
    </row>
    <row r="207" spans="1:32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90"/>
      <c r="T207" s="90"/>
      <c r="U207" s="5"/>
      <c r="V207" s="5"/>
      <c r="AF207" s="91"/>
    </row>
    <row r="208" spans="1:32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90"/>
      <c r="T208" s="90"/>
      <c r="U208" s="5"/>
      <c r="V208" s="5"/>
      <c r="AF208" s="91"/>
    </row>
    <row r="209" spans="1:32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90"/>
      <c r="T209" s="90"/>
      <c r="U209" s="5"/>
      <c r="V209" s="5"/>
      <c r="AF209" s="91"/>
    </row>
    <row r="210" spans="1:32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90"/>
      <c r="T210" s="90"/>
      <c r="U210" s="5"/>
      <c r="V210" s="5"/>
      <c r="AF210" s="91"/>
    </row>
    <row r="211" spans="1:32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90"/>
      <c r="T211" s="90"/>
      <c r="U211" s="5"/>
      <c r="V211" s="5"/>
      <c r="AF211" s="91"/>
    </row>
    <row r="212" spans="1:32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90"/>
      <c r="T212" s="90"/>
      <c r="U212" s="5"/>
      <c r="V212" s="5"/>
      <c r="AF212" s="91"/>
    </row>
    <row r="213" spans="1:32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90"/>
      <c r="T213" s="90"/>
      <c r="U213" s="5"/>
      <c r="V213" s="5"/>
      <c r="AF213" s="91"/>
    </row>
    <row r="214" spans="1:32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90"/>
      <c r="T214" s="90"/>
      <c r="U214" s="5"/>
      <c r="V214" s="5"/>
      <c r="AF214" s="91"/>
    </row>
    <row r="215" spans="1:32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90"/>
      <c r="T215" s="90"/>
      <c r="U215" s="5"/>
      <c r="V215" s="5"/>
      <c r="AF215" s="91"/>
    </row>
    <row r="216" spans="1:32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90"/>
      <c r="T216" s="90"/>
      <c r="U216" s="5"/>
      <c r="V216" s="5"/>
      <c r="AF216" s="91"/>
    </row>
    <row r="217" spans="1:32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90"/>
      <c r="T217" s="90"/>
      <c r="U217" s="5"/>
      <c r="V217" s="5"/>
      <c r="AF217" s="91"/>
    </row>
    <row r="218" spans="1:32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90"/>
      <c r="T218" s="90"/>
      <c r="U218" s="5"/>
      <c r="V218" s="5"/>
      <c r="AF218" s="91"/>
    </row>
    <row r="219" spans="1:32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90"/>
      <c r="T219" s="90"/>
      <c r="U219" s="5"/>
      <c r="V219" s="5"/>
      <c r="AF219" s="91"/>
    </row>
    <row r="220" spans="1:32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90"/>
      <c r="T220" s="90"/>
      <c r="U220" s="5"/>
      <c r="V220" s="5"/>
      <c r="AF220" s="91"/>
    </row>
    <row r="221" spans="1:32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90"/>
      <c r="T221" s="90"/>
      <c r="U221" s="5"/>
      <c r="V221" s="5"/>
      <c r="AF221" s="91"/>
    </row>
    <row r="222" spans="1:32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90"/>
      <c r="T222" s="90"/>
      <c r="U222" s="5"/>
      <c r="V222" s="5"/>
      <c r="AF222" s="91"/>
    </row>
    <row r="223" spans="1:32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90"/>
      <c r="T223" s="90"/>
      <c r="U223" s="5"/>
      <c r="V223" s="5"/>
      <c r="AF223" s="91"/>
    </row>
    <row r="224" spans="1:32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90"/>
      <c r="T224" s="90"/>
      <c r="U224" s="5"/>
      <c r="V224" s="5"/>
      <c r="AF224" s="91"/>
    </row>
    <row r="225" spans="1:32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90"/>
      <c r="T225" s="90"/>
      <c r="U225" s="5"/>
      <c r="V225" s="5"/>
      <c r="AF225" s="91"/>
    </row>
    <row r="226" spans="1:32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90"/>
      <c r="T226" s="90"/>
      <c r="U226" s="5"/>
      <c r="V226" s="5"/>
      <c r="AF226" s="91"/>
    </row>
    <row r="227" spans="1:32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90"/>
      <c r="T227" s="90"/>
      <c r="U227" s="5"/>
      <c r="V227" s="5"/>
      <c r="AF227" s="91"/>
    </row>
    <row r="228" spans="1:32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90"/>
      <c r="T228" s="90"/>
      <c r="U228" s="5"/>
      <c r="V228" s="5"/>
      <c r="AF228" s="91"/>
    </row>
    <row r="229" spans="1:32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90"/>
      <c r="T229" s="90"/>
      <c r="U229" s="5"/>
      <c r="V229" s="5"/>
      <c r="AF229" s="91"/>
    </row>
    <row r="230" spans="1:32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90"/>
      <c r="T230" s="90"/>
      <c r="U230" s="5"/>
      <c r="V230" s="5"/>
      <c r="AF230" s="91"/>
    </row>
    <row r="231" spans="1:32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90"/>
      <c r="T231" s="90"/>
      <c r="U231" s="5"/>
      <c r="V231" s="5"/>
      <c r="AF231" s="91"/>
    </row>
    <row r="232" spans="1:32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90"/>
      <c r="T232" s="90"/>
      <c r="U232" s="5"/>
      <c r="V232" s="5"/>
      <c r="AF232" s="91"/>
    </row>
    <row r="233" spans="1:32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90"/>
      <c r="T233" s="90"/>
      <c r="U233" s="5"/>
      <c r="V233" s="5"/>
      <c r="AF233" s="91"/>
    </row>
    <row r="234" spans="1:32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90"/>
      <c r="T234" s="90"/>
      <c r="U234" s="5"/>
      <c r="V234" s="5"/>
      <c r="AF234" s="91"/>
    </row>
    <row r="235" spans="1:32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90"/>
      <c r="T235" s="90"/>
      <c r="U235" s="5"/>
      <c r="V235" s="5"/>
      <c r="AF235" s="91"/>
    </row>
    <row r="236" spans="1:32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90"/>
      <c r="T236" s="90"/>
      <c r="U236" s="5"/>
      <c r="V236" s="5"/>
      <c r="AF236" s="91"/>
    </row>
    <row r="237" spans="1:32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90"/>
      <c r="T237" s="90"/>
      <c r="U237" s="5"/>
      <c r="V237" s="5"/>
      <c r="AF237" s="91"/>
    </row>
    <row r="238" spans="1:32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90"/>
      <c r="T238" s="90"/>
      <c r="U238" s="5"/>
      <c r="V238" s="5"/>
      <c r="AF238" s="91"/>
    </row>
    <row r="239" spans="1:32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90"/>
      <c r="T239" s="90"/>
      <c r="U239" s="5"/>
      <c r="V239" s="5"/>
      <c r="AF239" s="91"/>
    </row>
    <row r="240" spans="1:32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90"/>
      <c r="T240" s="90"/>
      <c r="U240" s="5"/>
      <c r="V240" s="5"/>
      <c r="AF240" s="91"/>
    </row>
    <row r="241" spans="1:32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90"/>
      <c r="T241" s="90"/>
      <c r="U241" s="5"/>
      <c r="V241" s="5"/>
      <c r="AF241" s="91"/>
    </row>
    <row r="242" spans="1:32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90"/>
      <c r="T242" s="90"/>
      <c r="U242" s="5"/>
      <c r="V242" s="5"/>
      <c r="AF242" s="91"/>
    </row>
    <row r="243" spans="1:32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90"/>
      <c r="T243" s="90"/>
      <c r="U243" s="5"/>
      <c r="V243" s="5"/>
      <c r="AF243" s="91"/>
    </row>
    <row r="244" spans="1:32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90"/>
      <c r="T244" s="90"/>
      <c r="U244" s="5"/>
      <c r="V244" s="5"/>
      <c r="AF244" s="91"/>
    </row>
    <row r="245" spans="1:32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90"/>
      <c r="T245" s="90"/>
      <c r="U245" s="5"/>
      <c r="V245" s="5"/>
      <c r="AF245" s="91"/>
    </row>
    <row r="246" spans="1:32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90"/>
      <c r="T246" s="90"/>
      <c r="U246" s="5"/>
      <c r="V246" s="5"/>
      <c r="AF246" s="91"/>
    </row>
    <row r="247" spans="1:32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90"/>
      <c r="T247" s="90"/>
      <c r="U247" s="5"/>
      <c r="V247" s="5"/>
      <c r="AF247" s="91"/>
    </row>
    <row r="248" spans="1:32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90"/>
      <c r="T248" s="90"/>
      <c r="U248" s="5"/>
      <c r="V248" s="5"/>
      <c r="AF248" s="91"/>
    </row>
    <row r="249" spans="1:32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90"/>
      <c r="T249" s="90"/>
      <c r="U249" s="5"/>
      <c r="V249" s="5"/>
      <c r="AF249" s="91"/>
    </row>
    <row r="250" spans="1:32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90"/>
      <c r="T250" s="90"/>
      <c r="U250" s="5"/>
      <c r="V250" s="5"/>
      <c r="AF250" s="91"/>
    </row>
    <row r="251" spans="1:32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90"/>
      <c r="T251" s="90"/>
      <c r="U251" s="5"/>
      <c r="V251" s="5"/>
      <c r="AF251" s="91"/>
    </row>
    <row r="252" spans="1:32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90"/>
      <c r="T252" s="90"/>
      <c r="U252" s="5"/>
      <c r="V252" s="5"/>
      <c r="AF252" s="91"/>
    </row>
    <row r="253" spans="1:32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90"/>
      <c r="T253" s="90"/>
      <c r="U253" s="5"/>
      <c r="V253" s="5"/>
      <c r="AF253" s="91"/>
    </row>
    <row r="254" spans="1:32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90"/>
      <c r="T254" s="90"/>
      <c r="U254" s="5"/>
      <c r="V254" s="5"/>
      <c r="AF254" s="91"/>
    </row>
    <row r="255" spans="1:32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90"/>
      <c r="T255" s="90"/>
      <c r="U255" s="5"/>
      <c r="V255" s="5"/>
      <c r="AF255" s="91"/>
    </row>
    <row r="256" spans="1:32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90"/>
      <c r="T256" s="90"/>
      <c r="U256" s="5"/>
      <c r="V256" s="5"/>
      <c r="AF256" s="91"/>
    </row>
    <row r="257" spans="1:32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90"/>
      <c r="T257" s="90"/>
      <c r="U257" s="5"/>
      <c r="V257" s="5"/>
      <c r="AF257" s="91"/>
    </row>
    <row r="258" spans="1:32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90"/>
      <c r="T258" s="90"/>
      <c r="U258" s="5"/>
      <c r="V258" s="5"/>
      <c r="AF258" s="91"/>
    </row>
    <row r="259" spans="1:32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90"/>
      <c r="T259" s="90"/>
      <c r="U259" s="5"/>
      <c r="V259" s="5"/>
      <c r="AF259" s="91"/>
    </row>
    <row r="260" spans="1:32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90"/>
      <c r="T260" s="90"/>
      <c r="U260" s="5"/>
      <c r="V260" s="5"/>
      <c r="AF260" s="91"/>
    </row>
    <row r="261" spans="1:32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90"/>
      <c r="T261" s="90"/>
      <c r="U261" s="5"/>
      <c r="V261" s="5"/>
      <c r="AF261" s="91"/>
    </row>
    <row r="262" spans="1:32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90"/>
      <c r="T262" s="90"/>
      <c r="U262" s="5"/>
      <c r="V262" s="5"/>
      <c r="AF262" s="91"/>
    </row>
    <row r="263" spans="1:32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90"/>
      <c r="T263" s="90"/>
      <c r="U263" s="5"/>
      <c r="V263" s="5"/>
      <c r="AF263" s="91"/>
    </row>
    <row r="264" spans="1:32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90"/>
      <c r="T264" s="90"/>
      <c r="U264" s="5"/>
      <c r="V264" s="5"/>
      <c r="AF264" s="91"/>
    </row>
    <row r="265" spans="1:32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90"/>
      <c r="T265" s="90"/>
      <c r="U265" s="5"/>
      <c r="V265" s="5"/>
      <c r="AF265" s="91"/>
    </row>
    <row r="266" spans="1:32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90"/>
      <c r="T266" s="90"/>
      <c r="U266" s="5"/>
      <c r="V266" s="5"/>
      <c r="AF266" s="91"/>
    </row>
    <row r="267" spans="1:32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90"/>
      <c r="T267" s="90"/>
      <c r="U267" s="5"/>
      <c r="V267" s="5"/>
      <c r="AF267" s="91"/>
    </row>
    <row r="268" spans="1:32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90"/>
      <c r="T268" s="90"/>
      <c r="U268" s="5"/>
      <c r="V268" s="5"/>
      <c r="AF268" s="91"/>
    </row>
    <row r="269" spans="1:32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90"/>
      <c r="T269" s="90"/>
      <c r="U269" s="5"/>
      <c r="V269" s="5"/>
      <c r="AF269" s="91"/>
    </row>
    <row r="270" spans="1:32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90"/>
      <c r="T270" s="90"/>
      <c r="U270" s="5"/>
      <c r="V270" s="5"/>
      <c r="AF270" s="91"/>
    </row>
    <row r="271" spans="1:32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90"/>
      <c r="T271" s="90"/>
      <c r="U271" s="5"/>
      <c r="V271" s="5"/>
      <c r="AF271" s="91"/>
    </row>
    <row r="272" spans="1:32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90"/>
      <c r="T272" s="90"/>
      <c r="U272" s="5"/>
      <c r="V272" s="5"/>
      <c r="AF272" s="91"/>
    </row>
    <row r="273" spans="1:32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90"/>
      <c r="T273" s="90"/>
      <c r="U273" s="5"/>
      <c r="V273" s="5"/>
      <c r="AF273" s="91"/>
    </row>
    <row r="274" spans="1:32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90"/>
      <c r="T274" s="90"/>
      <c r="U274" s="5"/>
      <c r="V274" s="5"/>
      <c r="AF274" s="91"/>
    </row>
    <row r="275" spans="1:32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90"/>
      <c r="T275" s="90"/>
      <c r="U275" s="5"/>
      <c r="V275" s="5"/>
      <c r="AF275" s="91"/>
    </row>
    <row r="276" spans="1:32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90"/>
      <c r="T276" s="90"/>
      <c r="U276" s="5"/>
      <c r="V276" s="5"/>
      <c r="AF276" s="91"/>
    </row>
    <row r="277" spans="1:32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90"/>
      <c r="T277" s="90"/>
      <c r="U277" s="5"/>
      <c r="V277" s="5"/>
      <c r="AF277" s="91"/>
    </row>
    <row r="278" spans="1:32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90"/>
      <c r="T278" s="90"/>
      <c r="U278" s="5"/>
      <c r="V278" s="5"/>
      <c r="AF278" s="91"/>
    </row>
    <row r="279" spans="1:32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90"/>
      <c r="T279" s="90"/>
      <c r="U279" s="5"/>
      <c r="V279" s="5"/>
      <c r="AF279" s="91"/>
    </row>
    <row r="280" spans="1:32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90"/>
      <c r="T280" s="90"/>
      <c r="U280" s="5"/>
      <c r="V280" s="5"/>
      <c r="AF280" s="91"/>
    </row>
    <row r="281" spans="1:32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90"/>
      <c r="T281" s="90"/>
      <c r="U281" s="5"/>
      <c r="V281" s="5"/>
      <c r="AF281" s="91"/>
    </row>
    <row r="282" spans="1:32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90"/>
      <c r="T282" s="90"/>
      <c r="U282" s="5"/>
      <c r="V282" s="5"/>
      <c r="AF282" s="91"/>
    </row>
    <row r="283" spans="1:32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90"/>
      <c r="T283" s="90"/>
      <c r="U283" s="5"/>
      <c r="V283" s="5"/>
      <c r="AF283" s="91"/>
    </row>
    <row r="284" spans="1:32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90"/>
      <c r="T284" s="90"/>
      <c r="U284" s="5"/>
      <c r="V284" s="5"/>
      <c r="AF284" s="91"/>
    </row>
    <row r="285" spans="1:32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90"/>
      <c r="T285" s="90"/>
      <c r="U285" s="5"/>
      <c r="V285" s="5"/>
      <c r="AF285" s="91"/>
    </row>
    <row r="286" spans="1:32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90"/>
      <c r="T286" s="90"/>
      <c r="U286" s="5"/>
      <c r="V286" s="5"/>
      <c r="AF286" s="91"/>
    </row>
    <row r="287" spans="1:32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90"/>
      <c r="T287" s="90"/>
      <c r="U287" s="5"/>
      <c r="V287" s="5"/>
      <c r="AF287" s="91"/>
    </row>
    <row r="288" spans="1:32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90"/>
      <c r="T288" s="90"/>
      <c r="U288" s="5"/>
      <c r="V288" s="5"/>
      <c r="AF288" s="91"/>
    </row>
    <row r="289" spans="1:32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90"/>
      <c r="T289" s="90"/>
      <c r="U289" s="5"/>
      <c r="V289" s="5"/>
      <c r="AF289" s="91"/>
    </row>
    <row r="290" spans="1:32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90"/>
      <c r="T290" s="90"/>
      <c r="U290" s="5"/>
      <c r="V290" s="5"/>
      <c r="AF290" s="91"/>
    </row>
    <row r="291" spans="1:32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90"/>
      <c r="T291" s="90"/>
      <c r="U291" s="5"/>
      <c r="V291" s="5"/>
      <c r="AF291" s="91"/>
    </row>
    <row r="292" spans="1:32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90"/>
      <c r="T292" s="90"/>
      <c r="U292" s="5"/>
      <c r="V292" s="5"/>
      <c r="AF292" s="91"/>
    </row>
    <row r="293" spans="1:32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90"/>
      <c r="T293" s="90"/>
      <c r="U293" s="5"/>
      <c r="V293" s="5"/>
      <c r="AF293" s="91"/>
    </row>
    <row r="294" spans="1:32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90"/>
      <c r="T294" s="90"/>
      <c r="U294" s="5"/>
      <c r="V294" s="5"/>
      <c r="AF294" s="91"/>
    </row>
    <row r="295" spans="1:32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90"/>
      <c r="T295" s="90"/>
      <c r="U295" s="5"/>
      <c r="V295" s="5"/>
      <c r="AF295" s="91"/>
    </row>
    <row r="296" spans="1:32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90"/>
      <c r="T296" s="90"/>
      <c r="U296" s="5"/>
      <c r="V296" s="5"/>
      <c r="AF296" s="91"/>
    </row>
    <row r="297" spans="1:32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90"/>
      <c r="T297" s="90"/>
      <c r="U297" s="5"/>
      <c r="V297" s="5"/>
      <c r="AF297" s="91"/>
    </row>
    <row r="298" spans="1:32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90"/>
      <c r="T298" s="90"/>
      <c r="U298" s="5"/>
      <c r="V298" s="5"/>
      <c r="AF298" s="91"/>
    </row>
    <row r="299" spans="1:32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90"/>
      <c r="T299" s="90"/>
      <c r="U299" s="5"/>
      <c r="V299" s="5"/>
      <c r="AF299" s="91"/>
    </row>
    <row r="300" spans="1:32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90"/>
      <c r="T300" s="90"/>
      <c r="U300" s="5"/>
      <c r="V300" s="5"/>
      <c r="AF300" s="91"/>
    </row>
    <row r="301" spans="1:32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90"/>
      <c r="T301" s="90"/>
      <c r="U301" s="5"/>
      <c r="V301" s="5"/>
      <c r="AF301" s="91"/>
    </row>
    <row r="302" spans="1:32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90"/>
      <c r="T302" s="90"/>
      <c r="U302" s="5"/>
      <c r="V302" s="5"/>
      <c r="AF302" s="91"/>
    </row>
    <row r="303" spans="1:32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90"/>
      <c r="T303" s="90"/>
      <c r="U303" s="5"/>
      <c r="V303" s="5"/>
      <c r="AF303" s="91"/>
    </row>
    <row r="304" spans="1:32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90"/>
      <c r="T304" s="90"/>
      <c r="U304" s="5"/>
      <c r="V304" s="5"/>
      <c r="AF304" s="91"/>
    </row>
    <row r="305" spans="1:32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90"/>
      <c r="T305" s="90"/>
      <c r="U305" s="5"/>
      <c r="V305" s="5"/>
      <c r="AF305" s="91"/>
    </row>
    <row r="306" spans="1:32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90"/>
      <c r="T306" s="90"/>
      <c r="U306" s="5"/>
      <c r="V306" s="5"/>
      <c r="AF306" s="91"/>
    </row>
    <row r="307" spans="1:32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90"/>
      <c r="T307" s="90"/>
      <c r="U307" s="5"/>
      <c r="V307" s="5"/>
      <c r="AF307" s="91"/>
    </row>
    <row r="308" spans="1:32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90"/>
      <c r="T308" s="90"/>
      <c r="U308" s="5"/>
      <c r="V308" s="5"/>
      <c r="AF308" s="91"/>
    </row>
    <row r="309" spans="1:32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90"/>
      <c r="T309" s="90"/>
      <c r="U309" s="5"/>
      <c r="V309" s="5"/>
      <c r="AF309" s="91"/>
    </row>
    <row r="310" spans="1:32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90"/>
      <c r="T310" s="90"/>
      <c r="U310" s="5"/>
      <c r="V310" s="5"/>
      <c r="AF310" s="91"/>
    </row>
    <row r="311" spans="1:32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90"/>
      <c r="T311" s="90"/>
      <c r="U311" s="5"/>
      <c r="V311" s="5"/>
      <c r="AF311" s="91"/>
    </row>
    <row r="312" spans="1:32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90"/>
      <c r="T312" s="90"/>
      <c r="U312" s="5"/>
      <c r="V312" s="5"/>
      <c r="AF312" s="91"/>
    </row>
    <row r="313" spans="1:32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90"/>
      <c r="T313" s="90"/>
      <c r="U313" s="5"/>
      <c r="V313" s="5"/>
      <c r="AF313" s="91"/>
    </row>
    <row r="314" spans="1:32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90"/>
      <c r="T314" s="90"/>
      <c r="U314" s="5"/>
      <c r="V314" s="5"/>
      <c r="AF314" s="91"/>
    </row>
    <row r="315" spans="1:32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90"/>
      <c r="T315" s="90"/>
      <c r="U315" s="5"/>
      <c r="V315" s="5"/>
      <c r="AF315" s="91"/>
    </row>
    <row r="316" spans="1:32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90"/>
      <c r="T316" s="90"/>
      <c r="U316" s="5"/>
      <c r="V316" s="5"/>
      <c r="AF316" s="91"/>
    </row>
    <row r="317" spans="1:32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90"/>
      <c r="T317" s="90"/>
      <c r="U317" s="5"/>
      <c r="V317" s="5"/>
      <c r="AF317" s="91"/>
    </row>
    <row r="318" spans="1:32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90"/>
      <c r="T318" s="90"/>
      <c r="U318" s="5"/>
      <c r="V318" s="5"/>
      <c r="AF318" s="91"/>
    </row>
    <row r="319" spans="1:32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90"/>
      <c r="T319" s="90"/>
      <c r="U319" s="5"/>
      <c r="V319" s="5"/>
      <c r="AF319" s="91"/>
    </row>
    <row r="320" spans="1:32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90"/>
      <c r="T320" s="90"/>
      <c r="U320" s="5"/>
      <c r="V320" s="5"/>
      <c r="AF320" s="91"/>
    </row>
    <row r="321" spans="1:32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90"/>
      <c r="T321" s="90"/>
      <c r="U321" s="5"/>
      <c r="V321" s="5"/>
      <c r="AF321" s="91"/>
    </row>
    <row r="322" spans="1:32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90"/>
      <c r="T322" s="90"/>
      <c r="U322" s="5"/>
      <c r="V322" s="5"/>
      <c r="AF322" s="91"/>
    </row>
    <row r="323" spans="1:32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90"/>
      <c r="T323" s="90"/>
      <c r="U323" s="5"/>
      <c r="V323" s="5"/>
      <c r="AF323" s="91"/>
    </row>
    <row r="324" spans="1:32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90"/>
      <c r="T324" s="90"/>
      <c r="U324" s="5"/>
      <c r="V324" s="5"/>
      <c r="AF324" s="91"/>
    </row>
    <row r="325" spans="1:32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90"/>
      <c r="T325" s="90"/>
      <c r="U325" s="5"/>
      <c r="V325" s="5"/>
      <c r="AF325" s="91"/>
    </row>
    <row r="326" spans="1:32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90"/>
      <c r="T326" s="90"/>
      <c r="U326" s="5"/>
      <c r="V326" s="5"/>
      <c r="AF326" s="91"/>
    </row>
    <row r="327" spans="1:32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90"/>
      <c r="T327" s="90"/>
      <c r="U327" s="5"/>
      <c r="V327" s="5"/>
      <c r="AF327" s="91"/>
    </row>
    <row r="328" spans="1:32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90"/>
      <c r="T328" s="90"/>
      <c r="U328" s="5"/>
      <c r="V328" s="5"/>
      <c r="AF328" s="91"/>
    </row>
    <row r="329" spans="1:32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90"/>
      <c r="T329" s="90"/>
      <c r="U329" s="5"/>
      <c r="V329" s="5"/>
      <c r="AF329" s="91"/>
    </row>
    <row r="330" spans="1:32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90"/>
      <c r="T330" s="90"/>
      <c r="U330" s="5"/>
      <c r="V330" s="5"/>
      <c r="AF330" s="91"/>
    </row>
    <row r="331" spans="1:32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90"/>
      <c r="T331" s="90"/>
      <c r="U331" s="5"/>
      <c r="V331" s="5"/>
      <c r="AF331" s="91"/>
    </row>
    <row r="332" spans="1:32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90"/>
      <c r="T332" s="90"/>
      <c r="U332" s="5"/>
      <c r="V332" s="5"/>
      <c r="AF332" s="91"/>
    </row>
    <row r="333" spans="1:32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90"/>
      <c r="T333" s="90"/>
      <c r="U333" s="5"/>
      <c r="V333" s="5"/>
      <c r="AF333" s="91"/>
    </row>
    <row r="334" spans="1:32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90"/>
      <c r="T334" s="90"/>
      <c r="U334" s="5"/>
      <c r="V334" s="5"/>
      <c r="AF334" s="91"/>
    </row>
    <row r="335" spans="1:32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90"/>
      <c r="T335" s="90"/>
      <c r="U335" s="5"/>
      <c r="V335" s="5"/>
      <c r="AF335" s="91"/>
    </row>
    <row r="336" spans="1:32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90"/>
      <c r="T336" s="90"/>
      <c r="U336" s="5"/>
      <c r="V336" s="5"/>
      <c r="AF336" s="91"/>
    </row>
    <row r="337" spans="1:32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90"/>
      <c r="T337" s="90"/>
      <c r="U337" s="5"/>
      <c r="V337" s="5"/>
      <c r="AF337" s="91"/>
    </row>
    <row r="338" spans="1:32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90"/>
      <c r="T338" s="90"/>
      <c r="U338" s="5"/>
      <c r="V338" s="5"/>
      <c r="AF338" s="91"/>
    </row>
    <row r="339" spans="1:32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90"/>
      <c r="T339" s="90"/>
      <c r="U339" s="5"/>
      <c r="V339" s="5"/>
      <c r="AF339" s="91"/>
    </row>
    <row r="340" spans="1:32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90"/>
      <c r="T340" s="90"/>
      <c r="U340" s="5"/>
      <c r="V340" s="5"/>
      <c r="AF340" s="91"/>
    </row>
    <row r="341" spans="1:32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90"/>
      <c r="T341" s="90"/>
      <c r="U341" s="5"/>
      <c r="V341" s="5"/>
      <c r="AF341" s="91"/>
    </row>
    <row r="342" spans="1:32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90"/>
      <c r="T342" s="90"/>
      <c r="U342" s="5"/>
      <c r="V342" s="5"/>
      <c r="AF342" s="91"/>
    </row>
    <row r="343" spans="1:32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90"/>
      <c r="T343" s="90"/>
      <c r="U343" s="5"/>
      <c r="V343" s="5"/>
      <c r="AF343" s="91"/>
    </row>
    <row r="344" spans="1:32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90"/>
      <c r="T344" s="90"/>
      <c r="U344" s="5"/>
      <c r="V344" s="5"/>
      <c r="AF344" s="91"/>
    </row>
    <row r="345" spans="1:32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90"/>
      <c r="T345" s="90"/>
      <c r="U345" s="5"/>
      <c r="V345" s="5"/>
      <c r="AF345" s="91"/>
    </row>
    <row r="346" spans="1:32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90"/>
      <c r="T346" s="90"/>
      <c r="U346" s="5"/>
      <c r="V346" s="5"/>
      <c r="AF346" s="91"/>
    </row>
    <row r="347" spans="1:32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90"/>
      <c r="T347" s="90"/>
      <c r="U347" s="5"/>
      <c r="V347" s="5"/>
      <c r="AF347" s="91"/>
    </row>
    <row r="348" spans="1:32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90"/>
      <c r="T348" s="90"/>
      <c r="U348" s="5"/>
      <c r="V348" s="5"/>
      <c r="AF348" s="91"/>
    </row>
    <row r="349" spans="1:32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90"/>
      <c r="T349" s="90"/>
      <c r="U349" s="5"/>
      <c r="V349" s="5"/>
      <c r="AF349" s="91"/>
    </row>
    <row r="350" spans="1:32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90"/>
      <c r="T350" s="90"/>
      <c r="U350" s="5"/>
      <c r="V350" s="5"/>
      <c r="AF350" s="91"/>
    </row>
    <row r="351" spans="1:32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90"/>
      <c r="T351" s="90"/>
      <c r="U351" s="5"/>
      <c r="V351" s="5"/>
      <c r="AF351" s="91"/>
    </row>
    <row r="352" spans="1:32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90"/>
      <c r="T352" s="90"/>
      <c r="U352" s="5"/>
      <c r="V352" s="5"/>
      <c r="AF352" s="91"/>
    </row>
    <row r="353" spans="1:32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90"/>
      <c r="T353" s="90"/>
      <c r="U353" s="5"/>
      <c r="V353" s="5"/>
      <c r="AF353" s="91"/>
    </row>
    <row r="354" spans="1:32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90"/>
      <c r="T354" s="90"/>
      <c r="U354" s="5"/>
      <c r="V354" s="5"/>
      <c r="AF354" s="91"/>
    </row>
    <row r="355" spans="1:32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90"/>
      <c r="T355" s="90"/>
      <c r="U355" s="5"/>
      <c r="V355" s="5"/>
      <c r="AF355" s="91"/>
    </row>
    <row r="356" spans="1:32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90"/>
      <c r="T356" s="90"/>
      <c r="U356" s="5"/>
      <c r="V356" s="5"/>
      <c r="AF356" s="91"/>
    </row>
    <row r="357" spans="1:32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90"/>
      <c r="T357" s="90"/>
      <c r="U357" s="5"/>
      <c r="V357" s="5"/>
      <c r="AF357" s="91"/>
    </row>
    <row r="358" spans="1:32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90"/>
      <c r="T358" s="90"/>
      <c r="U358" s="5"/>
      <c r="V358" s="5"/>
      <c r="AF358" s="91"/>
    </row>
    <row r="359" spans="1:32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90"/>
      <c r="T359" s="90"/>
      <c r="U359" s="5"/>
      <c r="V359" s="5"/>
      <c r="AF359" s="91"/>
    </row>
    <row r="360" spans="1:32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90"/>
      <c r="T360" s="90"/>
      <c r="U360" s="5"/>
      <c r="V360" s="5"/>
      <c r="AF360" s="91"/>
    </row>
    <row r="361" spans="1:32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90"/>
      <c r="T361" s="90"/>
      <c r="U361" s="5"/>
      <c r="V361" s="5"/>
      <c r="AF361" s="91"/>
    </row>
    <row r="362" spans="1:32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90"/>
      <c r="T362" s="90"/>
      <c r="U362" s="5"/>
      <c r="V362" s="5"/>
      <c r="AF362" s="91"/>
    </row>
    <row r="363" spans="1:32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90"/>
      <c r="T363" s="90"/>
      <c r="U363" s="5"/>
      <c r="V363" s="5"/>
      <c r="AF363" s="91"/>
    </row>
    <row r="364" spans="1:32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90"/>
      <c r="T364" s="90"/>
      <c r="U364" s="5"/>
      <c r="V364" s="5"/>
      <c r="AF364" s="91"/>
    </row>
    <row r="365" spans="1:32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90"/>
      <c r="T365" s="90"/>
      <c r="U365" s="5"/>
      <c r="V365" s="5"/>
      <c r="AF365" s="91"/>
    </row>
    <row r="366" spans="1:32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90"/>
      <c r="T366" s="90"/>
      <c r="U366" s="5"/>
      <c r="V366" s="5"/>
      <c r="AF366" s="91"/>
    </row>
    <row r="367" spans="1:32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90"/>
      <c r="T367" s="90"/>
      <c r="U367" s="5"/>
      <c r="V367" s="5"/>
      <c r="AF367" s="91"/>
    </row>
    <row r="368" spans="1:32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90"/>
      <c r="T368" s="90"/>
      <c r="U368" s="5"/>
      <c r="V368" s="5"/>
      <c r="AF368" s="91"/>
    </row>
    <row r="369" spans="1:32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90"/>
      <c r="T369" s="90"/>
      <c r="U369" s="5"/>
      <c r="V369" s="5"/>
      <c r="AF369" s="91"/>
    </row>
    <row r="370" spans="1:32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90"/>
      <c r="T370" s="90"/>
      <c r="U370" s="5"/>
      <c r="V370" s="5"/>
      <c r="AF370" s="91"/>
    </row>
    <row r="371" spans="1:32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90"/>
      <c r="T371" s="90"/>
      <c r="U371" s="5"/>
      <c r="V371" s="5"/>
      <c r="AF371" s="91"/>
    </row>
    <row r="372" spans="1:32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90"/>
      <c r="T372" s="90"/>
      <c r="U372" s="5"/>
      <c r="V372" s="5"/>
      <c r="AF372" s="91"/>
    </row>
    <row r="373" spans="1:32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90"/>
      <c r="T373" s="90"/>
      <c r="U373" s="5"/>
      <c r="V373" s="5"/>
      <c r="AF373" s="91"/>
    </row>
    <row r="374" spans="1:32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90"/>
      <c r="T374" s="90"/>
      <c r="U374" s="5"/>
      <c r="V374" s="5"/>
      <c r="AF374" s="91"/>
    </row>
    <row r="375" spans="1:32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90"/>
      <c r="T375" s="90"/>
      <c r="U375" s="5"/>
      <c r="V375" s="5"/>
      <c r="AF375" s="91"/>
    </row>
    <row r="376" spans="1:32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90"/>
      <c r="T376" s="90"/>
      <c r="U376" s="5"/>
      <c r="V376" s="5"/>
      <c r="AF376" s="91"/>
    </row>
    <row r="377" spans="1:32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90"/>
      <c r="T377" s="90"/>
      <c r="U377" s="5"/>
      <c r="V377" s="5"/>
      <c r="AF377" s="91"/>
    </row>
    <row r="378" spans="1:32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90"/>
      <c r="T378" s="90"/>
      <c r="U378" s="5"/>
      <c r="V378" s="5"/>
      <c r="AF378" s="91"/>
    </row>
    <row r="379" spans="1:32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90"/>
      <c r="T379" s="90"/>
      <c r="U379" s="5"/>
      <c r="V379" s="5"/>
      <c r="AF379" s="91"/>
    </row>
    <row r="380" spans="1:32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90"/>
      <c r="T380" s="90"/>
      <c r="U380" s="5"/>
      <c r="V380" s="5"/>
      <c r="AF380" s="91"/>
    </row>
    <row r="381" spans="1:32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90"/>
      <c r="T381" s="90"/>
      <c r="U381" s="5"/>
      <c r="V381" s="5"/>
      <c r="AF381" s="91"/>
    </row>
    <row r="382" spans="1:32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90"/>
      <c r="T382" s="90"/>
      <c r="U382" s="5"/>
      <c r="V382" s="5"/>
      <c r="AF382" s="91"/>
    </row>
    <row r="383" spans="1:32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90"/>
      <c r="T383" s="90"/>
      <c r="U383" s="5"/>
      <c r="V383" s="5"/>
      <c r="AF383" s="91"/>
    </row>
    <row r="384" spans="1:32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90"/>
      <c r="T384" s="90"/>
      <c r="U384" s="5"/>
      <c r="V384" s="5"/>
      <c r="AF384" s="91"/>
    </row>
    <row r="385" spans="1:32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90"/>
      <c r="T385" s="90"/>
      <c r="U385" s="5"/>
      <c r="V385" s="5"/>
      <c r="AF385" s="91"/>
    </row>
    <row r="386" spans="1:32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90"/>
      <c r="T386" s="90"/>
      <c r="U386" s="5"/>
      <c r="V386" s="5"/>
      <c r="AF386" s="91"/>
    </row>
    <row r="387" spans="1:32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90"/>
      <c r="T387" s="90"/>
      <c r="U387" s="5"/>
      <c r="V387" s="5"/>
      <c r="AF387" s="91"/>
    </row>
    <row r="388" spans="1:32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90"/>
      <c r="T388" s="90"/>
      <c r="U388" s="5"/>
      <c r="V388" s="5"/>
      <c r="AF388" s="91"/>
    </row>
    <row r="389" spans="1:32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90"/>
      <c r="T389" s="90"/>
      <c r="U389" s="5"/>
      <c r="V389" s="5"/>
      <c r="AF389" s="91"/>
    </row>
    <row r="390" spans="1:32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90"/>
      <c r="T390" s="90"/>
      <c r="U390" s="5"/>
      <c r="V390" s="5"/>
      <c r="AF390" s="91"/>
    </row>
    <row r="391" spans="1:32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90"/>
      <c r="T391" s="90"/>
      <c r="U391" s="5"/>
      <c r="V391" s="5"/>
      <c r="AF391" s="91"/>
    </row>
    <row r="392" spans="1:32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90"/>
      <c r="T392" s="90"/>
      <c r="U392" s="5"/>
      <c r="V392" s="5"/>
      <c r="AF392" s="91"/>
    </row>
    <row r="393" spans="1:32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90"/>
      <c r="T393" s="90"/>
      <c r="U393" s="5"/>
      <c r="V393" s="5"/>
      <c r="AF393" s="91"/>
    </row>
    <row r="394" spans="1:32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90"/>
      <c r="T394" s="90"/>
      <c r="U394" s="5"/>
      <c r="V394" s="5"/>
      <c r="AF394" s="91"/>
    </row>
    <row r="395" spans="1:32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90"/>
      <c r="T395" s="90"/>
      <c r="U395" s="5"/>
      <c r="V395" s="5"/>
      <c r="AF395" s="91"/>
    </row>
    <row r="396" spans="1:32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90"/>
      <c r="T396" s="90"/>
      <c r="U396" s="5"/>
      <c r="V396" s="5"/>
      <c r="AF396" s="91"/>
    </row>
    <row r="397" spans="1:32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90"/>
      <c r="T397" s="90"/>
      <c r="U397" s="5"/>
      <c r="V397" s="5"/>
      <c r="AF397" s="91"/>
    </row>
    <row r="398" spans="1:32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90"/>
      <c r="T398" s="90"/>
      <c r="U398" s="5"/>
      <c r="V398" s="5"/>
      <c r="AF398" s="91"/>
    </row>
    <row r="399" spans="1:32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90"/>
      <c r="T399" s="90"/>
      <c r="U399" s="5"/>
      <c r="V399" s="5"/>
      <c r="AF399" s="91"/>
    </row>
    <row r="400" spans="1:32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90"/>
      <c r="T400" s="90"/>
      <c r="U400" s="5"/>
      <c r="V400" s="5"/>
      <c r="AF400" s="91"/>
    </row>
    <row r="401" spans="1:32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90"/>
      <c r="T401" s="90"/>
      <c r="U401" s="5"/>
      <c r="V401" s="5"/>
      <c r="AF401" s="91"/>
    </row>
    <row r="402" spans="1:32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90"/>
      <c r="T402" s="90"/>
      <c r="U402" s="5"/>
      <c r="V402" s="5"/>
      <c r="AF402" s="91"/>
    </row>
    <row r="403" spans="1:32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90"/>
      <c r="T403" s="90"/>
      <c r="U403" s="5"/>
      <c r="V403" s="5"/>
      <c r="AF403" s="91"/>
    </row>
    <row r="404" spans="1:32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90"/>
      <c r="T404" s="90"/>
      <c r="U404" s="5"/>
      <c r="V404" s="5"/>
      <c r="AF404" s="91"/>
    </row>
    <row r="405" spans="1:32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90"/>
      <c r="T405" s="90"/>
      <c r="U405" s="5"/>
      <c r="V405" s="5"/>
      <c r="AF405" s="91"/>
    </row>
    <row r="406" spans="1:32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90"/>
      <c r="T406" s="90"/>
      <c r="U406" s="5"/>
      <c r="V406" s="5"/>
      <c r="AF406" s="91"/>
    </row>
    <row r="407" spans="1:32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90"/>
      <c r="T407" s="90"/>
      <c r="U407" s="5"/>
      <c r="V407" s="5"/>
      <c r="AF407" s="91"/>
    </row>
    <row r="408" spans="1:32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90"/>
      <c r="T408" s="90"/>
      <c r="U408" s="5"/>
      <c r="V408" s="5"/>
      <c r="AF408" s="91"/>
    </row>
    <row r="409" spans="1:32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90"/>
      <c r="T409" s="90"/>
      <c r="U409" s="5"/>
      <c r="V409" s="5"/>
      <c r="AF409" s="91"/>
    </row>
    <row r="410" spans="1:32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90"/>
      <c r="T410" s="90"/>
      <c r="U410" s="5"/>
      <c r="V410" s="5"/>
      <c r="AF410" s="91"/>
    </row>
    <row r="411" spans="1:32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90"/>
      <c r="T411" s="90"/>
      <c r="U411" s="5"/>
      <c r="V411" s="5"/>
      <c r="AF411" s="91"/>
    </row>
    <row r="412" spans="1:32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90"/>
      <c r="T412" s="90"/>
      <c r="U412" s="5"/>
      <c r="V412" s="5"/>
      <c r="AF412" s="91"/>
    </row>
    <row r="413" spans="1:32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90"/>
      <c r="T413" s="90"/>
      <c r="U413" s="5"/>
      <c r="V413" s="5"/>
      <c r="AF413" s="91"/>
    </row>
    <row r="414" spans="1:32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90"/>
      <c r="T414" s="90"/>
      <c r="U414" s="5"/>
      <c r="V414" s="5"/>
      <c r="AF414" s="91"/>
    </row>
    <row r="415" spans="1:32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90"/>
      <c r="T415" s="90"/>
      <c r="U415" s="5"/>
      <c r="V415" s="5"/>
      <c r="AF415" s="91"/>
    </row>
    <row r="416" spans="1:32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90"/>
      <c r="T416" s="90"/>
      <c r="U416" s="5"/>
      <c r="V416" s="5"/>
      <c r="AF416" s="91"/>
    </row>
    <row r="417" spans="1:32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90"/>
      <c r="T417" s="90"/>
      <c r="U417" s="5"/>
      <c r="V417" s="5"/>
      <c r="AF417" s="91"/>
    </row>
    <row r="418" spans="1:32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90"/>
      <c r="T418" s="90"/>
      <c r="U418" s="5"/>
      <c r="V418" s="5"/>
      <c r="AF418" s="91"/>
    </row>
    <row r="419" spans="1:32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90"/>
      <c r="T419" s="90"/>
      <c r="U419" s="5"/>
      <c r="V419" s="5"/>
      <c r="AF419" s="91"/>
    </row>
    <row r="420" spans="1:32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90"/>
      <c r="T420" s="90"/>
      <c r="U420" s="5"/>
      <c r="V420" s="5"/>
      <c r="AF420" s="91"/>
    </row>
    <row r="421" spans="1:32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90"/>
      <c r="T421" s="90"/>
      <c r="U421" s="5"/>
      <c r="V421" s="5"/>
      <c r="AF421" s="91"/>
    </row>
    <row r="422" spans="1:32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90"/>
      <c r="T422" s="90"/>
      <c r="U422" s="5"/>
      <c r="V422" s="5"/>
      <c r="AF422" s="91"/>
    </row>
    <row r="423" spans="1:32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90"/>
      <c r="T423" s="90"/>
      <c r="U423" s="5"/>
      <c r="V423" s="5"/>
      <c r="AF423" s="91"/>
    </row>
    <row r="424" spans="1:32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90"/>
      <c r="T424" s="90"/>
      <c r="U424" s="5"/>
      <c r="V424" s="5"/>
      <c r="AF424" s="91"/>
    </row>
    <row r="425" spans="1:32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90"/>
      <c r="T425" s="90"/>
      <c r="U425" s="5"/>
      <c r="V425" s="5"/>
      <c r="AF425" s="91"/>
    </row>
    <row r="426" spans="1:32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90"/>
      <c r="T426" s="90"/>
      <c r="U426" s="5"/>
      <c r="V426" s="5"/>
      <c r="AF426" s="91"/>
    </row>
    <row r="427" spans="1:32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90"/>
      <c r="T427" s="90"/>
      <c r="U427" s="5"/>
      <c r="V427" s="5"/>
      <c r="AF427" s="91"/>
    </row>
    <row r="428" spans="1:32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90"/>
      <c r="T428" s="90"/>
      <c r="U428" s="5"/>
      <c r="V428" s="5"/>
      <c r="AF428" s="91"/>
    </row>
    <row r="429" spans="1:32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90"/>
      <c r="T429" s="90"/>
      <c r="U429" s="5"/>
      <c r="V429" s="5"/>
      <c r="AF429" s="91"/>
    </row>
    <row r="430" spans="1:32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90"/>
      <c r="T430" s="90"/>
      <c r="U430" s="5"/>
      <c r="V430" s="5"/>
      <c r="AF430" s="91"/>
    </row>
    <row r="431" spans="1:32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90"/>
      <c r="T431" s="90"/>
      <c r="U431" s="5"/>
      <c r="V431" s="5"/>
      <c r="AF431" s="91"/>
    </row>
    <row r="432" spans="1:32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90"/>
      <c r="T432" s="90"/>
      <c r="U432" s="5"/>
      <c r="V432" s="5"/>
      <c r="AF432" s="91"/>
    </row>
    <row r="433" spans="1:32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90"/>
      <c r="T433" s="90"/>
      <c r="U433" s="5"/>
      <c r="V433" s="5"/>
      <c r="AF433" s="91"/>
    </row>
    <row r="434" spans="1:32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90"/>
      <c r="T434" s="90"/>
      <c r="U434" s="5"/>
      <c r="V434" s="5"/>
      <c r="AF434" s="91"/>
    </row>
    <row r="435" spans="1:32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90"/>
      <c r="T435" s="90"/>
      <c r="U435" s="5"/>
      <c r="V435" s="5"/>
      <c r="AF435" s="91"/>
    </row>
    <row r="436" spans="1:32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90"/>
      <c r="T436" s="90"/>
      <c r="U436" s="5"/>
      <c r="V436" s="5"/>
      <c r="AF436" s="91"/>
    </row>
    <row r="437" spans="1:32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90"/>
      <c r="T437" s="90"/>
      <c r="U437" s="5"/>
      <c r="V437" s="5"/>
      <c r="AF437" s="91"/>
    </row>
    <row r="438" spans="1:32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90"/>
      <c r="T438" s="90"/>
      <c r="U438" s="5"/>
      <c r="V438" s="5"/>
      <c r="AF438" s="91"/>
    </row>
    <row r="439" spans="1:32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90"/>
      <c r="T439" s="90"/>
      <c r="U439" s="5"/>
      <c r="V439" s="5"/>
      <c r="AF439" s="91"/>
    </row>
    <row r="440" spans="1:32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90"/>
      <c r="T440" s="90"/>
      <c r="U440" s="5"/>
      <c r="V440" s="5"/>
      <c r="AF440" s="91"/>
    </row>
    <row r="441" spans="1:32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90"/>
      <c r="T441" s="90"/>
      <c r="U441" s="5"/>
      <c r="V441" s="5"/>
      <c r="AF441" s="91"/>
    </row>
    <row r="442" spans="1:32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90"/>
      <c r="T442" s="90"/>
      <c r="U442" s="5"/>
      <c r="V442" s="5"/>
      <c r="AF442" s="91"/>
    </row>
    <row r="443" spans="1:32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90"/>
      <c r="T443" s="90"/>
      <c r="U443" s="5"/>
      <c r="V443" s="5"/>
      <c r="AF443" s="91"/>
    </row>
    <row r="444" spans="1:32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90"/>
      <c r="T444" s="90"/>
      <c r="U444" s="5"/>
      <c r="V444" s="5"/>
      <c r="AF444" s="91"/>
    </row>
    <row r="445" spans="1:32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90"/>
      <c r="T445" s="90"/>
      <c r="U445" s="5"/>
      <c r="V445" s="5"/>
      <c r="AF445" s="91"/>
    </row>
    <row r="446" spans="1:32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90"/>
      <c r="T446" s="90"/>
      <c r="U446" s="5"/>
      <c r="V446" s="5"/>
      <c r="AF446" s="91"/>
    </row>
    <row r="447" spans="1:32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90"/>
      <c r="T447" s="90"/>
      <c r="U447" s="5"/>
      <c r="V447" s="5"/>
      <c r="AF447" s="91"/>
    </row>
    <row r="448" spans="1:32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90"/>
      <c r="T448" s="90"/>
      <c r="U448" s="5"/>
      <c r="V448" s="5"/>
      <c r="AF448" s="91"/>
    </row>
    <row r="449" spans="1:32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90"/>
      <c r="T449" s="90"/>
      <c r="U449" s="5"/>
      <c r="V449" s="5"/>
      <c r="AF449" s="91"/>
    </row>
    <row r="450" spans="1:32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90"/>
      <c r="T450" s="90"/>
      <c r="U450" s="5"/>
      <c r="V450" s="5"/>
      <c r="AF450" s="91"/>
    </row>
    <row r="451" spans="1:32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90"/>
      <c r="T451" s="90"/>
      <c r="U451" s="5"/>
      <c r="V451" s="5"/>
      <c r="AF451" s="91"/>
    </row>
    <row r="452" spans="1:32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90"/>
      <c r="T452" s="90"/>
      <c r="U452" s="5"/>
      <c r="V452" s="5"/>
      <c r="AF452" s="91"/>
    </row>
    <row r="453" spans="1:32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90"/>
      <c r="T453" s="90"/>
      <c r="U453" s="5"/>
      <c r="V453" s="5"/>
      <c r="AF453" s="91"/>
    </row>
    <row r="454" spans="1:32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90"/>
      <c r="T454" s="90"/>
      <c r="U454" s="5"/>
      <c r="V454" s="5"/>
      <c r="AF454" s="91"/>
    </row>
    <row r="455" spans="1:32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90"/>
      <c r="T455" s="90"/>
      <c r="U455" s="5"/>
      <c r="V455" s="5"/>
      <c r="AF455" s="91"/>
    </row>
    <row r="456" spans="1:32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90"/>
      <c r="T456" s="90"/>
      <c r="U456" s="5"/>
      <c r="V456" s="5"/>
      <c r="AF456" s="91"/>
    </row>
    <row r="457" spans="1:32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90"/>
      <c r="T457" s="90"/>
      <c r="U457" s="5"/>
      <c r="V457" s="5"/>
      <c r="AF457" s="91"/>
    </row>
    <row r="458" spans="1:32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90"/>
      <c r="T458" s="90"/>
      <c r="U458" s="5"/>
      <c r="V458" s="5"/>
      <c r="AF458" s="91"/>
    </row>
    <row r="459" spans="1:32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90"/>
      <c r="T459" s="90"/>
      <c r="U459" s="5"/>
      <c r="V459" s="5"/>
      <c r="AF459" s="91"/>
    </row>
    <row r="460" spans="1:32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90"/>
      <c r="T460" s="90"/>
      <c r="U460" s="5"/>
      <c r="V460" s="5"/>
      <c r="AF460" s="91"/>
    </row>
    <row r="461" spans="1:32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90"/>
      <c r="T461" s="90"/>
      <c r="U461" s="5"/>
      <c r="V461" s="5"/>
      <c r="AF461" s="91"/>
    </row>
    <row r="462" spans="1:32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90"/>
      <c r="T462" s="90"/>
      <c r="U462" s="5"/>
      <c r="V462" s="5"/>
      <c r="AF462" s="91"/>
    </row>
    <row r="463" spans="1:32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90"/>
      <c r="T463" s="90"/>
      <c r="U463" s="5"/>
      <c r="V463" s="5"/>
      <c r="AF463" s="91"/>
    </row>
    <row r="464" spans="1:32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90"/>
      <c r="T464" s="90"/>
      <c r="U464" s="5"/>
      <c r="V464" s="5"/>
      <c r="AF464" s="91"/>
    </row>
    <row r="465" spans="1:32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90"/>
      <c r="T465" s="90"/>
      <c r="U465" s="5"/>
      <c r="V465" s="5"/>
      <c r="AF465" s="91"/>
    </row>
    <row r="466" spans="1:32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90"/>
      <c r="T466" s="90"/>
      <c r="U466" s="5"/>
      <c r="V466" s="5"/>
      <c r="AF466" s="91"/>
    </row>
    <row r="467" spans="1:32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90"/>
      <c r="T467" s="90"/>
      <c r="U467" s="5"/>
      <c r="V467" s="5"/>
      <c r="AF467" s="91"/>
    </row>
    <row r="468" spans="1:32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90"/>
      <c r="T468" s="90"/>
      <c r="U468" s="5"/>
      <c r="V468" s="5"/>
      <c r="AF468" s="91"/>
    </row>
    <row r="469" spans="1:32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90"/>
      <c r="T469" s="90"/>
      <c r="U469" s="5"/>
      <c r="V469" s="5"/>
      <c r="AF469" s="91"/>
    </row>
    <row r="470" spans="1:32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90"/>
      <c r="T470" s="90"/>
      <c r="U470" s="5"/>
      <c r="V470" s="5"/>
      <c r="AF470" s="91"/>
    </row>
    <row r="471" spans="1:32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90"/>
      <c r="T471" s="90"/>
      <c r="U471" s="5"/>
      <c r="V471" s="5"/>
      <c r="AF471" s="91"/>
    </row>
    <row r="472" spans="1:32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90"/>
      <c r="T472" s="90"/>
      <c r="U472" s="5"/>
      <c r="V472" s="5"/>
      <c r="AF472" s="91"/>
    </row>
    <row r="473" spans="1:32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90"/>
      <c r="T473" s="90"/>
      <c r="U473" s="5"/>
      <c r="V473" s="5"/>
      <c r="AF473" s="91"/>
    </row>
    <row r="474" spans="1:32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90"/>
      <c r="T474" s="90"/>
      <c r="U474" s="5"/>
      <c r="V474" s="5"/>
      <c r="AF474" s="91"/>
    </row>
    <row r="475" spans="1:32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90"/>
      <c r="T475" s="90"/>
      <c r="U475" s="5"/>
      <c r="V475" s="5"/>
      <c r="AF475" s="91"/>
    </row>
    <row r="476" spans="1:32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90"/>
      <c r="T476" s="90"/>
      <c r="U476" s="5"/>
      <c r="V476" s="5"/>
      <c r="AF476" s="91"/>
    </row>
    <row r="477" spans="1:32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90"/>
      <c r="T477" s="90"/>
      <c r="U477" s="5"/>
      <c r="V477" s="5"/>
      <c r="AF477" s="91"/>
    </row>
    <row r="478" spans="1:32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90"/>
      <c r="T478" s="90"/>
      <c r="U478" s="5"/>
      <c r="V478" s="5"/>
      <c r="AF478" s="91"/>
    </row>
    <row r="479" spans="1:32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90"/>
      <c r="T479" s="90"/>
      <c r="U479" s="5"/>
      <c r="V479" s="5"/>
      <c r="AF479" s="91"/>
    </row>
    <row r="480" spans="1:32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90"/>
      <c r="T480" s="90"/>
      <c r="U480" s="5"/>
      <c r="V480" s="5"/>
      <c r="AF480" s="91"/>
    </row>
    <row r="481" spans="1:32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90"/>
      <c r="T481" s="90"/>
      <c r="U481" s="5"/>
      <c r="V481" s="5"/>
      <c r="AF481" s="91"/>
    </row>
    <row r="482" spans="1:32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90"/>
      <c r="T482" s="90"/>
      <c r="U482" s="5"/>
      <c r="V482" s="5"/>
      <c r="AF482" s="91"/>
    </row>
    <row r="483" spans="1:32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90"/>
      <c r="T483" s="90"/>
      <c r="U483" s="5"/>
      <c r="V483" s="5"/>
      <c r="AF483" s="91"/>
    </row>
    <row r="484" spans="1:32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90"/>
      <c r="T484" s="90"/>
      <c r="U484" s="5"/>
      <c r="V484" s="5"/>
      <c r="AF484" s="91"/>
    </row>
    <row r="485" spans="1:32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90"/>
      <c r="T485" s="90"/>
      <c r="U485" s="5"/>
      <c r="V485" s="5"/>
      <c r="AF485" s="91"/>
    </row>
    <row r="486" spans="1:32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90"/>
      <c r="T486" s="90"/>
      <c r="U486" s="5"/>
      <c r="V486" s="5"/>
      <c r="AF486" s="91"/>
    </row>
    <row r="487" spans="1:32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90"/>
      <c r="T487" s="90"/>
      <c r="U487" s="5"/>
      <c r="V487" s="5"/>
      <c r="AF487" s="91"/>
    </row>
    <row r="488" spans="1:32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90"/>
      <c r="T488" s="90"/>
      <c r="U488" s="5"/>
      <c r="V488" s="5"/>
      <c r="AF488" s="91"/>
    </row>
    <row r="489" spans="1:32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90"/>
      <c r="T489" s="90"/>
      <c r="U489" s="5"/>
      <c r="V489" s="5"/>
      <c r="AF489" s="91"/>
    </row>
    <row r="490" spans="1:32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90"/>
      <c r="T490" s="90"/>
      <c r="U490" s="5"/>
      <c r="V490" s="5"/>
      <c r="AF490" s="91"/>
    </row>
    <row r="491" spans="1:32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90"/>
      <c r="T491" s="90"/>
      <c r="U491" s="5"/>
      <c r="V491" s="5"/>
      <c r="AF491" s="91"/>
    </row>
    <row r="492" spans="1:32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90"/>
      <c r="T492" s="90"/>
      <c r="U492" s="5"/>
      <c r="V492" s="5"/>
      <c r="AF492" s="91"/>
    </row>
    <row r="493" spans="1:32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90"/>
      <c r="T493" s="90"/>
      <c r="U493" s="5"/>
      <c r="V493" s="5"/>
      <c r="AF493" s="91"/>
    </row>
    <row r="494" spans="1:32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90"/>
      <c r="T494" s="90"/>
      <c r="U494" s="5"/>
      <c r="V494" s="5"/>
      <c r="AF494" s="91"/>
    </row>
    <row r="495" spans="1:32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90"/>
      <c r="T495" s="90"/>
      <c r="U495" s="5"/>
      <c r="V495" s="5"/>
      <c r="AF495" s="91"/>
    </row>
    <row r="496" spans="1:32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90"/>
      <c r="T496" s="90"/>
      <c r="U496" s="5"/>
      <c r="V496" s="5"/>
      <c r="AF496" s="91"/>
    </row>
    <row r="497" spans="1:32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90"/>
      <c r="T497" s="90"/>
      <c r="U497" s="5"/>
      <c r="V497" s="5"/>
      <c r="AF497" s="91"/>
    </row>
    <row r="498" spans="1:32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90"/>
      <c r="T498" s="90"/>
      <c r="U498" s="5"/>
      <c r="V498" s="5"/>
      <c r="AF498" s="91"/>
    </row>
    <row r="499" spans="1:32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90"/>
      <c r="T499" s="90"/>
      <c r="U499" s="5"/>
      <c r="V499" s="5"/>
      <c r="AF499" s="91"/>
    </row>
    <row r="500" spans="1:32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90"/>
      <c r="T500" s="90"/>
      <c r="U500" s="5"/>
      <c r="V500" s="5"/>
      <c r="AF500" s="91"/>
    </row>
    <row r="501" spans="1:32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90"/>
      <c r="T501" s="90"/>
      <c r="U501" s="5"/>
      <c r="V501" s="5"/>
      <c r="AF501" s="91"/>
    </row>
    <row r="502" spans="1:32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90"/>
      <c r="T502" s="90"/>
      <c r="U502" s="5"/>
      <c r="V502" s="5"/>
      <c r="AF502" s="91"/>
    </row>
    <row r="503" spans="1:32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90"/>
      <c r="T503" s="90"/>
      <c r="U503" s="5"/>
      <c r="V503" s="5"/>
      <c r="AF503" s="91"/>
    </row>
    <row r="504" spans="1:32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90"/>
      <c r="T504" s="90"/>
      <c r="U504" s="5"/>
      <c r="V504" s="5"/>
      <c r="AF504" s="91"/>
    </row>
    <row r="505" spans="1:32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90"/>
      <c r="T505" s="90"/>
      <c r="U505" s="5"/>
      <c r="V505" s="5"/>
      <c r="AF505" s="91"/>
    </row>
    <row r="506" spans="1:32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90"/>
      <c r="T506" s="90"/>
      <c r="U506" s="5"/>
      <c r="V506" s="5"/>
      <c r="AF506" s="91"/>
    </row>
    <row r="507" spans="1:32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90"/>
      <c r="T507" s="90"/>
      <c r="U507" s="5"/>
      <c r="V507" s="5"/>
      <c r="AF507" s="91"/>
    </row>
    <row r="508" spans="1:32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90"/>
      <c r="T508" s="90"/>
      <c r="U508" s="5"/>
      <c r="V508" s="5"/>
      <c r="AF508" s="91"/>
    </row>
    <row r="509" spans="1:32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90"/>
      <c r="T509" s="90"/>
      <c r="U509" s="5"/>
      <c r="V509" s="5"/>
      <c r="AF509" s="91"/>
    </row>
    <row r="510" spans="1:32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90"/>
      <c r="T510" s="90"/>
      <c r="U510" s="5"/>
      <c r="V510" s="5"/>
      <c r="AF510" s="91"/>
    </row>
    <row r="511" spans="1:32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90"/>
      <c r="T511" s="90"/>
      <c r="U511" s="5"/>
      <c r="V511" s="5"/>
      <c r="AF511" s="91"/>
    </row>
    <row r="512" spans="1:32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90"/>
      <c r="T512" s="90"/>
      <c r="U512" s="5"/>
      <c r="V512" s="5"/>
      <c r="AF512" s="91"/>
    </row>
    <row r="513" spans="1:32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90"/>
      <c r="T513" s="90"/>
      <c r="U513" s="5"/>
      <c r="V513" s="5"/>
      <c r="AF513" s="91"/>
    </row>
    <row r="514" spans="1:32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90"/>
      <c r="T514" s="90"/>
      <c r="U514" s="5"/>
      <c r="V514" s="5"/>
      <c r="AF514" s="91"/>
    </row>
    <row r="515" spans="1:32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90"/>
      <c r="T515" s="90"/>
      <c r="U515" s="5"/>
      <c r="V515" s="5"/>
      <c r="AF515" s="91"/>
    </row>
    <row r="516" spans="1:32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90"/>
      <c r="T516" s="90"/>
      <c r="U516" s="5"/>
      <c r="V516" s="5"/>
      <c r="AF516" s="91"/>
    </row>
    <row r="517" spans="1:32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90"/>
      <c r="T517" s="90"/>
      <c r="U517" s="5"/>
      <c r="V517" s="5"/>
      <c r="AF517" s="91"/>
    </row>
    <row r="518" spans="1:32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90"/>
      <c r="T518" s="90"/>
      <c r="U518" s="5"/>
      <c r="V518" s="5"/>
      <c r="AF518" s="91"/>
    </row>
    <row r="519" spans="1:32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90"/>
      <c r="T519" s="90"/>
      <c r="U519" s="5"/>
      <c r="V519" s="5"/>
      <c r="AF519" s="91"/>
    </row>
    <row r="520" spans="1:32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90"/>
      <c r="T520" s="90"/>
      <c r="U520" s="5"/>
      <c r="V520" s="5"/>
      <c r="AF520" s="91"/>
    </row>
    <row r="521" spans="1:32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90"/>
      <c r="T521" s="90"/>
      <c r="U521" s="5"/>
      <c r="V521" s="5"/>
      <c r="AF521" s="91"/>
    </row>
    <row r="522" spans="1:32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90"/>
      <c r="T522" s="90"/>
      <c r="U522" s="5"/>
      <c r="V522" s="5"/>
      <c r="AF522" s="91"/>
    </row>
    <row r="523" spans="1:32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90"/>
      <c r="T523" s="90"/>
      <c r="U523" s="5"/>
      <c r="V523" s="5"/>
      <c r="AF523" s="91"/>
    </row>
    <row r="524" spans="1:32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90"/>
      <c r="T524" s="90"/>
      <c r="U524" s="5"/>
      <c r="V524" s="5"/>
      <c r="AF524" s="91"/>
    </row>
    <row r="525" spans="1:32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90"/>
      <c r="T525" s="90"/>
      <c r="U525" s="5"/>
      <c r="V525" s="5"/>
      <c r="AF525" s="91"/>
    </row>
    <row r="526" spans="1:32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90"/>
      <c r="T526" s="90"/>
      <c r="U526" s="5"/>
      <c r="V526" s="5"/>
      <c r="AF526" s="91"/>
    </row>
    <row r="527" spans="1:32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90"/>
      <c r="T527" s="90"/>
      <c r="U527" s="5"/>
      <c r="V527" s="5"/>
      <c r="AF527" s="91"/>
    </row>
    <row r="528" spans="1:32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90"/>
      <c r="T528" s="90"/>
      <c r="U528" s="5"/>
      <c r="V528" s="5"/>
      <c r="AF528" s="91"/>
    </row>
    <row r="529" spans="1:32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90"/>
      <c r="T529" s="90"/>
      <c r="U529" s="5"/>
      <c r="V529" s="5"/>
      <c r="AF529" s="91"/>
    </row>
    <row r="530" spans="1:32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90"/>
      <c r="T530" s="90"/>
      <c r="U530" s="5"/>
      <c r="V530" s="5"/>
      <c r="AF530" s="91"/>
    </row>
    <row r="531" spans="1:32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90"/>
      <c r="T531" s="90"/>
      <c r="U531" s="5"/>
      <c r="V531" s="5"/>
      <c r="AF531" s="91"/>
    </row>
    <row r="532" spans="1:32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90"/>
      <c r="T532" s="90"/>
      <c r="U532" s="5"/>
      <c r="V532" s="5"/>
      <c r="AF532" s="91"/>
    </row>
    <row r="533" spans="1:32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90"/>
      <c r="T533" s="90"/>
      <c r="U533" s="5"/>
      <c r="V533" s="5"/>
      <c r="AF533" s="91"/>
    </row>
    <row r="534" spans="1:32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90"/>
      <c r="T534" s="90"/>
      <c r="U534" s="5"/>
      <c r="V534" s="5"/>
      <c r="AF534" s="91"/>
    </row>
    <row r="535" spans="1:32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90"/>
      <c r="T535" s="90"/>
      <c r="U535" s="5"/>
      <c r="V535" s="5"/>
      <c r="AF535" s="91"/>
    </row>
    <row r="536" spans="1:32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90"/>
      <c r="T536" s="90"/>
      <c r="U536" s="5"/>
      <c r="V536" s="5"/>
      <c r="AF536" s="91"/>
    </row>
    <row r="537" spans="1:32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90"/>
      <c r="T537" s="90"/>
      <c r="U537" s="5"/>
      <c r="V537" s="5"/>
      <c r="AF537" s="91"/>
    </row>
    <row r="538" spans="1:32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90"/>
      <c r="T538" s="90"/>
      <c r="U538" s="5"/>
      <c r="V538" s="5"/>
      <c r="AF538" s="91"/>
    </row>
    <row r="539" spans="1:32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90"/>
      <c r="T539" s="90"/>
      <c r="U539" s="5"/>
      <c r="V539" s="5"/>
      <c r="AF539" s="91"/>
    </row>
    <row r="540" spans="1:32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90"/>
      <c r="T540" s="90"/>
      <c r="U540" s="5"/>
      <c r="V540" s="5"/>
      <c r="AF540" s="91"/>
    </row>
    <row r="541" spans="1:32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90"/>
      <c r="T541" s="90"/>
      <c r="U541" s="5"/>
      <c r="V541" s="5"/>
      <c r="AF541" s="91"/>
    </row>
    <row r="542" spans="1:32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90"/>
      <c r="T542" s="90"/>
      <c r="U542" s="5"/>
      <c r="V542" s="5"/>
      <c r="AF542" s="91"/>
    </row>
    <row r="543" spans="1:32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90"/>
      <c r="T543" s="90"/>
      <c r="U543" s="5"/>
      <c r="V543" s="5"/>
      <c r="AF543" s="91"/>
    </row>
    <row r="544" spans="1:32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90"/>
      <c r="T544" s="90"/>
      <c r="U544" s="5"/>
      <c r="V544" s="5"/>
      <c r="AF544" s="91"/>
    </row>
    <row r="545" spans="1:32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90"/>
      <c r="T545" s="90"/>
      <c r="U545" s="5"/>
      <c r="V545" s="5"/>
      <c r="AF545" s="91"/>
    </row>
    <row r="546" spans="1:32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90"/>
      <c r="T546" s="90"/>
      <c r="U546" s="5"/>
      <c r="V546" s="5"/>
      <c r="AF546" s="91"/>
    </row>
    <row r="547" spans="1:32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90"/>
      <c r="T547" s="90"/>
      <c r="U547" s="5"/>
      <c r="V547" s="5"/>
      <c r="AF547" s="91"/>
    </row>
    <row r="548" spans="1:32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90"/>
      <c r="T548" s="90"/>
      <c r="U548" s="5"/>
      <c r="V548" s="5"/>
      <c r="AF548" s="91"/>
    </row>
    <row r="549" spans="1:32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90"/>
      <c r="T549" s="90"/>
      <c r="U549" s="5"/>
      <c r="V549" s="5"/>
      <c r="AF549" s="91"/>
    </row>
    <row r="550" spans="1:32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90"/>
      <c r="T550" s="90"/>
      <c r="U550" s="5"/>
      <c r="V550" s="5"/>
      <c r="AF550" s="91"/>
    </row>
    <row r="551" spans="1:32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90"/>
      <c r="T551" s="90"/>
      <c r="U551" s="5"/>
      <c r="V551" s="5"/>
      <c r="AF551" s="91"/>
    </row>
    <row r="552" spans="1:32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90"/>
      <c r="T552" s="90"/>
      <c r="U552" s="5"/>
      <c r="V552" s="5"/>
      <c r="AF552" s="91"/>
    </row>
    <row r="553" spans="1:32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90"/>
      <c r="T553" s="90"/>
      <c r="U553" s="5"/>
      <c r="V553" s="5"/>
      <c r="AF553" s="91"/>
    </row>
    <row r="554" spans="1:32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90"/>
      <c r="T554" s="90"/>
      <c r="U554" s="5"/>
      <c r="V554" s="5"/>
      <c r="AF554" s="91"/>
    </row>
    <row r="555" spans="1:32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90"/>
      <c r="T555" s="90"/>
      <c r="U555" s="5"/>
      <c r="V555" s="5"/>
      <c r="AF555" s="91"/>
    </row>
    <row r="556" spans="1:32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90"/>
      <c r="T556" s="90"/>
      <c r="U556" s="5"/>
      <c r="V556" s="5"/>
      <c r="AF556" s="91"/>
    </row>
    <row r="557" spans="1:32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90"/>
      <c r="T557" s="90"/>
      <c r="U557" s="5"/>
      <c r="V557" s="5"/>
      <c r="AF557" s="91"/>
    </row>
    <row r="558" spans="1:32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90"/>
      <c r="T558" s="90"/>
      <c r="U558" s="5"/>
      <c r="V558" s="5"/>
      <c r="AF558" s="91"/>
    </row>
    <row r="559" spans="1:32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90"/>
      <c r="T559" s="90"/>
      <c r="U559" s="5"/>
      <c r="V559" s="5"/>
      <c r="AF559" s="91"/>
    </row>
    <row r="560" spans="1:32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90"/>
      <c r="T560" s="90"/>
      <c r="U560" s="5"/>
      <c r="V560" s="5"/>
      <c r="AF560" s="91"/>
    </row>
    <row r="561" spans="1:32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90"/>
      <c r="T561" s="90"/>
      <c r="U561" s="5"/>
      <c r="V561" s="5"/>
      <c r="AF561" s="91"/>
    </row>
    <row r="562" spans="1:32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90"/>
      <c r="T562" s="90"/>
      <c r="U562" s="5"/>
      <c r="V562" s="5"/>
      <c r="AF562" s="91"/>
    </row>
    <row r="563" spans="1:32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90"/>
      <c r="T563" s="90"/>
      <c r="U563" s="5"/>
      <c r="V563" s="5"/>
      <c r="AF563" s="91"/>
    </row>
    <row r="564" spans="1:32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90"/>
      <c r="T564" s="90"/>
      <c r="U564" s="5"/>
      <c r="V564" s="5"/>
      <c r="AF564" s="91"/>
    </row>
    <row r="565" spans="1:32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90"/>
      <c r="T565" s="90"/>
      <c r="U565" s="5"/>
      <c r="V565" s="5"/>
      <c r="AF565" s="91"/>
    </row>
    <row r="566" spans="1:32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90"/>
      <c r="T566" s="90"/>
      <c r="U566" s="5"/>
      <c r="V566" s="5"/>
      <c r="AF566" s="91"/>
    </row>
    <row r="567" spans="1:32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90"/>
      <c r="T567" s="90"/>
      <c r="U567" s="5"/>
      <c r="V567" s="5"/>
      <c r="AF567" s="91"/>
    </row>
    <row r="568" spans="1:32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90"/>
      <c r="T568" s="90"/>
      <c r="U568" s="5"/>
      <c r="V568" s="5"/>
      <c r="AF568" s="91"/>
    </row>
    <row r="569" spans="1:32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90"/>
      <c r="T569" s="90"/>
      <c r="U569" s="5"/>
      <c r="V569" s="5"/>
      <c r="AF569" s="91"/>
    </row>
    <row r="570" spans="1:32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90"/>
      <c r="T570" s="90"/>
      <c r="U570" s="5"/>
      <c r="V570" s="5"/>
      <c r="AF570" s="91"/>
    </row>
    <row r="571" spans="1:32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90"/>
      <c r="T571" s="90"/>
      <c r="U571" s="5"/>
      <c r="V571" s="5"/>
      <c r="AF571" s="91"/>
    </row>
    <row r="572" spans="1:32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90"/>
      <c r="T572" s="90"/>
      <c r="U572" s="5"/>
      <c r="V572" s="5"/>
      <c r="AF572" s="91"/>
    </row>
    <row r="573" spans="1:32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90"/>
      <c r="T573" s="90"/>
      <c r="U573" s="5"/>
      <c r="V573" s="5"/>
      <c r="AF573" s="91"/>
    </row>
    <row r="574" spans="1:32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90"/>
      <c r="T574" s="90"/>
      <c r="U574" s="5"/>
      <c r="V574" s="5"/>
      <c r="AF574" s="91"/>
    </row>
    <row r="575" spans="1:32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90"/>
      <c r="T575" s="90"/>
      <c r="U575" s="5"/>
      <c r="V575" s="5"/>
      <c r="AF575" s="91"/>
    </row>
    <row r="576" spans="1:32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90"/>
      <c r="T576" s="90"/>
      <c r="U576" s="5"/>
      <c r="V576" s="5"/>
      <c r="AF576" s="91"/>
    </row>
    <row r="577" spans="1:32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90"/>
      <c r="T577" s="90"/>
      <c r="U577" s="5"/>
      <c r="V577" s="5"/>
      <c r="AF577" s="91"/>
    </row>
    <row r="578" spans="1:32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90"/>
      <c r="T578" s="90"/>
      <c r="U578" s="5"/>
      <c r="V578" s="5"/>
      <c r="AF578" s="91"/>
    </row>
    <row r="579" spans="1:32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90"/>
      <c r="T579" s="90"/>
      <c r="U579" s="5"/>
      <c r="V579" s="5"/>
      <c r="AF579" s="91"/>
    </row>
    <row r="580" spans="1:32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90"/>
      <c r="T580" s="90"/>
      <c r="U580" s="5"/>
      <c r="V580" s="5"/>
      <c r="AF580" s="91"/>
    </row>
    <row r="581" spans="1:32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90"/>
      <c r="T581" s="90"/>
      <c r="U581" s="5"/>
      <c r="V581" s="5"/>
      <c r="AF581" s="91"/>
    </row>
    <row r="582" spans="1:32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90"/>
      <c r="T582" s="90"/>
      <c r="U582" s="5"/>
      <c r="V582" s="5"/>
      <c r="AF582" s="91"/>
    </row>
    <row r="583" spans="1:32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90"/>
      <c r="T583" s="90"/>
      <c r="U583" s="5"/>
      <c r="V583" s="5"/>
      <c r="AF583" s="91"/>
    </row>
    <row r="584" spans="1:32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90"/>
      <c r="T584" s="90"/>
      <c r="U584" s="5"/>
      <c r="V584" s="5"/>
      <c r="AF584" s="91"/>
    </row>
    <row r="585" spans="1:32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90"/>
      <c r="T585" s="90"/>
      <c r="U585" s="5"/>
      <c r="V585" s="5"/>
      <c r="AF585" s="91"/>
    </row>
    <row r="586" spans="1:32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90"/>
      <c r="T586" s="90"/>
      <c r="U586" s="5"/>
      <c r="V586" s="5"/>
      <c r="AF586" s="91"/>
    </row>
    <row r="587" spans="1:32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90"/>
      <c r="T587" s="90"/>
      <c r="U587" s="5"/>
      <c r="V587" s="5"/>
      <c r="AF587" s="91"/>
    </row>
    <row r="588" spans="1:32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90"/>
      <c r="T588" s="90"/>
      <c r="U588" s="5"/>
      <c r="V588" s="5"/>
      <c r="AF588" s="91"/>
    </row>
    <row r="589" spans="1:32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90"/>
      <c r="T589" s="90"/>
      <c r="U589" s="5"/>
      <c r="V589" s="5"/>
      <c r="AF589" s="91"/>
    </row>
    <row r="590" spans="1:32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90"/>
      <c r="T590" s="90"/>
      <c r="U590" s="5"/>
      <c r="V590" s="5"/>
      <c r="AF590" s="91"/>
    </row>
    <row r="591" spans="1:32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90"/>
      <c r="T591" s="90"/>
      <c r="U591" s="5"/>
      <c r="V591" s="5"/>
      <c r="AF591" s="91"/>
    </row>
    <row r="592" spans="1:32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90"/>
      <c r="T592" s="90"/>
      <c r="U592" s="5"/>
      <c r="V592" s="5"/>
      <c r="AF592" s="91"/>
    </row>
    <row r="593" spans="1:32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90"/>
      <c r="T593" s="90"/>
      <c r="U593" s="5"/>
      <c r="V593" s="5"/>
      <c r="AF593" s="91"/>
    </row>
    <row r="594" spans="1:32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90"/>
      <c r="T594" s="90"/>
      <c r="U594" s="5"/>
      <c r="V594" s="5"/>
      <c r="AF594" s="91"/>
    </row>
    <row r="595" spans="1:32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90"/>
      <c r="T595" s="90"/>
      <c r="U595" s="5"/>
      <c r="V595" s="5"/>
      <c r="AF595" s="91"/>
    </row>
    <row r="596" spans="1:32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90"/>
      <c r="T596" s="90"/>
      <c r="U596" s="5"/>
      <c r="V596" s="5"/>
      <c r="AF596" s="91"/>
    </row>
    <row r="597" spans="1:32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90"/>
      <c r="T597" s="90"/>
      <c r="U597" s="5"/>
      <c r="V597" s="5"/>
      <c r="AF597" s="91"/>
    </row>
    <row r="598" spans="1:32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90"/>
      <c r="T598" s="90"/>
      <c r="U598" s="5"/>
      <c r="V598" s="5"/>
      <c r="AF598" s="91"/>
    </row>
    <row r="599" spans="1:32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90"/>
      <c r="T599" s="90"/>
      <c r="U599" s="5"/>
      <c r="V599" s="5"/>
      <c r="AF599" s="91"/>
    </row>
    <row r="600" spans="1:32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90"/>
      <c r="T600" s="90"/>
      <c r="U600" s="5"/>
      <c r="V600" s="5"/>
      <c r="AF600" s="91"/>
    </row>
    <row r="601" spans="1:32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90"/>
      <c r="T601" s="90"/>
      <c r="U601" s="5"/>
      <c r="V601" s="5"/>
      <c r="AF601" s="91"/>
    </row>
    <row r="602" spans="1:32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90"/>
      <c r="T602" s="90"/>
      <c r="U602" s="5"/>
      <c r="V602" s="5"/>
      <c r="AF602" s="91"/>
    </row>
    <row r="603" spans="1:32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90"/>
      <c r="T603" s="90"/>
      <c r="U603" s="5"/>
      <c r="V603" s="5"/>
      <c r="AF603" s="91"/>
    </row>
    <row r="604" spans="1:32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90"/>
      <c r="T604" s="90"/>
      <c r="U604" s="5"/>
      <c r="V604" s="5"/>
      <c r="AF604" s="91"/>
    </row>
    <row r="605" spans="1:32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90"/>
      <c r="T605" s="90"/>
      <c r="U605" s="5"/>
      <c r="V605" s="5"/>
      <c r="AF605" s="91"/>
    </row>
    <row r="606" spans="1:32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90"/>
      <c r="T606" s="90"/>
      <c r="U606" s="5"/>
      <c r="V606" s="5"/>
      <c r="AF606" s="91"/>
    </row>
    <row r="607" spans="1:32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90"/>
      <c r="T607" s="90"/>
      <c r="U607" s="5"/>
      <c r="V607" s="5"/>
      <c r="AF607" s="91"/>
    </row>
    <row r="608" spans="1:32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90"/>
      <c r="T608" s="90"/>
      <c r="U608" s="5"/>
      <c r="V608" s="5"/>
      <c r="AF608" s="91"/>
    </row>
    <row r="609" spans="1:32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90"/>
      <c r="T609" s="90"/>
      <c r="U609" s="5"/>
      <c r="V609" s="5"/>
      <c r="AF609" s="91"/>
    </row>
    <row r="610" spans="1:32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90"/>
      <c r="T610" s="90"/>
      <c r="U610" s="5"/>
      <c r="V610" s="5"/>
      <c r="AF610" s="91"/>
    </row>
    <row r="611" spans="1:32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90"/>
      <c r="T611" s="90"/>
      <c r="U611" s="5"/>
      <c r="V611" s="5"/>
      <c r="AF611" s="91"/>
    </row>
    <row r="612" spans="1:32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90"/>
      <c r="T612" s="90"/>
      <c r="U612" s="5"/>
      <c r="V612" s="5"/>
      <c r="AF612" s="91"/>
    </row>
    <row r="613" spans="1:32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90"/>
      <c r="T613" s="90"/>
      <c r="U613" s="5"/>
      <c r="V613" s="5"/>
      <c r="AF613" s="91"/>
    </row>
    <row r="614" spans="1:32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90"/>
      <c r="T614" s="90"/>
      <c r="U614" s="5"/>
      <c r="V614" s="5"/>
      <c r="AF614" s="91"/>
    </row>
    <row r="615" spans="1:32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90"/>
      <c r="T615" s="90"/>
      <c r="U615" s="5"/>
      <c r="V615" s="5"/>
      <c r="AF615" s="91"/>
    </row>
    <row r="616" spans="1:32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90"/>
      <c r="T616" s="90"/>
      <c r="U616" s="5"/>
      <c r="V616" s="5"/>
      <c r="AF616" s="91"/>
    </row>
    <row r="617" spans="1:32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90"/>
      <c r="T617" s="90"/>
      <c r="U617" s="5"/>
      <c r="V617" s="5"/>
      <c r="AF617" s="91"/>
    </row>
    <row r="618" spans="1:32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90"/>
      <c r="T618" s="90"/>
      <c r="U618" s="5"/>
      <c r="V618" s="5"/>
      <c r="AF618" s="91"/>
    </row>
    <row r="619" spans="1:32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90"/>
      <c r="T619" s="90"/>
      <c r="U619" s="5"/>
      <c r="V619" s="5"/>
      <c r="AF619" s="91"/>
    </row>
    <row r="620" spans="1:32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90"/>
      <c r="T620" s="90"/>
      <c r="U620" s="5"/>
      <c r="V620" s="5"/>
      <c r="AF620" s="91"/>
    </row>
    <row r="621" spans="1:32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90"/>
      <c r="T621" s="90"/>
      <c r="U621" s="5"/>
      <c r="V621" s="5"/>
      <c r="AF621" s="91"/>
    </row>
    <row r="622" spans="1:32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90"/>
      <c r="T622" s="90"/>
      <c r="U622" s="5"/>
      <c r="V622" s="5"/>
      <c r="AF622" s="91"/>
    </row>
    <row r="623" spans="1:32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90"/>
      <c r="T623" s="90"/>
      <c r="U623" s="5"/>
      <c r="V623" s="5"/>
      <c r="AF623" s="91"/>
    </row>
    <row r="624" spans="1:32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90"/>
      <c r="T624" s="90"/>
      <c r="U624" s="5"/>
      <c r="V624" s="5"/>
      <c r="AF624" s="91"/>
    </row>
    <row r="625" spans="1:32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90"/>
      <c r="T625" s="90"/>
      <c r="U625" s="5"/>
      <c r="V625" s="5"/>
      <c r="AF625" s="91"/>
    </row>
    <row r="626" spans="1:32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90"/>
      <c r="T626" s="90"/>
      <c r="U626" s="5"/>
      <c r="V626" s="5"/>
      <c r="AF626" s="91"/>
    </row>
    <row r="627" spans="1:32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90"/>
      <c r="T627" s="90"/>
      <c r="U627" s="5"/>
      <c r="V627" s="5"/>
      <c r="AF627" s="91"/>
    </row>
    <row r="628" spans="1:32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90"/>
      <c r="T628" s="90"/>
      <c r="U628" s="5"/>
      <c r="V628" s="5"/>
      <c r="AF628" s="91"/>
    </row>
    <row r="629" spans="1:32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90"/>
      <c r="T629" s="90"/>
      <c r="U629" s="5"/>
      <c r="V629" s="5"/>
      <c r="AF629" s="91"/>
    </row>
    <row r="630" spans="1:32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90"/>
      <c r="T630" s="90"/>
      <c r="U630" s="5"/>
      <c r="V630" s="5"/>
      <c r="AF630" s="91"/>
    </row>
    <row r="631" spans="1:32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90"/>
      <c r="T631" s="90"/>
      <c r="U631" s="5"/>
      <c r="V631" s="5"/>
      <c r="AF631" s="91"/>
    </row>
    <row r="632" spans="1:32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90"/>
      <c r="T632" s="90"/>
      <c r="U632" s="5"/>
      <c r="V632" s="5"/>
      <c r="AF632" s="91"/>
    </row>
    <row r="633" spans="1:32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90"/>
      <c r="T633" s="90"/>
      <c r="U633" s="5"/>
      <c r="V633" s="5"/>
      <c r="AF633" s="91"/>
    </row>
    <row r="634" spans="1:32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90"/>
      <c r="T634" s="90"/>
      <c r="U634" s="5"/>
      <c r="V634" s="5"/>
      <c r="AF634" s="91"/>
    </row>
    <row r="635" spans="1:32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90"/>
      <c r="T635" s="90"/>
      <c r="U635" s="5"/>
      <c r="V635" s="5"/>
      <c r="AF635" s="91"/>
    </row>
    <row r="636" spans="1:32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90"/>
      <c r="T636" s="90"/>
      <c r="U636" s="5"/>
      <c r="V636" s="5"/>
      <c r="AF636" s="91"/>
    </row>
    <row r="637" spans="1:32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90"/>
      <c r="T637" s="90"/>
      <c r="U637" s="5"/>
      <c r="V637" s="5"/>
      <c r="AF637" s="91"/>
    </row>
    <row r="638" spans="1:32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90"/>
      <c r="T638" s="90"/>
      <c r="U638" s="5"/>
      <c r="V638" s="5"/>
      <c r="AF638" s="91"/>
    </row>
    <row r="639" spans="1:32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90"/>
      <c r="T639" s="90"/>
      <c r="U639" s="5"/>
      <c r="V639" s="5"/>
      <c r="AF639" s="91"/>
    </row>
    <row r="640" spans="1:32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90"/>
      <c r="T640" s="90"/>
      <c r="U640" s="5"/>
      <c r="V640" s="5"/>
      <c r="AF640" s="91"/>
    </row>
    <row r="641" spans="1:32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90"/>
      <c r="T641" s="90"/>
      <c r="U641" s="5"/>
      <c r="V641" s="5"/>
      <c r="AF641" s="91"/>
    </row>
    <row r="642" spans="1:32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90"/>
      <c r="T642" s="90"/>
      <c r="U642" s="5"/>
      <c r="V642" s="5"/>
      <c r="AF642" s="91"/>
    </row>
    <row r="643" spans="1:32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90"/>
      <c r="T643" s="90"/>
      <c r="U643" s="5"/>
      <c r="V643" s="5"/>
      <c r="AF643" s="91"/>
    </row>
    <row r="644" spans="1:32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90"/>
      <c r="T644" s="90"/>
      <c r="U644" s="5"/>
      <c r="V644" s="5"/>
      <c r="AF644" s="91"/>
    </row>
    <row r="645" spans="1:32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90"/>
      <c r="T645" s="90"/>
      <c r="U645" s="5"/>
      <c r="V645" s="5"/>
      <c r="AF645" s="91"/>
    </row>
    <row r="646" spans="1:32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90"/>
      <c r="T646" s="90"/>
      <c r="U646" s="5"/>
      <c r="V646" s="5"/>
      <c r="AF646" s="91"/>
    </row>
    <row r="647" spans="1:32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90"/>
      <c r="T647" s="90"/>
      <c r="U647" s="5"/>
      <c r="V647" s="5"/>
      <c r="AF647" s="91"/>
    </row>
    <row r="648" spans="1:32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90"/>
      <c r="T648" s="90"/>
      <c r="U648" s="5"/>
      <c r="V648" s="5"/>
      <c r="AF648" s="91"/>
    </row>
    <row r="649" spans="1:32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90"/>
      <c r="T649" s="90"/>
      <c r="U649" s="5"/>
      <c r="V649" s="5"/>
      <c r="AF649" s="91"/>
    </row>
    <row r="650" spans="1:32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90"/>
      <c r="T650" s="90"/>
      <c r="U650" s="5"/>
      <c r="V650" s="5"/>
      <c r="AF650" s="91"/>
    </row>
    <row r="651" spans="1:32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90"/>
      <c r="T651" s="90"/>
      <c r="U651" s="5"/>
      <c r="V651" s="5"/>
      <c r="AF651" s="91"/>
    </row>
    <row r="652" spans="1:32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90"/>
      <c r="T652" s="90"/>
      <c r="U652" s="5"/>
      <c r="V652" s="5"/>
      <c r="AF652" s="91"/>
    </row>
    <row r="653" spans="1:32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90"/>
      <c r="T653" s="90"/>
      <c r="U653" s="5"/>
      <c r="V653" s="5"/>
      <c r="AF653" s="91"/>
    </row>
    <row r="654" spans="1:32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90"/>
      <c r="T654" s="90"/>
      <c r="U654" s="5"/>
      <c r="V654" s="5"/>
      <c r="AF654" s="91"/>
    </row>
    <row r="655" spans="1:32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90"/>
      <c r="T655" s="90"/>
      <c r="U655" s="5"/>
      <c r="V655" s="5"/>
      <c r="AF655" s="91"/>
    </row>
    <row r="656" spans="1:32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90"/>
      <c r="T656" s="90"/>
      <c r="U656" s="5"/>
      <c r="V656" s="5"/>
      <c r="AF656" s="91"/>
    </row>
    <row r="657" spans="1:32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90"/>
      <c r="T657" s="90"/>
      <c r="U657" s="5"/>
      <c r="V657" s="5"/>
      <c r="AF657" s="91"/>
    </row>
    <row r="658" spans="1:32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90"/>
      <c r="T658" s="90"/>
      <c r="U658" s="5"/>
      <c r="V658" s="5"/>
      <c r="AF658" s="91"/>
    </row>
    <row r="659" spans="1:32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90"/>
      <c r="T659" s="90"/>
      <c r="U659" s="5"/>
      <c r="V659" s="5"/>
      <c r="AF659" s="91"/>
    </row>
    <row r="660" spans="1:32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90"/>
      <c r="T660" s="90"/>
      <c r="U660" s="5"/>
      <c r="V660" s="5"/>
      <c r="AF660" s="91"/>
    </row>
    <row r="661" spans="1:32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90"/>
      <c r="T661" s="90"/>
      <c r="U661" s="5"/>
      <c r="V661" s="5"/>
      <c r="AF661" s="91"/>
    </row>
    <row r="662" spans="1:32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90"/>
      <c r="T662" s="90"/>
      <c r="U662" s="5"/>
      <c r="V662" s="5"/>
      <c r="AF662" s="91"/>
    </row>
    <row r="663" spans="1:32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90"/>
      <c r="T663" s="90"/>
      <c r="U663" s="5"/>
      <c r="V663" s="5"/>
      <c r="AF663" s="91"/>
    </row>
    <row r="664" spans="1:32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90"/>
      <c r="T664" s="90"/>
      <c r="U664" s="5"/>
      <c r="V664" s="5"/>
      <c r="AF664" s="91"/>
    </row>
    <row r="665" spans="1:32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90"/>
      <c r="T665" s="90"/>
      <c r="U665" s="5"/>
      <c r="V665" s="5"/>
      <c r="AF665" s="91"/>
    </row>
    <row r="666" spans="1:32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90"/>
      <c r="T666" s="90"/>
      <c r="U666" s="5"/>
      <c r="V666" s="5"/>
      <c r="AF666" s="91"/>
    </row>
    <row r="667" spans="1:32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90"/>
      <c r="T667" s="90"/>
      <c r="U667" s="5"/>
      <c r="V667" s="5"/>
      <c r="AF667" s="91"/>
    </row>
    <row r="668" spans="1:32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90"/>
      <c r="T668" s="90"/>
      <c r="U668" s="5"/>
      <c r="V668" s="5"/>
      <c r="AF668" s="91"/>
    </row>
    <row r="669" spans="1:32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90"/>
      <c r="T669" s="90"/>
      <c r="U669" s="5"/>
      <c r="V669" s="5"/>
      <c r="AF669" s="91"/>
    </row>
    <row r="670" spans="1:32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90"/>
      <c r="T670" s="90"/>
      <c r="U670" s="5"/>
      <c r="V670" s="5"/>
      <c r="AF670" s="91"/>
    </row>
    <row r="671" spans="1:32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90"/>
      <c r="T671" s="90"/>
      <c r="U671" s="5"/>
      <c r="V671" s="5"/>
      <c r="AF671" s="91"/>
    </row>
    <row r="672" spans="1:32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90"/>
      <c r="T672" s="90"/>
      <c r="U672" s="5"/>
      <c r="V672" s="5"/>
      <c r="AF672" s="91"/>
    </row>
    <row r="673" spans="1:32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90"/>
      <c r="T673" s="90"/>
      <c r="U673" s="5"/>
      <c r="V673" s="5"/>
      <c r="AF673" s="91"/>
    </row>
    <row r="674" spans="1:32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90"/>
      <c r="T674" s="90"/>
      <c r="U674" s="5"/>
      <c r="V674" s="5"/>
      <c r="AF674" s="91"/>
    </row>
    <row r="675" spans="1:32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90"/>
      <c r="T675" s="90"/>
      <c r="U675" s="5"/>
      <c r="V675" s="5"/>
      <c r="AF675" s="91"/>
    </row>
    <row r="676" spans="1:32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90"/>
      <c r="T676" s="90"/>
      <c r="U676" s="5"/>
      <c r="V676" s="5"/>
      <c r="AF676" s="91"/>
    </row>
    <row r="677" spans="1:32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90"/>
      <c r="T677" s="90"/>
      <c r="U677" s="5"/>
      <c r="V677" s="5"/>
      <c r="AF677" s="91"/>
    </row>
    <row r="678" spans="1:32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90"/>
      <c r="T678" s="90"/>
      <c r="U678" s="5"/>
      <c r="V678" s="5"/>
      <c r="AF678" s="91"/>
    </row>
    <row r="679" spans="1:32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90"/>
      <c r="T679" s="90"/>
      <c r="U679" s="5"/>
      <c r="V679" s="5"/>
      <c r="AF679" s="91"/>
    </row>
    <row r="680" spans="1:32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90"/>
      <c r="T680" s="90"/>
      <c r="U680" s="5"/>
      <c r="V680" s="5"/>
      <c r="AF680" s="91"/>
    </row>
    <row r="681" spans="1:32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90"/>
      <c r="T681" s="90"/>
      <c r="U681" s="5"/>
      <c r="V681" s="5"/>
      <c r="AF681" s="91"/>
    </row>
    <row r="682" spans="1:32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90"/>
      <c r="T682" s="90"/>
      <c r="U682" s="5"/>
      <c r="V682" s="5"/>
      <c r="AF682" s="91"/>
    </row>
    <row r="683" spans="1:32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90"/>
      <c r="T683" s="90"/>
      <c r="U683" s="5"/>
      <c r="V683" s="5"/>
      <c r="AF683" s="91"/>
    </row>
    <row r="684" spans="1:32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90"/>
      <c r="T684" s="90"/>
      <c r="U684" s="5"/>
      <c r="V684" s="5"/>
      <c r="AF684" s="91"/>
    </row>
    <row r="685" spans="1:32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90"/>
      <c r="T685" s="90"/>
      <c r="U685" s="5"/>
      <c r="V685" s="5"/>
      <c r="AF685" s="91"/>
    </row>
    <row r="686" spans="1:32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90"/>
      <c r="T686" s="90"/>
      <c r="U686" s="5"/>
      <c r="V686" s="5"/>
      <c r="AF686" s="91"/>
    </row>
    <row r="687" spans="1:32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90"/>
      <c r="T687" s="90"/>
      <c r="U687" s="5"/>
      <c r="V687" s="5"/>
      <c r="AF687" s="91"/>
    </row>
    <row r="688" spans="1:32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90"/>
      <c r="T688" s="90"/>
      <c r="U688" s="5"/>
      <c r="V688" s="5"/>
      <c r="AF688" s="91"/>
    </row>
    <row r="689" spans="1:32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90"/>
      <c r="T689" s="90"/>
      <c r="U689" s="5"/>
      <c r="V689" s="5"/>
      <c r="AF689" s="91"/>
    </row>
    <row r="690" spans="1:32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90"/>
      <c r="T690" s="90"/>
      <c r="U690" s="5"/>
      <c r="V690" s="5"/>
      <c r="AF690" s="91"/>
    </row>
    <row r="691" spans="1:32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90"/>
      <c r="T691" s="90"/>
      <c r="U691" s="5"/>
      <c r="V691" s="5"/>
      <c r="AF691" s="91"/>
    </row>
    <row r="692" spans="1:32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90"/>
      <c r="T692" s="90"/>
      <c r="U692" s="5"/>
      <c r="V692" s="5"/>
      <c r="AF692" s="91"/>
    </row>
    <row r="693" spans="1:32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90"/>
      <c r="T693" s="90"/>
      <c r="U693" s="5"/>
      <c r="V693" s="5"/>
      <c r="AF693" s="91"/>
    </row>
    <row r="694" spans="1:32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90"/>
      <c r="T694" s="90"/>
      <c r="U694" s="5"/>
      <c r="V694" s="5"/>
      <c r="AF694" s="91"/>
    </row>
    <row r="695" spans="1:32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90"/>
      <c r="T695" s="90"/>
      <c r="U695" s="5"/>
      <c r="V695" s="5"/>
      <c r="AF695" s="91"/>
    </row>
    <row r="696" spans="1:32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90"/>
      <c r="T696" s="90"/>
      <c r="U696" s="5"/>
      <c r="V696" s="5"/>
      <c r="AF696" s="91"/>
    </row>
    <row r="697" spans="1:32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90"/>
      <c r="T697" s="90"/>
      <c r="U697" s="5"/>
      <c r="V697" s="5"/>
      <c r="AF697" s="91"/>
    </row>
    <row r="698" spans="1:32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90"/>
      <c r="T698" s="90"/>
      <c r="U698" s="5"/>
      <c r="V698" s="5"/>
      <c r="AF698" s="91"/>
    </row>
    <row r="699" spans="1:32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90"/>
      <c r="T699" s="90"/>
      <c r="U699" s="5"/>
      <c r="V699" s="5"/>
      <c r="AF699" s="91"/>
    </row>
    <row r="700" spans="1:32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90"/>
      <c r="T700" s="90"/>
      <c r="U700" s="5"/>
      <c r="V700" s="5"/>
      <c r="AF700" s="91"/>
    </row>
    <row r="701" spans="1:32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90"/>
      <c r="T701" s="90"/>
      <c r="U701" s="5"/>
      <c r="V701" s="5"/>
      <c r="AF701" s="91"/>
    </row>
    <row r="702" spans="1:32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90"/>
      <c r="T702" s="90"/>
      <c r="U702" s="5"/>
      <c r="V702" s="5"/>
      <c r="AF702" s="91"/>
    </row>
    <row r="703" spans="1:32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90"/>
      <c r="T703" s="90"/>
      <c r="U703" s="5"/>
      <c r="V703" s="5"/>
      <c r="AF703" s="91"/>
    </row>
    <row r="704" spans="1:32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90"/>
      <c r="T704" s="90"/>
      <c r="U704" s="5"/>
      <c r="V704" s="5"/>
      <c r="AF704" s="91"/>
    </row>
    <row r="705" spans="1:32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90"/>
      <c r="T705" s="90"/>
      <c r="U705" s="5"/>
      <c r="V705" s="5"/>
      <c r="AF705" s="91"/>
    </row>
    <row r="706" spans="1:32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90"/>
      <c r="T706" s="90"/>
      <c r="U706" s="5"/>
      <c r="V706" s="5"/>
      <c r="AF706" s="91"/>
    </row>
    <row r="707" spans="1:32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90"/>
      <c r="T707" s="90"/>
      <c r="U707" s="5"/>
      <c r="V707" s="5"/>
      <c r="AF707" s="91"/>
    </row>
    <row r="708" spans="1:32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90"/>
      <c r="T708" s="90"/>
      <c r="U708" s="5"/>
      <c r="V708" s="5"/>
      <c r="AF708" s="91"/>
    </row>
    <row r="709" spans="1:32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90"/>
      <c r="T709" s="90"/>
      <c r="U709" s="5"/>
      <c r="V709" s="5"/>
      <c r="AF709" s="91"/>
    </row>
    <row r="710" spans="1:32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90"/>
      <c r="T710" s="90"/>
      <c r="U710" s="5"/>
      <c r="V710" s="5"/>
      <c r="AF710" s="91"/>
    </row>
    <row r="711" spans="1:32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90"/>
      <c r="T711" s="90"/>
      <c r="U711" s="5"/>
      <c r="V711" s="5"/>
      <c r="AF711" s="91"/>
    </row>
    <row r="712" spans="1:32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90"/>
      <c r="T712" s="90"/>
      <c r="U712" s="5"/>
      <c r="V712" s="5"/>
      <c r="AF712" s="91"/>
    </row>
    <row r="713" spans="1:32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90"/>
      <c r="T713" s="90"/>
      <c r="U713" s="5"/>
      <c r="V713" s="5"/>
      <c r="AF713" s="91"/>
    </row>
    <row r="714" spans="1:32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90"/>
      <c r="T714" s="90"/>
      <c r="U714" s="5"/>
      <c r="V714" s="5"/>
      <c r="AF714" s="91"/>
    </row>
    <row r="715" spans="1:32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90"/>
      <c r="T715" s="90"/>
      <c r="U715" s="5"/>
      <c r="V715" s="5"/>
      <c r="AF715" s="91"/>
    </row>
    <row r="716" spans="1:32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90"/>
      <c r="T716" s="90"/>
      <c r="U716" s="5"/>
      <c r="V716" s="5"/>
      <c r="AF716" s="91"/>
    </row>
    <row r="717" spans="1:32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90"/>
      <c r="T717" s="90"/>
      <c r="U717" s="5"/>
      <c r="V717" s="5"/>
      <c r="AF717" s="91"/>
    </row>
    <row r="718" spans="1:32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90"/>
      <c r="T718" s="90"/>
      <c r="U718" s="5"/>
      <c r="V718" s="5"/>
      <c r="AF718" s="91"/>
    </row>
    <row r="719" spans="1:32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90"/>
      <c r="T719" s="90"/>
      <c r="U719" s="5"/>
      <c r="V719" s="5"/>
      <c r="AF719" s="91"/>
    </row>
    <row r="720" spans="1:32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90"/>
      <c r="T720" s="90"/>
      <c r="U720" s="5"/>
      <c r="V720" s="5"/>
      <c r="AF720" s="91"/>
    </row>
    <row r="721" spans="1:32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90"/>
      <c r="T721" s="90"/>
      <c r="U721" s="5"/>
      <c r="V721" s="5"/>
      <c r="AF721" s="91"/>
    </row>
    <row r="722" spans="1:32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90"/>
      <c r="T722" s="90"/>
      <c r="U722" s="5"/>
      <c r="V722" s="5"/>
      <c r="AF722" s="91"/>
    </row>
    <row r="723" spans="1:32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90"/>
      <c r="T723" s="90"/>
      <c r="U723" s="5"/>
      <c r="V723" s="5"/>
      <c r="AF723" s="91"/>
    </row>
    <row r="724" spans="1:32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90"/>
      <c r="T724" s="90"/>
      <c r="U724" s="5"/>
      <c r="V724" s="5"/>
      <c r="AF724" s="91"/>
    </row>
    <row r="725" spans="1:32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90"/>
      <c r="T725" s="90"/>
      <c r="U725" s="5"/>
      <c r="V725" s="5"/>
      <c r="AF725" s="91"/>
    </row>
    <row r="726" spans="1:32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90"/>
      <c r="T726" s="90"/>
      <c r="U726" s="5"/>
      <c r="V726" s="5"/>
      <c r="AF726" s="91"/>
    </row>
    <row r="727" spans="1:32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90"/>
      <c r="T727" s="90"/>
      <c r="U727" s="5"/>
      <c r="V727" s="5"/>
      <c r="AF727" s="91"/>
    </row>
    <row r="728" spans="1:32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90"/>
      <c r="T728" s="90"/>
      <c r="U728" s="5"/>
      <c r="V728" s="5"/>
      <c r="AF728" s="91"/>
    </row>
    <row r="729" spans="1:32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90"/>
      <c r="T729" s="90"/>
      <c r="U729" s="5"/>
      <c r="V729" s="5"/>
      <c r="AF729" s="91"/>
    </row>
    <row r="730" spans="1:32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90"/>
      <c r="T730" s="90"/>
      <c r="U730" s="5"/>
      <c r="V730" s="5"/>
      <c r="AF730" s="91"/>
    </row>
    <row r="731" spans="1:32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90"/>
      <c r="T731" s="90"/>
      <c r="U731" s="5"/>
      <c r="V731" s="5"/>
      <c r="AF731" s="91"/>
    </row>
    <row r="732" spans="1:32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90"/>
      <c r="T732" s="90"/>
      <c r="U732" s="5"/>
      <c r="V732" s="5"/>
      <c r="AF732" s="91"/>
    </row>
    <row r="733" spans="1:32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90"/>
      <c r="T733" s="90"/>
      <c r="U733" s="5"/>
      <c r="V733" s="5"/>
      <c r="AF733" s="91"/>
    </row>
    <row r="734" spans="1:32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90"/>
      <c r="T734" s="90"/>
      <c r="U734" s="5"/>
      <c r="V734" s="5"/>
      <c r="AF734" s="91"/>
    </row>
    <row r="735" spans="1:32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90"/>
      <c r="T735" s="90"/>
      <c r="U735" s="5"/>
      <c r="V735" s="5"/>
      <c r="AF735" s="91"/>
    </row>
    <row r="736" spans="1:32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90"/>
      <c r="T736" s="90"/>
      <c r="U736" s="5"/>
      <c r="V736" s="5"/>
      <c r="AF736" s="91"/>
    </row>
    <row r="737" spans="1:32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90"/>
      <c r="T737" s="90"/>
      <c r="U737" s="5"/>
      <c r="V737" s="5"/>
      <c r="AF737" s="91"/>
    </row>
    <row r="738" spans="1:32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90"/>
      <c r="T738" s="90"/>
      <c r="U738" s="5"/>
      <c r="V738" s="5"/>
      <c r="AF738" s="91"/>
    </row>
    <row r="739" spans="1:32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90"/>
      <c r="T739" s="90"/>
      <c r="U739" s="5"/>
      <c r="V739" s="5"/>
      <c r="AF739" s="91"/>
    </row>
    <row r="740" spans="1:32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90"/>
      <c r="T740" s="90"/>
      <c r="U740" s="5"/>
      <c r="V740" s="5"/>
      <c r="AF740" s="91"/>
    </row>
    <row r="741" spans="1:32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90"/>
      <c r="T741" s="90"/>
      <c r="U741" s="5"/>
      <c r="V741" s="5"/>
      <c r="AF741" s="91"/>
    </row>
    <row r="742" spans="1:32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90"/>
      <c r="T742" s="90"/>
      <c r="U742" s="5"/>
      <c r="V742" s="5"/>
      <c r="AF742" s="91"/>
    </row>
    <row r="743" spans="1:32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90"/>
      <c r="T743" s="90"/>
      <c r="U743" s="5"/>
      <c r="V743" s="5"/>
      <c r="AF743" s="91"/>
    </row>
    <row r="744" spans="1:32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90"/>
      <c r="T744" s="90"/>
      <c r="U744" s="5"/>
      <c r="V744" s="5"/>
      <c r="AF744" s="91"/>
    </row>
    <row r="745" spans="1:32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90"/>
      <c r="T745" s="90"/>
      <c r="U745" s="5"/>
      <c r="V745" s="5"/>
      <c r="AF745" s="91"/>
    </row>
    <row r="746" spans="1:32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90"/>
      <c r="T746" s="90"/>
      <c r="U746" s="5"/>
      <c r="V746" s="5"/>
      <c r="AF746" s="91"/>
    </row>
    <row r="747" spans="1:32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90"/>
      <c r="T747" s="90"/>
      <c r="U747" s="5"/>
      <c r="V747" s="5"/>
      <c r="AF747" s="91"/>
    </row>
    <row r="748" spans="1:32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90"/>
      <c r="T748" s="90"/>
      <c r="U748" s="5"/>
      <c r="V748" s="5"/>
      <c r="AF748" s="91"/>
    </row>
    <row r="749" spans="1:32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90"/>
      <c r="T749" s="90"/>
      <c r="U749" s="5"/>
      <c r="V749" s="5"/>
      <c r="AF749" s="91"/>
    </row>
    <row r="750" spans="1:32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90"/>
      <c r="T750" s="90"/>
      <c r="U750" s="5"/>
      <c r="V750" s="5"/>
      <c r="AF750" s="91"/>
    </row>
    <row r="751" spans="1:32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90"/>
      <c r="T751" s="90"/>
      <c r="U751" s="5"/>
      <c r="V751" s="5"/>
      <c r="AF751" s="91"/>
    </row>
    <row r="752" spans="1:32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90"/>
      <c r="T752" s="90"/>
      <c r="U752" s="5"/>
      <c r="V752" s="5"/>
      <c r="AF752" s="91"/>
    </row>
    <row r="753" spans="1:32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90"/>
      <c r="T753" s="90"/>
      <c r="U753" s="5"/>
      <c r="V753" s="5"/>
      <c r="AF753" s="91"/>
    </row>
    <row r="754" spans="1:32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90"/>
      <c r="T754" s="90"/>
      <c r="U754" s="5"/>
      <c r="V754" s="5"/>
      <c r="AF754" s="91"/>
    </row>
    <row r="755" spans="1:32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90"/>
      <c r="T755" s="90"/>
      <c r="U755" s="5"/>
      <c r="V755" s="5"/>
      <c r="AF755" s="91"/>
    </row>
    <row r="756" spans="1:32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90"/>
      <c r="T756" s="90"/>
      <c r="U756" s="5"/>
      <c r="V756" s="5"/>
      <c r="AF756" s="91"/>
    </row>
    <row r="757" spans="1:32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90"/>
      <c r="T757" s="90"/>
      <c r="U757" s="5"/>
      <c r="V757" s="5"/>
      <c r="AF757" s="91"/>
    </row>
    <row r="758" spans="1:32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90"/>
      <c r="T758" s="90"/>
      <c r="U758" s="5"/>
      <c r="V758" s="5"/>
      <c r="AF758" s="91"/>
    </row>
    <row r="759" spans="1:32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90"/>
      <c r="T759" s="90"/>
      <c r="U759" s="5"/>
      <c r="V759" s="5"/>
      <c r="AF759" s="91"/>
    </row>
    <row r="760" spans="1:32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90"/>
      <c r="T760" s="90"/>
      <c r="U760" s="5"/>
      <c r="V760" s="5"/>
      <c r="AF760" s="91"/>
    </row>
    <row r="761" spans="1:32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90"/>
      <c r="T761" s="90"/>
      <c r="U761" s="5"/>
      <c r="V761" s="5"/>
      <c r="AF761" s="91"/>
    </row>
    <row r="762" spans="1:32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90"/>
      <c r="T762" s="90"/>
      <c r="U762" s="5"/>
      <c r="V762" s="5"/>
      <c r="AF762" s="91"/>
    </row>
    <row r="763" spans="1:32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90"/>
      <c r="T763" s="90"/>
      <c r="U763" s="5"/>
      <c r="V763" s="5"/>
      <c r="AF763" s="91"/>
    </row>
    <row r="764" spans="1:32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90"/>
      <c r="T764" s="90"/>
      <c r="U764" s="5"/>
      <c r="V764" s="5"/>
      <c r="AF764" s="91"/>
    </row>
    <row r="765" spans="1:32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90"/>
      <c r="T765" s="90"/>
      <c r="U765" s="5"/>
      <c r="V765" s="5"/>
      <c r="AF765" s="91"/>
    </row>
    <row r="766" spans="1:32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90"/>
      <c r="T766" s="90"/>
      <c r="U766" s="5"/>
      <c r="V766" s="5"/>
      <c r="AF766" s="91"/>
    </row>
    <row r="767" spans="1:32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90"/>
      <c r="T767" s="90"/>
      <c r="U767" s="5"/>
      <c r="V767" s="5"/>
      <c r="AF767" s="91"/>
    </row>
    <row r="768" spans="1:32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90"/>
      <c r="T768" s="90"/>
      <c r="U768" s="5"/>
      <c r="V768" s="5"/>
      <c r="AF768" s="91"/>
    </row>
    <row r="769" spans="1:32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90"/>
      <c r="T769" s="90"/>
      <c r="U769" s="5"/>
      <c r="V769" s="5"/>
      <c r="AF769" s="91"/>
    </row>
    <row r="770" spans="1:32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90"/>
      <c r="T770" s="90"/>
      <c r="U770" s="5"/>
      <c r="V770" s="5"/>
      <c r="AF770" s="91"/>
    </row>
    <row r="771" spans="1:32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90"/>
      <c r="T771" s="90"/>
      <c r="U771" s="5"/>
      <c r="V771" s="5"/>
      <c r="AF771" s="91"/>
    </row>
    <row r="772" spans="1:32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90"/>
      <c r="T772" s="90"/>
      <c r="U772" s="5"/>
      <c r="V772" s="5"/>
      <c r="AF772" s="91"/>
    </row>
    <row r="773" spans="1:32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90"/>
      <c r="T773" s="90"/>
      <c r="U773" s="5"/>
      <c r="V773" s="5"/>
      <c r="AF773" s="91"/>
    </row>
    <row r="774" spans="1:32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90"/>
      <c r="T774" s="90"/>
      <c r="U774" s="5"/>
      <c r="V774" s="5"/>
      <c r="AF774" s="91"/>
    </row>
    <row r="775" spans="1:32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90"/>
      <c r="T775" s="90"/>
      <c r="U775" s="5"/>
      <c r="V775" s="5"/>
      <c r="AF775" s="91"/>
    </row>
    <row r="776" spans="1:32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90"/>
      <c r="T776" s="90"/>
      <c r="U776" s="5"/>
      <c r="V776" s="5"/>
      <c r="AF776" s="91"/>
    </row>
    <row r="777" spans="1:32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90"/>
      <c r="T777" s="90"/>
      <c r="U777" s="5"/>
      <c r="V777" s="5"/>
      <c r="AF777" s="91"/>
    </row>
    <row r="778" spans="1:32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90"/>
      <c r="T778" s="90"/>
      <c r="U778" s="5"/>
      <c r="V778" s="5"/>
      <c r="AF778" s="91"/>
    </row>
    <row r="779" spans="1:32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90"/>
      <c r="T779" s="90"/>
      <c r="U779" s="5"/>
      <c r="V779" s="5"/>
      <c r="AF779" s="91"/>
    </row>
    <row r="780" spans="1:32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90"/>
      <c r="T780" s="90"/>
      <c r="U780" s="5"/>
      <c r="V780" s="5"/>
      <c r="AF780" s="91"/>
    </row>
    <row r="781" spans="1:32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90"/>
      <c r="T781" s="90"/>
      <c r="U781" s="5"/>
      <c r="V781" s="5"/>
      <c r="AF781" s="91"/>
    </row>
    <row r="782" spans="1:32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90"/>
      <c r="T782" s="90"/>
      <c r="U782" s="5"/>
      <c r="V782" s="5"/>
      <c r="AF782" s="91"/>
    </row>
    <row r="783" spans="1:32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90"/>
      <c r="T783" s="90"/>
      <c r="U783" s="5"/>
      <c r="V783" s="5"/>
      <c r="AF783" s="91"/>
    </row>
    <row r="784" spans="1:32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90"/>
      <c r="T784" s="90"/>
      <c r="U784" s="5"/>
      <c r="V784" s="5"/>
      <c r="AF784" s="91"/>
    </row>
    <row r="785" spans="1:32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90"/>
      <c r="T785" s="90"/>
      <c r="U785" s="5"/>
      <c r="V785" s="5"/>
      <c r="AF785" s="91"/>
    </row>
    <row r="786" spans="1:32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90"/>
      <c r="T786" s="90"/>
      <c r="U786" s="5"/>
      <c r="V786" s="5"/>
      <c r="AF786" s="91"/>
    </row>
    <row r="787" spans="1:32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90"/>
      <c r="T787" s="90"/>
      <c r="U787" s="5"/>
      <c r="V787" s="5"/>
      <c r="AF787" s="91"/>
    </row>
    <row r="788" spans="1:32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90"/>
      <c r="T788" s="90"/>
      <c r="U788" s="5"/>
      <c r="V788" s="5"/>
      <c r="AF788" s="91"/>
    </row>
    <row r="789" spans="1:32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90"/>
      <c r="T789" s="90"/>
      <c r="U789" s="5"/>
      <c r="V789" s="5"/>
      <c r="AF789" s="91"/>
    </row>
    <row r="790" spans="1:32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90"/>
      <c r="T790" s="90"/>
      <c r="U790" s="5"/>
      <c r="V790" s="5"/>
      <c r="AF790" s="91"/>
    </row>
    <row r="791" spans="1:32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90"/>
      <c r="T791" s="90"/>
      <c r="U791" s="5"/>
      <c r="V791" s="5"/>
      <c r="AF791" s="91"/>
    </row>
    <row r="792" spans="1:32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90"/>
      <c r="T792" s="90"/>
      <c r="U792" s="5"/>
      <c r="V792" s="5"/>
      <c r="AF792" s="91"/>
    </row>
    <row r="793" spans="1:32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90"/>
      <c r="T793" s="90"/>
      <c r="U793" s="5"/>
      <c r="V793" s="5"/>
      <c r="AF793" s="91"/>
    </row>
    <row r="794" spans="1:32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90"/>
      <c r="T794" s="90"/>
      <c r="U794" s="5"/>
      <c r="V794" s="5"/>
      <c r="AF794" s="91"/>
    </row>
    <row r="795" spans="1:32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90"/>
      <c r="T795" s="90"/>
      <c r="U795" s="5"/>
      <c r="V795" s="5"/>
      <c r="AF795" s="91"/>
    </row>
    <row r="796" spans="1:32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90"/>
      <c r="T796" s="90"/>
      <c r="U796" s="5"/>
      <c r="V796" s="5"/>
      <c r="AF796" s="91"/>
    </row>
    <row r="797" spans="1:32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90"/>
      <c r="T797" s="90"/>
      <c r="U797" s="5"/>
      <c r="V797" s="5"/>
      <c r="AF797" s="91"/>
    </row>
    <row r="798" spans="1:32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90"/>
      <c r="T798" s="90"/>
      <c r="U798" s="5"/>
      <c r="V798" s="5"/>
      <c r="AF798" s="91"/>
    </row>
    <row r="799" spans="1:32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90"/>
      <c r="T799" s="90"/>
      <c r="U799" s="5"/>
      <c r="V799" s="5"/>
      <c r="AF799" s="91"/>
    </row>
    <row r="800" spans="1:32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90"/>
      <c r="T800" s="90"/>
      <c r="U800" s="5"/>
      <c r="V800" s="5"/>
      <c r="AF800" s="91"/>
    </row>
    <row r="801" spans="1:32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90"/>
      <c r="T801" s="90"/>
      <c r="U801" s="5"/>
      <c r="V801" s="5"/>
      <c r="AF801" s="91"/>
    </row>
    <row r="802" spans="1:32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90"/>
      <c r="T802" s="90"/>
      <c r="U802" s="5"/>
      <c r="V802" s="5"/>
      <c r="AF802" s="91"/>
    </row>
    <row r="803" spans="1:32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90"/>
      <c r="T803" s="90"/>
      <c r="U803" s="5"/>
      <c r="V803" s="5"/>
      <c r="AF803" s="91"/>
    </row>
    <row r="804" spans="1:32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90"/>
      <c r="T804" s="90"/>
      <c r="U804" s="5"/>
      <c r="V804" s="5"/>
      <c r="AF804" s="91"/>
    </row>
    <row r="805" spans="1:32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90"/>
      <c r="T805" s="90"/>
      <c r="U805" s="5"/>
      <c r="V805" s="5"/>
      <c r="AF805" s="91"/>
    </row>
    <row r="806" spans="1:32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90"/>
      <c r="T806" s="90"/>
      <c r="U806" s="5"/>
      <c r="V806" s="5"/>
      <c r="AF806" s="91"/>
    </row>
    <row r="807" spans="1:32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90"/>
      <c r="T807" s="90"/>
      <c r="U807" s="5"/>
      <c r="V807" s="5"/>
      <c r="AF807" s="91"/>
    </row>
    <row r="808" spans="1:32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90"/>
      <c r="T808" s="90"/>
      <c r="U808" s="5"/>
      <c r="V808" s="5"/>
      <c r="AF808" s="91"/>
    </row>
    <row r="809" spans="1:32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90"/>
      <c r="T809" s="90"/>
      <c r="U809" s="5"/>
      <c r="V809" s="5"/>
      <c r="AF809" s="91"/>
    </row>
    <row r="810" spans="1:32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90"/>
      <c r="T810" s="90"/>
      <c r="U810" s="5"/>
      <c r="V810" s="5"/>
      <c r="AF810" s="91"/>
    </row>
    <row r="811" spans="1:32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90"/>
      <c r="T811" s="90"/>
      <c r="U811" s="5"/>
      <c r="V811" s="5"/>
      <c r="AF811" s="91"/>
    </row>
    <row r="812" spans="1:32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90"/>
      <c r="T812" s="90"/>
      <c r="U812" s="5"/>
      <c r="V812" s="5"/>
      <c r="AF812" s="91"/>
    </row>
    <row r="813" spans="1:32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90"/>
      <c r="T813" s="90"/>
      <c r="U813" s="5"/>
      <c r="V813" s="5"/>
      <c r="AF813" s="91"/>
    </row>
    <row r="814" spans="1:32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90"/>
      <c r="T814" s="90"/>
      <c r="U814" s="5"/>
      <c r="V814" s="5"/>
      <c r="AF814" s="91"/>
    </row>
    <row r="815" spans="1:32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90"/>
      <c r="T815" s="90"/>
      <c r="U815" s="5"/>
      <c r="V815" s="5"/>
      <c r="AF815" s="91"/>
    </row>
    <row r="816" spans="1:32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90"/>
      <c r="T816" s="90"/>
      <c r="U816" s="5"/>
      <c r="V816" s="5"/>
      <c r="AF816" s="91"/>
    </row>
    <row r="817" spans="1:32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90"/>
      <c r="T817" s="90"/>
      <c r="U817" s="5"/>
      <c r="V817" s="5"/>
      <c r="AF817" s="91"/>
    </row>
    <row r="818" spans="1:32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90"/>
      <c r="T818" s="90"/>
      <c r="U818" s="5"/>
      <c r="V818" s="5"/>
      <c r="AF818" s="91"/>
    </row>
    <row r="819" spans="1:32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90"/>
      <c r="T819" s="90"/>
      <c r="U819" s="5"/>
      <c r="V819" s="5"/>
      <c r="AF819" s="91"/>
    </row>
    <row r="820" spans="1:32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90"/>
      <c r="T820" s="90"/>
      <c r="U820" s="5"/>
      <c r="V820" s="5"/>
      <c r="AF820" s="91"/>
    </row>
    <row r="821" spans="1:32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90"/>
      <c r="T821" s="90"/>
      <c r="U821" s="5"/>
      <c r="V821" s="5"/>
      <c r="AF821" s="91"/>
    </row>
    <row r="822" spans="1:32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90"/>
      <c r="T822" s="90"/>
      <c r="U822" s="5"/>
      <c r="V822" s="5"/>
      <c r="AF822" s="91"/>
    </row>
    <row r="823" spans="1:32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90"/>
      <c r="T823" s="90"/>
      <c r="U823" s="5"/>
      <c r="V823" s="5"/>
      <c r="AF823" s="91"/>
    </row>
    <row r="824" spans="1:32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90"/>
      <c r="T824" s="90"/>
      <c r="U824" s="5"/>
      <c r="V824" s="5"/>
      <c r="AF824" s="91"/>
    </row>
    <row r="825" spans="1:32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90"/>
      <c r="T825" s="90"/>
      <c r="U825" s="5"/>
      <c r="V825" s="5"/>
      <c r="AF825" s="91"/>
    </row>
    <row r="826" spans="1:32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90"/>
      <c r="T826" s="90"/>
      <c r="U826" s="5"/>
      <c r="V826" s="5"/>
      <c r="AF826" s="91"/>
    </row>
    <row r="827" spans="1:32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90"/>
      <c r="T827" s="90"/>
      <c r="U827" s="5"/>
      <c r="V827" s="5"/>
      <c r="AF827" s="91"/>
    </row>
    <row r="828" spans="1:32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90"/>
      <c r="T828" s="90"/>
      <c r="U828" s="5"/>
      <c r="V828" s="5"/>
      <c r="AF828" s="91"/>
    </row>
    <row r="829" spans="1:32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90"/>
      <c r="T829" s="90"/>
      <c r="U829" s="5"/>
      <c r="V829" s="5"/>
      <c r="AF829" s="91"/>
    </row>
    <row r="830" spans="1:32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90"/>
      <c r="T830" s="90"/>
      <c r="U830" s="5"/>
      <c r="V830" s="5"/>
      <c r="AF830" s="91"/>
    </row>
    <row r="831" spans="1:32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90"/>
      <c r="T831" s="90"/>
      <c r="U831" s="5"/>
      <c r="V831" s="5"/>
      <c r="AF831" s="91"/>
    </row>
    <row r="832" spans="1:32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90"/>
      <c r="T832" s="90"/>
      <c r="U832" s="5"/>
      <c r="V832" s="5"/>
      <c r="AF832" s="91"/>
    </row>
    <row r="833" spans="1:32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90"/>
      <c r="T833" s="90"/>
      <c r="U833" s="5"/>
      <c r="V833" s="5"/>
      <c r="AF833" s="91"/>
    </row>
    <row r="834" spans="1:32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90"/>
      <c r="T834" s="90"/>
      <c r="U834" s="5"/>
      <c r="V834" s="5"/>
      <c r="AF834" s="91"/>
    </row>
    <row r="835" spans="1:32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90"/>
      <c r="T835" s="90"/>
      <c r="U835" s="5"/>
      <c r="V835" s="5"/>
      <c r="AF835" s="91"/>
    </row>
    <row r="836" spans="1:32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90"/>
      <c r="T836" s="90"/>
      <c r="U836" s="5"/>
      <c r="V836" s="5"/>
      <c r="AF836" s="91"/>
    </row>
    <row r="837" spans="1:32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90"/>
      <c r="T837" s="90"/>
      <c r="U837" s="5"/>
      <c r="V837" s="5"/>
      <c r="AF837" s="91"/>
    </row>
    <row r="838" spans="1:32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90"/>
      <c r="T838" s="90"/>
      <c r="U838" s="5"/>
      <c r="V838" s="5"/>
      <c r="AF838" s="91"/>
    </row>
    <row r="839" spans="1:32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90"/>
      <c r="T839" s="90"/>
      <c r="U839" s="5"/>
      <c r="V839" s="5"/>
      <c r="AF839" s="91"/>
    </row>
    <row r="840" spans="1:32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90"/>
      <c r="T840" s="90"/>
      <c r="U840" s="5"/>
      <c r="V840" s="5"/>
      <c r="AF840" s="91"/>
    </row>
    <row r="841" spans="1:32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90"/>
      <c r="T841" s="90"/>
      <c r="U841" s="5"/>
      <c r="V841" s="5"/>
      <c r="AF841" s="91"/>
    </row>
    <row r="842" spans="1:32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90"/>
      <c r="T842" s="90"/>
      <c r="U842" s="5"/>
      <c r="V842" s="5"/>
      <c r="AF842" s="91"/>
    </row>
    <row r="843" spans="1:32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90"/>
      <c r="T843" s="90"/>
      <c r="U843" s="5"/>
      <c r="V843" s="5"/>
      <c r="AF843" s="91"/>
    </row>
    <row r="844" spans="1:32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90"/>
      <c r="T844" s="90"/>
      <c r="U844" s="5"/>
      <c r="V844" s="5"/>
      <c r="AF844" s="91"/>
    </row>
    <row r="845" spans="1:32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90"/>
      <c r="T845" s="90"/>
      <c r="U845" s="5"/>
      <c r="V845" s="5"/>
      <c r="AF845" s="91"/>
    </row>
    <row r="846" spans="1:32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90"/>
      <c r="T846" s="90"/>
      <c r="U846" s="5"/>
      <c r="V846" s="5"/>
      <c r="AF846" s="91"/>
    </row>
    <row r="847" spans="1:32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90"/>
      <c r="T847" s="90"/>
      <c r="U847" s="5"/>
      <c r="V847" s="5"/>
      <c r="AF847" s="91"/>
    </row>
    <row r="848" spans="1:32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90"/>
      <c r="T848" s="90"/>
      <c r="U848" s="5"/>
      <c r="V848" s="5"/>
      <c r="AF848" s="91"/>
    </row>
    <row r="849" spans="1:32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90"/>
      <c r="T849" s="90"/>
      <c r="U849" s="5"/>
      <c r="V849" s="5"/>
      <c r="AF849" s="91"/>
    </row>
    <row r="850" spans="1:32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90"/>
      <c r="T850" s="90"/>
      <c r="U850" s="5"/>
      <c r="V850" s="5"/>
      <c r="AF850" s="91"/>
    </row>
    <row r="851" spans="1:32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90"/>
      <c r="T851" s="90"/>
      <c r="U851" s="5"/>
      <c r="V851" s="5"/>
      <c r="AF851" s="91"/>
    </row>
    <row r="852" spans="1:32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90"/>
      <c r="T852" s="90"/>
      <c r="U852" s="5"/>
      <c r="V852" s="5"/>
      <c r="AF852" s="91"/>
    </row>
    <row r="853" spans="1:32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90"/>
      <c r="T853" s="90"/>
      <c r="U853" s="5"/>
      <c r="V853" s="5"/>
      <c r="AF853" s="91"/>
    </row>
    <row r="854" spans="1:32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90"/>
      <c r="T854" s="90"/>
      <c r="U854" s="5"/>
      <c r="V854" s="5"/>
      <c r="AF854" s="91"/>
    </row>
    <row r="855" spans="1:32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90"/>
      <c r="T855" s="90"/>
      <c r="U855" s="5"/>
      <c r="V855" s="5"/>
      <c r="AF855" s="91"/>
    </row>
    <row r="856" spans="1:32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90"/>
      <c r="T856" s="90"/>
      <c r="U856" s="5"/>
      <c r="V856" s="5"/>
      <c r="AF856" s="91"/>
    </row>
    <row r="857" spans="1:32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90"/>
      <c r="T857" s="90"/>
      <c r="U857" s="5"/>
      <c r="V857" s="5"/>
      <c r="AF857" s="91"/>
    </row>
    <row r="858" spans="1:32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90"/>
      <c r="T858" s="90"/>
      <c r="U858" s="5"/>
      <c r="V858" s="5"/>
      <c r="AF858" s="91"/>
    </row>
    <row r="859" spans="1:32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90"/>
      <c r="T859" s="90"/>
      <c r="U859" s="5"/>
      <c r="V859" s="5"/>
      <c r="AF859" s="91"/>
    </row>
    <row r="860" spans="1:32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90"/>
      <c r="T860" s="90"/>
      <c r="U860" s="5"/>
      <c r="V860" s="5"/>
      <c r="AF860" s="91"/>
    </row>
    <row r="861" spans="1:32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90"/>
      <c r="T861" s="90"/>
      <c r="U861" s="5"/>
      <c r="V861" s="5"/>
      <c r="AF861" s="91"/>
    </row>
    <row r="862" spans="1:32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90"/>
      <c r="T862" s="90"/>
      <c r="U862" s="5"/>
      <c r="V862" s="5"/>
      <c r="AF862" s="91"/>
    </row>
    <row r="863" spans="1:32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90"/>
      <c r="T863" s="90"/>
      <c r="U863" s="5"/>
      <c r="V863" s="5"/>
      <c r="AF863" s="91"/>
    </row>
    <row r="864" spans="1:32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90"/>
      <c r="T864" s="90"/>
      <c r="U864" s="5"/>
      <c r="V864" s="5"/>
      <c r="AF864" s="91"/>
    </row>
    <row r="865" spans="1:32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90"/>
      <c r="T865" s="90"/>
      <c r="U865" s="5"/>
      <c r="V865" s="5"/>
      <c r="AF865" s="91"/>
    </row>
    <row r="866" spans="1:32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90"/>
      <c r="T866" s="90"/>
      <c r="U866" s="5"/>
      <c r="V866" s="5"/>
      <c r="AF866" s="91"/>
    </row>
    <row r="867" spans="1:32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90"/>
      <c r="T867" s="90"/>
      <c r="U867" s="5"/>
      <c r="V867" s="5"/>
      <c r="AF867" s="91"/>
    </row>
    <row r="868" spans="1:32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90"/>
      <c r="T868" s="90"/>
      <c r="U868" s="5"/>
      <c r="V868" s="5"/>
      <c r="AF868" s="91"/>
    </row>
    <row r="869" spans="1:32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90"/>
      <c r="T869" s="90"/>
      <c r="U869" s="5"/>
      <c r="V869" s="5"/>
      <c r="AF869" s="91"/>
    </row>
    <row r="870" spans="1:32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90"/>
      <c r="T870" s="90"/>
      <c r="U870" s="5"/>
      <c r="V870" s="5"/>
      <c r="AF870" s="91"/>
    </row>
    <row r="871" spans="1:32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90"/>
      <c r="T871" s="90"/>
      <c r="U871" s="5"/>
      <c r="V871" s="5"/>
      <c r="AF871" s="91"/>
    </row>
    <row r="872" spans="1:32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90"/>
      <c r="T872" s="90"/>
      <c r="U872" s="5"/>
      <c r="V872" s="5"/>
      <c r="AF872" s="91"/>
    </row>
    <row r="873" spans="1:32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90"/>
      <c r="T873" s="90"/>
      <c r="U873" s="5"/>
      <c r="V873" s="5"/>
      <c r="AF873" s="91"/>
    </row>
    <row r="874" spans="1:32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90"/>
      <c r="T874" s="90"/>
      <c r="U874" s="5"/>
      <c r="V874" s="5"/>
      <c r="AF874" s="91"/>
    </row>
    <row r="875" spans="1:32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90"/>
      <c r="T875" s="90"/>
      <c r="U875" s="5"/>
      <c r="V875" s="5"/>
      <c r="AF875" s="91"/>
    </row>
    <row r="876" spans="1:32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90"/>
      <c r="T876" s="90"/>
      <c r="U876" s="5"/>
      <c r="V876" s="5"/>
      <c r="AF876" s="91"/>
    </row>
    <row r="877" spans="1:32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90"/>
      <c r="T877" s="90"/>
      <c r="U877" s="5"/>
      <c r="V877" s="5"/>
      <c r="AF877" s="91"/>
    </row>
    <row r="878" spans="1:32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90"/>
      <c r="T878" s="90"/>
      <c r="U878" s="5"/>
      <c r="V878" s="5"/>
      <c r="AF878" s="91"/>
    </row>
    <row r="879" spans="1:32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90"/>
      <c r="T879" s="90"/>
      <c r="U879" s="5"/>
      <c r="V879" s="5"/>
      <c r="AF879" s="91"/>
    </row>
    <row r="880" spans="1:32" ht="12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90"/>
      <c r="T880" s="90"/>
      <c r="U880" s="5"/>
      <c r="V880" s="5"/>
      <c r="AF880" s="91"/>
    </row>
    <row r="881" spans="1:32" ht="12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90"/>
      <c r="T881" s="90"/>
      <c r="U881" s="5"/>
      <c r="V881" s="5"/>
      <c r="AF881" s="91"/>
    </row>
    <row r="882" spans="1:32" ht="12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90"/>
      <c r="T882" s="90"/>
      <c r="U882" s="5"/>
      <c r="V882" s="5"/>
      <c r="AF882" s="91"/>
    </row>
    <row r="883" spans="1:32" ht="12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90"/>
      <c r="T883" s="90"/>
      <c r="U883" s="5"/>
      <c r="V883" s="5"/>
      <c r="AF883" s="91"/>
    </row>
    <row r="884" spans="1:32" ht="12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90"/>
      <c r="T884" s="90"/>
      <c r="U884" s="5"/>
      <c r="V884" s="5"/>
      <c r="AF884" s="91"/>
    </row>
    <row r="885" spans="1:32" ht="12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90"/>
      <c r="T885" s="90"/>
      <c r="U885" s="5"/>
      <c r="V885" s="5"/>
      <c r="AF885" s="91"/>
    </row>
    <row r="886" spans="1:32" ht="12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90"/>
      <c r="T886" s="90"/>
      <c r="U886" s="5"/>
      <c r="V886" s="5"/>
      <c r="AF886" s="91"/>
    </row>
    <row r="887" spans="1:32" ht="12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90"/>
      <c r="T887" s="90"/>
      <c r="U887" s="5"/>
      <c r="V887" s="5"/>
      <c r="AF887" s="91"/>
    </row>
    <row r="888" spans="1:32" ht="12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90"/>
      <c r="T888" s="90"/>
      <c r="U888" s="5"/>
      <c r="V888" s="5"/>
      <c r="AF888" s="91"/>
    </row>
    <row r="889" spans="1:32" ht="12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90"/>
      <c r="T889" s="90"/>
      <c r="U889" s="5"/>
      <c r="V889" s="5"/>
      <c r="AF889" s="91"/>
    </row>
    <row r="890" spans="1:32" ht="16" x14ac:dyDescent="0.2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90"/>
      <c r="T890" s="90"/>
      <c r="AF890" s="91"/>
    </row>
    <row r="891" spans="1:32" ht="16" x14ac:dyDescent="0.2">
      <c r="H891" s="5"/>
      <c r="I891" s="5"/>
      <c r="J891" s="5"/>
      <c r="K891" s="5"/>
      <c r="M891" s="5"/>
      <c r="N891" s="5"/>
      <c r="O891" s="5"/>
      <c r="P891" s="5"/>
      <c r="Q891" s="5"/>
      <c r="R891" s="5"/>
      <c r="S891" s="90"/>
      <c r="T891" s="90"/>
      <c r="AF891" s="91"/>
    </row>
    <row r="892" spans="1:32" ht="16" x14ac:dyDescent="0.2">
      <c r="H892" s="5"/>
      <c r="I892" s="5"/>
      <c r="J892" s="5"/>
      <c r="K892" s="5"/>
      <c r="M892" s="5"/>
      <c r="N892" s="5"/>
      <c r="O892" s="5"/>
      <c r="P892" s="5"/>
      <c r="Q892" s="5"/>
      <c r="R892" s="5"/>
      <c r="S892" s="90"/>
      <c r="T892" s="90"/>
      <c r="AF892" s="91"/>
    </row>
    <row r="893" spans="1:32" ht="16" x14ac:dyDescent="0.2">
      <c r="S893" s="90"/>
      <c r="T893" s="90"/>
      <c r="AF893" s="91"/>
    </row>
    <row r="894" spans="1:32" ht="16" x14ac:dyDescent="0.2">
      <c r="S894" s="90"/>
      <c r="T894" s="90"/>
      <c r="AF894" s="91"/>
    </row>
    <row r="895" spans="1:32" ht="16" x14ac:dyDescent="0.2">
      <c r="S895" s="90"/>
      <c r="T895" s="90"/>
      <c r="AF895" s="91"/>
    </row>
    <row r="896" spans="1:32" ht="16" x14ac:dyDescent="0.2">
      <c r="S896" s="90"/>
      <c r="T896" s="90"/>
      <c r="AF896" s="91"/>
    </row>
    <row r="897" spans="32:32" ht="16" x14ac:dyDescent="0.2">
      <c r="AF897" s="91"/>
    </row>
    <row r="898" spans="32:32" ht="16" x14ac:dyDescent="0.2">
      <c r="AF898" s="91"/>
    </row>
  </sheetData>
  <mergeCells count="21">
    <mergeCell ref="Z1:AA8"/>
    <mergeCell ref="AB1:AC8"/>
    <mergeCell ref="AD1:AE8"/>
    <mergeCell ref="AF1:AF8"/>
    <mergeCell ref="H3:I8"/>
    <mergeCell ref="J3:K8"/>
    <mergeCell ref="U3:V8"/>
    <mergeCell ref="W3:X8"/>
    <mergeCell ref="Y3:Y8"/>
    <mergeCell ref="R3:R8"/>
    <mergeCell ref="S3:T8"/>
    <mergeCell ref="A33:G48"/>
    <mergeCell ref="L3:M8"/>
    <mergeCell ref="N3:O8"/>
    <mergeCell ref="P3:Q8"/>
    <mergeCell ref="A2:B6"/>
    <mergeCell ref="C2:G2"/>
    <mergeCell ref="C3:G4"/>
    <mergeCell ref="C5:G6"/>
    <mergeCell ref="A7:G8"/>
    <mergeCell ref="H1:Y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6A2E-4E7E-3E41-AD70-F4BC759CE0AF}">
  <dimension ref="A1:AF41"/>
  <sheetViews>
    <sheetView workbookViewId="0">
      <selection activeCell="E19" sqref="E19"/>
    </sheetView>
  </sheetViews>
  <sheetFormatPr baseColWidth="10" defaultRowHeight="16" x14ac:dyDescent="0.2"/>
  <sheetData>
    <row r="1" spans="1:32" ht="18" thickTop="1" thickBot="1" x14ac:dyDescent="0.25">
      <c r="A1" s="1"/>
      <c r="B1" s="2"/>
      <c r="C1" s="3"/>
      <c r="D1" s="3"/>
      <c r="E1" s="3"/>
      <c r="F1" s="3"/>
      <c r="G1" s="3"/>
      <c r="H1" s="159" t="s">
        <v>163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43"/>
      <c r="T1" s="143"/>
      <c r="U1" s="143"/>
      <c r="V1" s="143"/>
      <c r="W1" s="143"/>
      <c r="X1" s="143"/>
      <c r="Y1" s="144"/>
      <c r="Z1" s="147" t="s">
        <v>1</v>
      </c>
      <c r="AA1" s="160"/>
      <c r="AB1" s="147" t="s">
        <v>2</v>
      </c>
      <c r="AC1" s="160"/>
      <c r="AD1" s="147" t="s">
        <v>3</v>
      </c>
      <c r="AE1" s="160"/>
      <c r="AF1" s="161" t="s">
        <v>4</v>
      </c>
    </row>
    <row r="2" spans="1:32" ht="21" thickTop="1" thickBot="1" x14ac:dyDescent="0.25">
      <c r="A2" s="121"/>
      <c r="B2" s="121"/>
      <c r="C2" s="162" t="s">
        <v>164</v>
      </c>
      <c r="D2" s="162"/>
      <c r="E2" s="162"/>
      <c r="F2" s="162"/>
      <c r="G2" s="16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165"/>
      <c r="U2" s="165"/>
      <c r="V2" s="165"/>
      <c r="W2" s="165"/>
      <c r="X2" s="165"/>
      <c r="Y2" s="166"/>
      <c r="Z2" s="167"/>
      <c r="AA2" s="168"/>
      <c r="AB2" s="167"/>
      <c r="AC2" s="168"/>
      <c r="AD2" s="167"/>
      <c r="AE2" s="168"/>
      <c r="AF2" s="169"/>
    </row>
    <row r="3" spans="1:32" ht="17" thickTop="1" x14ac:dyDescent="0.2">
      <c r="A3" s="121"/>
      <c r="B3" s="121"/>
      <c r="C3" s="170" t="s">
        <v>6</v>
      </c>
      <c r="D3" s="170"/>
      <c r="E3" s="170"/>
      <c r="F3" s="170"/>
      <c r="G3" s="171"/>
      <c r="H3" s="115" t="s">
        <v>165</v>
      </c>
      <c r="I3" s="151"/>
      <c r="J3" s="115" t="s">
        <v>166</v>
      </c>
      <c r="K3" s="151"/>
      <c r="L3" s="115" t="s">
        <v>167</v>
      </c>
      <c r="M3" s="151"/>
      <c r="N3" s="115" t="s">
        <v>168</v>
      </c>
      <c r="O3" s="151"/>
      <c r="P3" s="115" t="s">
        <v>169</v>
      </c>
      <c r="Q3" s="151"/>
      <c r="R3" s="172"/>
      <c r="S3" s="173" t="s">
        <v>170</v>
      </c>
      <c r="T3" s="174"/>
      <c r="U3" s="175" t="s">
        <v>171</v>
      </c>
      <c r="V3" s="174"/>
      <c r="W3" s="175" t="s">
        <v>172</v>
      </c>
      <c r="X3" s="174"/>
      <c r="Y3" s="176"/>
      <c r="Z3" s="167"/>
      <c r="AA3" s="168"/>
      <c r="AB3" s="167"/>
      <c r="AC3" s="168"/>
      <c r="AD3" s="167"/>
      <c r="AE3" s="168"/>
      <c r="AF3" s="169"/>
    </row>
    <row r="4" spans="1:32" ht="17" thickBot="1" x14ac:dyDescent="0.25">
      <c r="A4" s="121"/>
      <c r="B4" s="121"/>
      <c r="C4" s="177"/>
      <c r="D4" s="177"/>
      <c r="E4" s="177"/>
      <c r="F4" s="177"/>
      <c r="G4" s="178"/>
      <c r="H4" s="152"/>
      <c r="I4" s="153"/>
      <c r="J4" s="152"/>
      <c r="K4" s="153"/>
      <c r="L4" s="152"/>
      <c r="M4" s="153"/>
      <c r="N4" s="152"/>
      <c r="O4" s="153"/>
      <c r="P4" s="152"/>
      <c r="Q4" s="153"/>
      <c r="R4" s="179"/>
      <c r="S4" s="180"/>
      <c r="T4" s="153"/>
      <c r="U4" s="152"/>
      <c r="V4" s="153"/>
      <c r="W4" s="152"/>
      <c r="X4" s="153"/>
      <c r="Y4" s="181"/>
      <c r="Z4" s="167"/>
      <c r="AA4" s="168"/>
      <c r="AB4" s="167"/>
      <c r="AC4" s="168"/>
      <c r="AD4" s="167"/>
      <c r="AE4" s="168"/>
      <c r="AF4" s="169"/>
    </row>
    <row r="5" spans="1:32" ht="17" thickTop="1" x14ac:dyDescent="0.2">
      <c r="A5" s="121"/>
      <c r="B5" s="121"/>
      <c r="C5" s="182" t="s">
        <v>173</v>
      </c>
      <c r="D5" s="182"/>
      <c r="E5" s="182"/>
      <c r="F5" s="182"/>
      <c r="G5" s="183"/>
      <c r="H5" s="152"/>
      <c r="I5" s="153"/>
      <c r="J5" s="152"/>
      <c r="K5" s="153"/>
      <c r="L5" s="152"/>
      <c r="M5" s="153"/>
      <c r="N5" s="152"/>
      <c r="O5" s="153"/>
      <c r="P5" s="152"/>
      <c r="Q5" s="153"/>
      <c r="R5" s="179"/>
      <c r="S5" s="180"/>
      <c r="T5" s="153"/>
      <c r="U5" s="152"/>
      <c r="V5" s="153"/>
      <c r="W5" s="152"/>
      <c r="X5" s="153"/>
      <c r="Y5" s="181"/>
      <c r="Z5" s="167"/>
      <c r="AA5" s="168"/>
      <c r="AB5" s="167"/>
      <c r="AC5" s="168"/>
      <c r="AD5" s="167"/>
      <c r="AE5" s="168"/>
      <c r="AF5" s="169"/>
    </row>
    <row r="6" spans="1:32" ht="17" thickBot="1" x14ac:dyDescent="0.25">
      <c r="A6" s="121"/>
      <c r="B6" s="121"/>
      <c r="C6" s="184"/>
      <c r="D6" s="184"/>
      <c r="E6" s="184"/>
      <c r="F6" s="184"/>
      <c r="G6" s="185"/>
      <c r="H6" s="152"/>
      <c r="I6" s="153"/>
      <c r="J6" s="152"/>
      <c r="K6" s="153"/>
      <c r="L6" s="152"/>
      <c r="M6" s="153"/>
      <c r="N6" s="152"/>
      <c r="O6" s="153"/>
      <c r="P6" s="152"/>
      <c r="Q6" s="153"/>
      <c r="R6" s="179"/>
      <c r="S6" s="180"/>
      <c r="T6" s="153"/>
      <c r="U6" s="152"/>
      <c r="V6" s="153"/>
      <c r="W6" s="152"/>
      <c r="X6" s="153"/>
      <c r="Y6" s="181"/>
      <c r="Z6" s="167"/>
      <c r="AA6" s="168"/>
      <c r="AB6" s="167"/>
      <c r="AC6" s="168"/>
      <c r="AD6" s="167"/>
      <c r="AE6" s="168"/>
      <c r="AF6" s="169"/>
    </row>
    <row r="7" spans="1:32" ht="17" thickTop="1" x14ac:dyDescent="0.2">
      <c r="A7" s="186" t="s">
        <v>11</v>
      </c>
      <c r="B7" s="122"/>
      <c r="C7" s="122"/>
      <c r="D7" s="122"/>
      <c r="E7" s="122"/>
      <c r="F7" s="122"/>
      <c r="G7" s="118"/>
      <c r="H7" s="152"/>
      <c r="I7" s="153"/>
      <c r="J7" s="152"/>
      <c r="K7" s="153"/>
      <c r="L7" s="152"/>
      <c r="M7" s="153"/>
      <c r="N7" s="152"/>
      <c r="O7" s="153"/>
      <c r="P7" s="152"/>
      <c r="Q7" s="153"/>
      <c r="R7" s="179"/>
      <c r="S7" s="180"/>
      <c r="T7" s="153"/>
      <c r="U7" s="152"/>
      <c r="V7" s="153"/>
      <c r="W7" s="152"/>
      <c r="X7" s="153"/>
      <c r="Y7" s="181"/>
      <c r="Z7" s="167"/>
      <c r="AA7" s="168"/>
      <c r="AB7" s="167"/>
      <c r="AC7" s="168"/>
      <c r="AD7" s="167"/>
      <c r="AE7" s="168"/>
      <c r="AF7" s="169"/>
    </row>
    <row r="8" spans="1:32" ht="17" thickBot="1" x14ac:dyDescent="0.25">
      <c r="A8" s="119"/>
      <c r="B8" s="187"/>
      <c r="C8" s="187"/>
      <c r="D8" s="187"/>
      <c r="E8" s="187"/>
      <c r="F8" s="187"/>
      <c r="G8" s="120"/>
      <c r="H8" s="154"/>
      <c r="I8" s="155"/>
      <c r="J8" s="154"/>
      <c r="K8" s="155"/>
      <c r="L8" s="154"/>
      <c r="M8" s="155"/>
      <c r="N8" s="154"/>
      <c r="O8" s="155"/>
      <c r="P8" s="154"/>
      <c r="Q8" s="155"/>
      <c r="R8" s="188"/>
      <c r="S8" s="189"/>
      <c r="T8" s="155"/>
      <c r="U8" s="154"/>
      <c r="V8" s="155"/>
      <c r="W8" s="154"/>
      <c r="X8" s="155"/>
      <c r="Y8" s="190"/>
      <c r="Z8" s="191"/>
      <c r="AA8" s="192"/>
      <c r="AB8" s="191"/>
      <c r="AC8" s="192"/>
      <c r="AD8" s="191"/>
      <c r="AE8" s="192"/>
      <c r="AF8" s="193"/>
    </row>
    <row r="9" spans="1:32" ht="47" thickTop="1" thickBot="1" x14ac:dyDescent="0.25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19</v>
      </c>
      <c r="K9" s="10" t="s">
        <v>20</v>
      </c>
      <c r="L9" s="10" t="s">
        <v>19</v>
      </c>
      <c r="M9" s="10" t="s">
        <v>20</v>
      </c>
      <c r="N9" s="10" t="s">
        <v>19</v>
      </c>
      <c r="O9" s="10" t="s">
        <v>20</v>
      </c>
      <c r="P9" s="10" t="s">
        <v>19</v>
      </c>
      <c r="Q9" s="10" t="s">
        <v>20</v>
      </c>
      <c r="R9" s="194" t="s">
        <v>21</v>
      </c>
      <c r="S9" s="10" t="s">
        <v>19</v>
      </c>
      <c r="T9" s="10" t="s">
        <v>20</v>
      </c>
      <c r="U9" s="10" t="s">
        <v>19</v>
      </c>
      <c r="V9" s="10" t="s">
        <v>20</v>
      </c>
      <c r="W9" s="12" t="s">
        <v>19</v>
      </c>
      <c r="X9" s="10" t="s">
        <v>20</v>
      </c>
      <c r="Y9" s="10" t="s">
        <v>21</v>
      </c>
      <c r="Z9" s="10" t="s">
        <v>19</v>
      </c>
      <c r="AA9" s="10" t="s">
        <v>20</v>
      </c>
      <c r="AB9" s="10" t="s">
        <v>19</v>
      </c>
      <c r="AC9" s="10" t="s">
        <v>20</v>
      </c>
      <c r="AD9" s="10" t="s">
        <v>19</v>
      </c>
      <c r="AE9" s="10" t="s">
        <v>20</v>
      </c>
      <c r="AF9" s="13" t="s">
        <v>22</v>
      </c>
    </row>
    <row r="10" spans="1:32" ht="17" thickTop="1" x14ac:dyDescent="0.2">
      <c r="A10" s="195">
        <f>RANK(AF10, $AF$10:$AF$40)</f>
        <v>1</v>
      </c>
      <c r="B10" s="196">
        <v>1992</v>
      </c>
      <c r="C10" s="197" t="s">
        <v>174</v>
      </c>
      <c r="D10" s="198" t="s">
        <v>175</v>
      </c>
      <c r="E10" s="198" t="s">
        <v>176</v>
      </c>
      <c r="F10" s="196" t="s">
        <v>177</v>
      </c>
      <c r="G10" s="196" t="s">
        <v>178</v>
      </c>
      <c r="H10" s="199" t="s">
        <v>87</v>
      </c>
      <c r="I10" s="200">
        <v>2000</v>
      </c>
      <c r="J10" s="201" t="s">
        <v>179</v>
      </c>
      <c r="K10" s="202">
        <v>4000</v>
      </c>
      <c r="L10" s="201" t="s">
        <v>180</v>
      </c>
      <c r="M10" s="202">
        <v>2000</v>
      </c>
      <c r="N10" s="201" t="s">
        <v>181</v>
      </c>
      <c r="O10" s="202">
        <v>0</v>
      </c>
      <c r="P10" s="201" t="s">
        <v>182</v>
      </c>
      <c r="Q10" s="202">
        <v>4000</v>
      </c>
      <c r="R10" s="71">
        <f>LARGE(I10:Q10,1)+LARGE(I10:Q10,2)+LARGE(I10:Q10,3)+LARGE(I10:Q10,4)+LARGE(I10:Q10,5)</f>
        <v>12000</v>
      </c>
      <c r="S10" s="201" t="s">
        <v>183</v>
      </c>
      <c r="T10" s="202">
        <v>0</v>
      </c>
      <c r="U10" s="201" t="s">
        <v>184</v>
      </c>
      <c r="V10" s="202">
        <v>2000</v>
      </c>
      <c r="W10" s="203" t="s">
        <v>185</v>
      </c>
      <c r="X10" s="204">
        <v>1000</v>
      </c>
      <c r="Y10" s="71">
        <f t="shared" ref="Y10:Y38" si="0">SUM(V10,X10,T10)</f>
        <v>3000</v>
      </c>
      <c r="Z10" s="201" t="s">
        <v>186</v>
      </c>
      <c r="AA10" s="202">
        <v>4000</v>
      </c>
      <c r="AB10" s="201"/>
      <c r="AC10" s="202">
        <v>0</v>
      </c>
      <c r="AD10" s="201"/>
      <c r="AE10" s="205">
        <v>0</v>
      </c>
      <c r="AF10" s="206">
        <f t="shared" ref="AF10:AF25" si="1">SUM(R10, Y10, AA10)</f>
        <v>19000</v>
      </c>
    </row>
    <row r="11" spans="1:32" x14ac:dyDescent="0.2">
      <c r="A11" s="57">
        <f>RANK(AF11, $AF$10:$AF$40)</f>
        <v>2</v>
      </c>
      <c r="B11" s="207">
        <v>2000</v>
      </c>
      <c r="C11" s="59" t="s">
        <v>187</v>
      </c>
      <c r="D11" s="60" t="s">
        <v>188</v>
      </c>
      <c r="E11" s="60" t="s">
        <v>189</v>
      </c>
      <c r="F11" s="58" t="s">
        <v>190</v>
      </c>
      <c r="G11" s="58" t="s">
        <v>178</v>
      </c>
      <c r="H11" s="208"/>
      <c r="I11" s="209">
        <v>0</v>
      </c>
      <c r="J11" s="210" t="s">
        <v>191</v>
      </c>
      <c r="K11" s="211">
        <v>2000</v>
      </c>
      <c r="L11" s="212" t="s">
        <v>179</v>
      </c>
      <c r="M11" s="211">
        <v>4000</v>
      </c>
      <c r="N11" s="212" t="s">
        <v>86</v>
      </c>
      <c r="O11" s="211">
        <v>0</v>
      </c>
      <c r="P11" s="212" t="s">
        <v>192</v>
      </c>
      <c r="Q11" s="211">
        <v>0</v>
      </c>
      <c r="R11" s="71">
        <f>LARGE(I11:Q11,1)+LARGE(I11:Q11,2)+LARGE(I11:Q11,3)+LARGE(I11:Q11,4)+LARGE(I11:Q11,5)</f>
        <v>6000</v>
      </c>
      <c r="S11" s="212" t="s">
        <v>193</v>
      </c>
      <c r="T11" s="211">
        <v>8000</v>
      </c>
      <c r="U11" s="213"/>
      <c r="V11" s="211">
        <v>0</v>
      </c>
      <c r="W11" s="214" t="s">
        <v>194</v>
      </c>
      <c r="X11" s="215">
        <v>1000</v>
      </c>
      <c r="Y11" s="71">
        <f t="shared" si="0"/>
        <v>9000</v>
      </c>
      <c r="Z11" s="212" t="s">
        <v>195</v>
      </c>
      <c r="AA11" s="211">
        <v>2000</v>
      </c>
      <c r="AB11" s="212"/>
      <c r="AC11" s="211">
        <v>0</v>
      </c>
      <c r="AD11" s="212"/>
      <c r="AE11" s="216">
        <v>0</v>
      </c>
      <c r="AF11" s="206">
        <f t="shared" si="1"/>
        <v>17000</v>
      </c>
    </row>
    <row r="12" spans="1:32" x14ac:dyDescent="0.2">
      <c r="A12" s="217">
        <v>3</v>
      </c>
      <c r="B12" s="207">
        <v>1998</v>
      </c>
      <c r="C12" s="207" t="s">
        <v>196</v>
      </c>
      <c r="D12" s="218" t="s">
        <v>197</v>
      </c>
      <c r="E12" s="218" t="s">
        <v>144</v>
      </c>
      <c r="F12" s="207" t="s">
        <v>48</v>
      </c>
      <c r="G12" s="207" t="s">
        <v>38</v>
      </c>
      <c r="H12" s="219" t="s">
        <v>198</v>
      </c>
      <c r="I12" s="209">
        <v>1000</v>
      </c>
      <c r="J12" s="210" t="s">
        <v>199</v>
      </c>
      <c r="K12" s="211">
        <v>2000</v>
      </c>
      <c r="L12" s="212" t="s">
        <v>78</v>
      </c>
      <c r="M12" s="211">
        <v>0</v>
      </c>
      <c r="N12" s="212" t="s">
        <v>200</v>
      </c>
      <c r="O12" s="211">
        <v>0</v>
      </c>
      <c r="P12" s="212" t="s">
        <v>201</v>
      </c>
      <c r="Q12" s="211">
        <v>1000</v>
      </c>
      <c r="R12" s="71">
        <f>LARGE(I12:Q12,1)+LARGE(I12:Q12,2)+LARGE(I12:Q12,3)+LARGE(I12:Q12,4)+LARGE(I12:Q12,5)</f>
        <v>4000</v>
      </c>
      <c r="S12" s="212" t="s">
        <v>194</v>
      </c>
      <c r="T12" s="211">
        <v>1000</v>
      </c>
      <c r="U12" s="212" t="s">
        <v>202</v>
      </c>
      <c r="V12" s="211">
        <v>0</v>
      </c>
      <c r="W12" s="214" t="s">
        <v>203</v>
      </c>
      <c r="X12" s="215">
        <v>0</v>
      </c>
      <c r="Y12" s="71">
        <f t="shared" si="0"/>
        <v>1000</v>
      </c>
      <c r="Z12" s="213"/>
      <c r="AA12" s="211">
        <v>0</v>
      </c>
      <c r="AB12" s="212"/>
      <c r="AC12" s="211">
        <v>0</v>
      </c>
      <c r="AD12" s="212"/>
      <c r="AE12" s="216">
        <v>0</v>
      </c>
      <c r="AF12" s="206">
        <f t="shared" si="1"/>
        <v>5000</v>
      </c>
    </row>
    <row r="13" spans="1:32" x14ac:dyDescent="0.2">
      <c r="A13" s="217">
        <v>4</v>
      </c>
      <c r="B13" s="207">
        <v>2004</v>
      </c>
      <c r="C13" s="220" t="s">
        <v>204</v>
      </c>
      <c r="D13" s="60" t="s">
        <v>205</v>
      </c>
      <c r="E13" s="60" t="s">
        <v>206</v>
      </c>
      <c r="F13" s="58" t="s">
        <v>190</v>
      </c>
      <c r="G13" s="58" t="s">
        <v>178</v>
      </c>
      <c r="H13" s="210" t="s">
        <v>207</v>
      </c>
      <c r="I13" s="221">
        <v>1000</v>
      </c>
      <c r="J13" s="210" t="s">
        <v>85</v>
      </c>
      <c r="K13" s="211">
        <v>1000</v>
      </c>
      <c r="L13" s="212" t="s">
        <v>208</v>
      </c>
      <c r="M13" s="211">
        <v>0</v>
      </c>
      <c r="N13" s="212" t="s">
        <v>209</v>
      </c>
      <c r="O13" s="211">
        <v>0</v>
      </c>
      <c r="P13" s="212" t="s">
        <v>210</v>
      </c>
      <c r="Q13" s="211">
        <v>1000</v>
      </c>
      <c r="R13" s="71">
        <f>LARGE(I13:Q13,1)+LARGE(I13:Q13,2)+LARGE(I13:Q13,3)+LARGE(I13:Q13,4)+LARGE(I13:Q13,5)</f>
        <v>3000</v>
      </c>
      <c r="S13" s="213"/>
      <c r="T13" s="211">
        <v>0</v>
      </c>
      <c r="U13" s="213"/>
      <c r="V13" s="211">
        <v>0</v>
      </c>
      <c r="W13" s="214" t="s">
        <v>211</v>
      </c>
      <c r="X13" s="215">
        <v>0</v>
      </c>
      <c r="Y13" s="71">
        <f t="shared" si="0"/>
        <v>0</v>
      </c>
      <c r="Z13" s="212" t="s">
        <v>63</v>
      </c>
      <c r="AA13" s="211">
        <v>1000</v>
      </c>
      <c r="AB13" s="212"/>
      <c r="AC13" s="211">
        <v>0</v>
      </c>
      <c r="AD13" s="212"/>
      <c r="AE13" s="216">
        <v>0</v>
      </c>
      <c r="AF13" s="206">
        <f t="shared" si="1"/>
        <v>4000</v>
      </c>
    </row>
    <row r="14" spans="1:32" x14ac:dyDescent="0.2">
      <c r="A14" s="57">
        <f t="shared" ref="A14:A38" si="2">RANK(AF14, $AF$10:$AF$40)</f>
        <v>5</v>
      </c>
      <c r="B14" s="58">
        <v>2005</v>
      </c>
      <c r="C14" s="59" t="s">
        <v>212</v>
      </c>
      <c r="D14" s="60" t="s">
        <v>213</v>
      </c>
      <c r="E14" s="60" t="s">
        <v>214</v>
      </c>
      <c r="F14" s="58" t="s">
        <v>215</v>
      </c>
      <c r="G14" s="58" t="s">
        <v>27</v>
      </c>
      <c r="H14" s="213"/>
      <c r="I14" s="211">
        <v>0</v>
      </c>
      <c r="J14" s="212" t="s">
        <v>93</v>
      </c>
      <c r="K14" s="211">
        <v>0</v>
      </c>
      <c r="L14" s="212" t="s">
        <v>216</v>
      </c>
      <c r="M14" s="211">
        <v>0</v>
      </c>
      <c r="N14" s="212" t="s">
        <v>217</v>
      </c>
      <c r="O14" s="211">
        <v>0</v>
      </c>
      <c r="P14" s="213"/>
      <c r="Q14" s="211">
        <v>0</v>
      </c>
      <c r="R14" s="71">
        <f t="shared" ref="R14:R32" si="3">LARGE(I14:Q14,1)+LARGE(I14:Q14,2)+LARGE(I14:Q14,3)+LARGE(I14:Q14,4)+LARGE(I14:Q14,5)</f>
        <v>0</v>
      </c>
      <c r="S14" s="213"/>
      <c r="T14" s="211">
        <v>0</v>
      </c>
      <c r="U14" s="213"/>
      <c r="V14" s="211">
        <v>0</v>
      </c>
      <c r="W14" s="214" t="s">
        <v>218</v>
      </c>
      <c r="X14" s="215">
        <v>2000</v>
      </c>
      <c r="Y14" s="71">
        <f t="shared" si="0"/>
        <v>2000</v>
      </c>
      <c r="Z14" s="213"/>
      <c r="AA14" s="211">
        <v>0</v>
      </c>
      <c r="AB14" s="212"/>
      <c r="AC14" s="211">
        <v>0</v>
      </c>
      <c r="AD14" s="212"/>
      <c r="AE14" s="216">
        <v>0</v>
      </c>
      <c r="AF14" s="206">
        <f t="shared" si="1"/>
        <v>2000</v>
      </c>
    </row>
    <row r="15" spans="1:32" x14ac:dyDescent="0.2">
      <c r="A15" s="57">
        <f t="shared" si="2"/>
        <v>6</v>
      </c>
      <c r="B15" s="58">
        <v>1999</v>
      </c>
      <c r="C15" s="59" t="s">
        <v>219</v>
      </c>
      <c r="D15" s="60" t="s">
        <v>220</v>
      </c>
      <c r="E15" s="60" t="s">
        <v>221</v>
      </c>
      <c r="F15" s="58" t="s">
        <v>130</v>
      </c>
      <c r="G15" s="58" t="s">
        <v>38</v>
      </c>
      <c r="H15" s="208"/>
      <c r="I15" s="209">
        <v>0</v>
      </c>
      <c r="J15" s="213"/>
      <c r="K15" s="211">
        <v>0</v>
      </c>
      <c r="L15" s="213"/>
      <c r="M15" s="211">
        <v>0</v>
      </c>
      <c r="N15" s="213"/>
      <c r="O15" s="211">
        <v>0</v>
      </c>
      <c r="P15" s="213"/>
      <c r="Q15" s="211">
        <v>0</v>
      </c>
      <c r="R15" s="71">
        <f t="shared" si="3"/>
        <v>0</v>
      </c>
      <c r="S15" s="213"/>
      <c r="T15" s="211">
        <v>0</v>
      </c>
      <c r="U15" s="213"/>
      <c r="V15" s="211">
        <v>0</v>
      </c>
      <c r="W15" s="222"/>
      <c r="X15" s="215">
        <v>0</v>
      </c>
      <c r="Y15" s="71">
        <f t="shared" si="0"/>
        <v>0</v>
      </c>
      <c r="Z15" s="213"/>
      <c r="AA15" s="211">
        <v>0</v>
      </c>
      <c r="AB15" s="212"/>
      <c r="AC15" s="211">
        <v>0</v>
      </c>
      <c r="AD15" s="212"/>
      <c r="AE15" s="216">
        <v>0</v>
      </c>
      <c r="AF15" s="206">
        <f t="shared" si="1"/>
        <v>0</v>
      </c>
    </row>
    <row r="16" spans="1:32" x14ac:dyDescent="0.2">
      <c r="A16" s="57">
        <f t="shared" si="2"/>
        <v>6</v>
      </c>
      <c r="B16" s="58">
        <v>2008</v>
      </c>
      <c r="C16" s="59" t="s">
        <v>222</v>
      </c>
      <c r="D16" s="60" t="s">
        <v>223</v>
      </c>
      <c r="E16" s="60" t="s">
        <v>109</v>
      </c>
      <c r="F16" s="58" t="s">
        <v>224</v>
      </c>
      <c r="G16" s="58" t="s">
        <v>98</v>
      </c>
      <c r="H16" s="208"/>
      <c r="I16" s="209">
        <v>0</v>
      </c>
      <c r="J16" s="213"/>
      <c r="K16" s="211">
        <v>0</v>
      </c>
      <c r="L16" s="213"/>
      <c r="M16" s="211">
        <v>0</v>
      </c>
      <c r="N16" s="213"/>
      <c r="O16" s="211">
        <v>0</v>
      </c>
      <c r="P16" s="213"/>
      <c r="Q16" s="211">
        <v>0</v>
      </c>
      <c r="R16" s="71">
        <f t="shared" si="3"/>
        <v>0</v>
      </c>
      <c r="S16" s="213"/>
      <c r="T16" s="211">
        <v>0</v>
      </c>
      <c r="U16" s="213"/>
      <c r="V16" s="211">
        <v>0</v>
      </c>
      <c r="W16" s="223"/>
      <c r="X16" s="215">
        <v>0</v>
      </c>
      <c r="Y16" s="71">
        <f t="shared" si="0"/>
        <v>0</v>
      </c>
      <c r="Z16" s="213"/>
      <c r="AA16" s="211">
        <v>0</v>
      </c>
      <c r="AB16" s="212"/>
      <c r="AC16" s="211">
        <v>0</v>
      </c>
      <c r="AD16" s="212"/>
      <c r="AE16" s="216">
        <v>0</v>
      </c>
      <c r="AF16" s="206">
        <f t="shared" si="1"/>
        <v>0</v>
      </c>
    </row>
    <row r="17" spans="1:32" x14ac:dyDescent="0.2">
      <c r="A17" s="57">
        <f t="shared" si="2"/>
        <v>6</v>
      </c>
      <c r="B17" s="207">
        <v>1999</v>
      </c>
      <c r="C17" s="59" t="s">
        <v>225</v>
      </c>
      <c r="D17" s="218" t="s">
        <v>226</v>
      </c>
      <c r="E17" s="218" t="s">
        <v>227</v>
      </c>
      <c r="F17" s="207" t="s">
        <v>228</v>
      </c>
      <c r="G17" s="207" t="s">
        <v>27</v>
      </c>
      <c r="H17" s="213"/>
      <c r="I17" s="211">
        <v>0</v>
      </c>
      <c r="J17" s="213"/>
      <c r="K17" s="211">
        <v>0</v>
      </c>
      <c r="L17" s="212" t="s">
        <v>229</v>
      </c>
      <c r="M17" s="211">
        <v>0</v>
      </c>
      <c r="N17" s="213"/>
      <c r="O17" s="211">
        <v>0</v>
      </c>
      <c r="P17" s="213"/>
      <c r="Q17" s="211">
        <v>0</v>
      </c>
      <c r="R17" s="71">
        <f t="shared" si="3"/>
        <v>0</v>
      </c>
      <c r="S17" s="213"/>
      <c r="T17" s="211">
        <v>0</v>
      </c>
      <c r="U17" s="213"/>
      <c r="V17" s="211">
        <v>0</v>
      </c>
      <c r="W17" s="212" t="s">
        <v>230</v>
      </c>
      <c r="X17" s="215">
        <v>0</v>
      </c>
      <c r="Y17" s="71">
        <f t="shared" si="0"/>
        <v>0</v>
      </c>
      <c r="Z17" s="213"/>
      <c r="AA17" s="211">
        <v>0</v>
      </c>
      <c r="AB17" s="212"/>
      <c r="AC17" s="211">
        <v>0</v>
      </c>
      <c r="AD17" s="212"/>
      <c r="AE17" s="216">
        <v>0</v>
      </c>
      <c r="AF17" s="206">
        <f t="shared" si="1"/>
        <v>0</v>
      </c>
    </row>
    <row r="18" spans="1:32" x14ac:dyDescent="0.2">
      <c r="A18" s="57">
        <f t="shared" si="2"/>
        <v>6</v>
      </c>
      <c r="B18" s="58">
        <v>2005</v>
      </c>
      <c r="C18" s="59" t="s">
        <v>231</v>
      </c>
      <c r="D18" s="60" t="s">
        <v>188</v>
      </c>
      <c r="E18" s="60" t="s">
        <v>232</v>
      </c>
      <c r="F18" s="58" t="s">
        <v>113</v>
      </c>
      <c r="G18" s="58" t="s">
        <v>27</v>
      </c>
      <c r="H18" s="213"/>
      <c r="I18" s="211">
        <v>0</v>
      </c>
      <c r="J18" s="213"/>
      <c r="K18" s="211">
        <v>0</v>
      </c>
      <c r="L18" s="213"/>
      <c r="M18" s="211">
        <v>0</v>
      </c>
      <c r="N18" s="213"/>
      <c r="O18" s="211">
        <v>0</v>
      </c>
      <c r="P18" s="213"/>
      <c r="Q18" s="211">
        <v>0</v>
      </c>
      <c r="R18" s="71">
        <f t="shared" si="3"/>
        <v>0</v>
      </c>
      <c r="S18" s="213"/>
      <c r="T18" s="211">
        <v>0</v>
      </c>
      <c r="U18" s="213"/>
      <c r="V18" s="211">
        <v>0</v>
      </c>
      <c r="W18" s="224"/>
      <c r="X18" s="215">
        <v>0</v>
      </c>
      <c r="Y18" s="71">
        <f t="shared" si="0"/>
        <v>0</v>
      </c>
      <c r="Z18" s="213"/>
      <c r="AA18" s="211">
        <v>0</v>
      </c>
      <c r="AB18" s="212"/>
      <c r="AC18" s="211">
        <v>0</v>
      </c>
      <c r="AD18" s="212"/>
      <c r="AE18" s="216">
        <v>0</v>
      </c>
      <c r="AF18" s="206">
        <f t="shared" si="1"/>
        <v>0</v>
      </c>
    </row>
    <row r="19" spans="1:32" x14ac:dyDescent="0.2">
      <c r="A19" s="57">
        <f t="shared" si="2"/>
        <v>6</v>
      </c>
      <c r="B19" s="58">
        <v>2004</v>
      </c>
      <c r="C19" s="59" t="s">
        <v>233</v>
      </c>
      <c r="D19" s="60" t="s">
        <v>234</v>
      </c>
      <c r="E19" s="60" t="s">
        <v>235</v>
      </c>
      <c r="F19" s="58" t="s">
        <v>236</v>
      </c>
      <c r="G19" s="58" t="s">
        <v>27</v>
      </c>
      <c r="H19" s="208"/>
      <c r="I19" s="209">
        <v>0</v>
      </c>
      <c r="J19" s="213"/>
      <c r="K19" s="211">
        <v>0</v>
      </c>
      <c r="L19" s="213"/>
      <c r="M19" s="211">
        <v>0</v>
      </c>
      <c r="N19" s="213"/>
      <c r="O19" s="211">
        <v>0</v>
      </c>
      <c r="P19" s="213"/>
      <c r="Q19" s="211">
        <v>0</v>
      </c>
      <c r="R19" s="71">
        <f t="shared" si="3"/>
        <v>0</v>
      </c>
      <c r="S19" s="213"/>
      <c r="T19" s="211">
        <v>0</v>
      </c>
      <c r="U19" s="213"/>
      <c r="V19" s="211">
        <v>0</v>
      </c>
      <c r="W19" s="224"/>
      <c r="X19" s="215">
        <v>0</v>
      </c>
      <c r="Y19" s="71">
        <f t="shared" si="0"/>
        <v>0</v>
      </c>
      <c r="Z19" s="213"/>
      <c r="AA19" s="211">
        <v>0</v>
      </c>
      <c r="AB19" s="212"/>
      <c r="AC19" s="211">
        <v>0</v>
      </c>
      <c r="AD19" s="212"/>
      <c r="AE19" s="216">
        <v>0</v>
      </c>
      <c r="AF19" s="206">
        <f t="shared" si="1"/>
        <v>0</v>
      </c>
    </row>
    <row r="20" spans="1:32" x14ac:dyDescent="0.2">
      <c r="A20" s="57">
        <f t="shared" si="2"/>
        <v>6</v>
      </c>
      <c r="B20" s="207">
        <v>2000</v>
      </c>
      <c r="C20" s="59" t="s">
        <v>237</v>
      </c>
      <c r="D20" s="60" t="s">
        <v>238</v>
      </c>
      <c r="E20" s="60" t="s">
        <v>239</v>
      </c>
      <c r="F20" s="58" t="s">
        <v>130</v>
      </c>
      <c r="G20" s="58" t="s">
        <v>38</v>
      </c>
      <c r="H20" s="212" t="s">
        <v>54</v>
      </c>
      <c r="I20" s="64">
        <v>0</v>
      </c>
      <c r="J20" s="212" t="s">
        <v>74</v>
      </c>
      <c r="K20" s="211">
        <v>0</v>
      </c>
      <c r="L20" s="212" t="s">
        <v>240</v>
      </c>
      <c r="M20" s="211">
        <v>0</v>
      </c>
      <c r="N20" s="212" t="s">
        <v>241</v>
      </c>
      <c r="O20" s="211">
        <v>0</v>
      </c>
      <c r="P20" s="212" t="s">
        <v>242</v>
      </c>
      <c r="Q20" s="211">
        <v>0</v>
      </c>
      <c r="R20" s="71">
        <f t="shared" si="3"/>
        <v>0</v>
      </c>
      <c r="S20" s="212" t="s">
        <v>93</v>
      </c>
      <c r="T20" s="211">
        <v>0</v>
      </c>
      <c r="U20" s="212" t="s">
        <v>243</v>
      </c>
      <c r="V20" s="211">
        <v>0</v>
      </c>
      <c r="W20" s="212" t="s">
        <v>52</v>
      </c>
      <c r="X20" s="215">
        <v>0</v>
      </c>
      <c r="Y20" s="71">
        <f t="shared" si="0"/>
        <v>0</v>
      </c>
      <c r="Z20" s="213"/>
      <c r="AA20" s="211">
        <v>0</v>
      </c>
      <c r="AB20" s="212"/>
      <c r="AC20" s="211">
        <v>0</v>
      </c>
      <c r="AD20" s="212"/>
      <c r="AE20" s="216">
        <v>0</v>
      </c>
      <c r="AF20" s="206">
        <f t="shared" si="1"/>
        <v>0</v>
      </c>
    </row>
    <row r="21" spans="1:32" x14ac:dyDescent="0.2">
      <c r="A21" s="57">
        <f t="shared" si="2"/>
        <v>6</v>
      </c>
      <c r="B21" s="58">
        <v>2007</v>
      </c>
      <c r="C21" s="59" t="s">
        <v>244</v>
      </c>
      <c r="D21" s="60" t="s">
        <v>245</v>
      </c>
      <c r="E21" s="60" t="s">
        <v>246</v>
      </c>
      <c r="F21" s="58" t="s">
        <v>224</v>
      </c>
      <c r="G21" s="58" t="s">
        <v>98</v>
      </c>
      <c r="H21" s="213"/>
      <c r="I21" s="211">
        <v>0</v>
      </c>
      <c r="J21" s="213"/>
      <c r="K21" s="211">
        <v>0</v>
      </c>
      <c r="L21" s="213"/>
      <c r="M21" s="211">
        <v>0</v>
      </c>
      <c r="N21" s="213"/>
      <c r="O21" s="211">
        <v>0</v>
      </c>
      <c r="P21" s="213"/>
      <c r="Q21" s="211">
        <v>0</v>
      </c>
      <c r="R21" s="71">
        <f t="shared" si="3"/>
        <v>0</v>
      </c>
      <c r="S21" s="213"/>
      <c r="T21" s="211">
        <v>0</v>
      </c>
      <c r="U21" s="213"/>
      <c r="V21" s="211">
        <v>0</v>
      </c>
      <c r="W21" s="224"/>
      <c r="X21" s="225">
        <v>0</v>
      </c>
      <c r="Y21" s="71">
        <f t="shared" si="0"/>
        <v>0</v>
      </c>
      <c r="Z21" s="213"/>
      <c r="AA21" s="211">
        <v>0</v>
      </c>
      <c r="AB21" s="212"/>
      <c r="AC21" s="211">
        <v>0</v>
      </c>
      <c r="AD21" s="212"/>
      <c r="AE21" s="216">
        <v>0</v>
      </c>
      <c r="AF21" s="206">
        <f t="shared" si="1"/>
        <v>0</v>
      </c>
    </row>
    <row r="22" spans="1:32" x14ac:dyDescent="0.2">
      <c r="A22" s="57">
        <f t="shared" si="2"/>
        <v>6</v>
      </c>
      <c r="B22" s="207">
        <v>2001</v>
      </c>
      <c r="C22" s="207" t="s">
        <v>247</v>
      </c>
      <c r="D22" s="218" t="s">
        <v>248</v>
      </c>
      <c r="E22" s="218" t="s">
        <v>227</v>
      </c>
      <c r="F22" s="207" t="s">
        <v>249</v>
      </c>
      <c r="G22" s="207" t="s">
        <v>27</v>
      </c>
      <c r="H22" s="212" t="s">
        <v>250</v>
      </c>
      <c r="I22" s="211">
        <v>0</v>
      </c>
      <c r="J22" s="210" t="s">
        <v>251</v>
      </c>
      <c r="K22" s="211">
        <v>0</v>
      </c>
      <c r="L22" s="212" t="s">
        <v>252</v>
      </c>
      <c r="M22" s="211">
        <v>0</v>
      </c>
      <c r="N22" s="212" t="s">
        <v>253</v>
      </c>
      <c r="O22" s="211">
        <v>0</v>
      </c>
      <c r="P22" s="212" t="s">
        <v>254</v>
      </c>
      <c r="Q22" s="211">
        <v>0</v>
      </c>
      <c r="R22" s="71">
        <f t="shared" si="3"/>
        <v>0</v>
      </c>
      <c r="S22" s="212" t="s">
        <v>255</v>
      </c>
      <c r="T22" s="211">
        <v>0</v>
      </c>
      <c r="U22" s="212" t="s">
        <v>256</v>
      </c>
      <c r="V22" s="211">
        <v>0</v>
      </c>
      <c r="W22" s="212" t="s">
        <v>257</v>
      </c>
      <c r="X22" s="225">
        <v>0</v>
      </c>
      <c r="Y22" s="71">
        <f t="shared" si="0"/>
        <v>0</v>
      </c>
      <c r="Z22" s="213"/>
      <c r="AA22" s="211">
        <v>0</v>
      </c>
      <c r="AB22" s="212"/>
      <c r="AC22" s="211">
        <v>0</v>
      </c>
      <c r="AD22" s="212"/>
      <c r="AE22" s="226">
        <v>0</v>
      </c>
      <c r="AF22" s="206">
        <f t="shared" si="1"/>
        <v>0</v>
      </c>
    </row>
    <row r="23" spans="1:32" x14ac:dyDescent="0.2">
      <c r="A23" s="57">
        <f t="shared" si="2"/>
        <v>6</v>
      </c>
      <c r="B23" s="58">
        <v>2009</v>
      </c>
      <c r="C23" s="59" t="s">
        <v>258</v>
      </c>
      <c r="D23" s="60" t="s">
        <v>259</v>
      </c>
      <c r="E23" s="60" t="s">
        <v>227</v>
      </c>
      <c r="F23" s="58" t="s">
        <v>72</v>
      </c>
      <c r="G23" s="58" t="s">
        <v>38</v>
      </c>
      <c r="H23" s="213"/>
      <c r="I23" s="211">
        <v>0</v>
      </c>
      <c r="J23" s="213"/>
      <c r="K23" s="211">
        <v>0</v>
      </c>
      <c r="L23" s="213"/>
      <c r="M23" s="211">
        <v>0</v>
      </c>
      <c r="N23" s="213"/>
      <c r="O23" s="211">
        <v>0</v>
      </c>
      <c r="P23" s="213"/>
      <c r="Q23" s="211">
        <v>0</v>
      </c>
      <c r="R23" s="71">
        <f t="shared" si="3"/>
        <v>0</v>
      </c>
      <c r="S23" s="213"/>
      <c r="T23" s="211">
        <v>0</v>
      </c>
      <c r="U23" s="213"/>
      <c r="V23" s="211">
        <v>0</v>
      </c>
      <c r="W23" s="224"/>
      <c r="X23" s="225">
        <v>0</v>
      </c>
      <c r="Y23" s="71">
        <f t="shared" si="0"/>
        <v>0</v>
      </c>
      <c r="Z23" s="213"/>
      <c r="AA23" s="211">
        <v>0</v>
      </c>
      <c r="AB23" s="212"/>
      <c r="AC23" s="211">
        <v>0</v>
      </c>
      <c r="AD23" s="212"/>
      <c r="AE23" s="216">
        <v>0</v>
      </c>
      <c r="AF23" s="206">
        <f t="shared" si="1"/>
        <v>0</v>
      </c>
    </row>
    <row r="24" spans="1:32" x14ac:dyDescent="0.2">
      <c r="A24" s="57">
        <f t="shared" si="2"/>
        <v>6</v>
      </c>
      <c r="B24" s="58">
        <v>2006</v>
      </c>
      <c r="C24" s="59" t="s">
        <v>260</v>
      </c>
      <c r="D24" s="60" t="s">
        <v>261</v>
      </c>
      <c r="E24" s="60" t="s">
        <v>262</v>
      </c>
      <c r="F24" s="58" t="s">
        <v>26</v>
      </c>
      <c r="G24" s="58" t="s">
        <v>27</v>
      </c>
      <c r="H24" s="213"/>
      <c r="I24" s="211">
        <v>0</v>
      </c>
      <c r="J24" s="213"/>
      <c r="K24" s="211">
        <v>0</v>
      </c>
      <c r="L24" s="213"/>
      <c r="M24" s="211">
        <v>0</v>
      </c>
      <c r="N24" s="213"/>
      <c r="O24" s="211">
        <v>0</v>
      </c>
      <c r="P24" s="213"/>
      <c r="Q24" s="211">
        <v>0</v>
      </c>
      <c r="R24" s="71">
        <f t="shared" si="3"/>
        <v>0</v>
      </c>
      <c r="S24" s="213"/>
      <c r="T24" s="211">
        <v>0</v>
      </c>
      <c r="U24" s="213"/>
      <c r="V24" s="211">
        <v>0</v>
      </c>
      <c r="W24" s="224"/>
      <c r="X24" s="225">
        <v>0</v>
      </c>
      <c r="Y24" s="71">
        <f t="shared" si="0"/>
        <v>0</v>
      </c>
      <c r="Z24" s="213"/>
      <c r="AA24" s="211">
        <v>0</v>
      </c>
      <c r="AB24" s="212"/>
      <c r="AC24" s="211">
        <v>0</v>
      </c>
      <c r="AD24" s="212"/>
      <c r="AE24" s="216">
        <v>0</v>
      </c>
      <c r="AF24" s="206">
        <f t="shared" si="1"/>
        <v>0</v>
      </c>
    </row>
    <row r="25" spans="1:32" x14ac:dyDescent="0.2">
      <c r="A25" s="57">
        <f t="shared" si="2"/>
        <v>6</v>
      </c>
      <c r="B25" s="58">
        <v>2008</v>
      </c>
      <c r="C25" s="59" t="s">
        <v>263</v>
      </c>
      <c r="D25" s="60" t="s">
        <v>264</v>
      </c>
      <c r="E25" s="60" t="s">
        <v>262</v>
      </c>
      <c r="F25" s="58" t="s">
        <v>138</v>
      </c>
      <c r="G25" s="58" t="s">
        <v>98</v>
      </c>
      <c r="H25" s="213"/>
      <c r="I25" s="211">
        <v>0</v>
      </c>
      <c r="J25" s="213"/>
      <c r="K25" s="211">
        <v>0</v>
      </c>
      <c r="L25" s="213"/>
      <c r="M25" s="211">
        <v>0</v>
      </c>
      <c r="N25" s="213"/>
      <c r="O25" s="211">
        <v>0</v>
      </c>
      <c r="P25" s="213"/>
      <c r="Q25" s="211">
        <v>0</v>
      </c>
      <c r="R25" s="71">
        <f t="shared" si="3"/>
        <v>0</v>
      </c>
      <c r="S25" s="213"/>
      <c r="T25" s="211">
        <v>0</v>
      </c>
      <c r="U25" s="213"/>
      <c r="V25" s="211">
        <v>0</v>
      </c>
      <c r="W25" s="224"/>
      <c r="X25" s="225">
        <v>0</v>
      </c>
      <c r="Y25" s="71">
        <f t="shared" si="0"/>
        <v>0</v>
      </c>
      <c r="Z25" s="213"/>
      <c r="AA25" s="211">
        <v>0</v>
      </c>
      <c r="AB25" s="212"/>
      <c r="AC25" s="211">
        <v>0</v>
      </c>
      <c r="AD25" s="212"/>
      <c r="AE25" s="216">
        <v>0</v>
      </c>
      <c r="AF25" s="206">
        <f t="shared" si="1"/>
        <v>0</v>
      </c>
    </row>
    <row r="26" spans="1:32" x14ac:dyDescent="0.2">
      <c r="A26" s="57">
        <f t="shared" si="2"/>
        <v>6</v>
      </c>
      <c r="B26" s="58">
        <v>2007</v>
      </c>
      <c r="C26" s="59" t="s">
        <v>265</v>
      </c>
      <c r="D26" s="60" t="s">
        <v>266</v>
      </c>
      <c r="E26" s="60" t="s">
        <v>267</v>
      </c>
      <c r="F26" s="58" t="s">
        <v>113</v>
      </c>
      <c r="G26" s="58" t="s">
        <v>27</v>
      </c>
      <c r="H26" s="213"/>
      <c r="I26" s="211">
        <v>0</v>
      </c>
      <c r="J26" s="213"/>
      <c r="K26" s="211">
        <v>0</v>
      </c>
      <c r="L26" s="213"/>
      <c r="M26" s="211">
        <v>0</v>
      </c>
      <c r="N26" s="213"/>
      <c r="O26" s="211">
        <v>0</v>
      </c>
      <c r="P26" s="213"/>
      <c r="Q26" s="211">
        <v>0</v>
      </c>
      <c r="R26" s="71">
        <f t="shared" si="3"/>
        <v>0</v>
      </c>
      <c r="S26" s="213"/>
      <c r="T26" s="211">
        <v>0</v>
      </c>
      <c r="U26" s="213"/>
      <c r="V26" s="211">
        <v>0</v>
      </c>
      <c r="W26" s="224"/>
      <c r="X26" s="225">
        <v>0</v>
      </c>
      <c r="Y26" s="71">
        <f t="shared" si="0"/>
        <v>0</v>
      </c>
      <c r="Z26" s="213"/>
      <c r="AA26" s="211">
        <v>0</v>
      </c>
      <c r="AB26" s="212"/>
      <c r="AC26" s="211">
        <v>0</v>
      </c>
      <c r="AD26" s="212"/>
      <c r="AE26" s="216">
        <v>0</v>
      </c>
      <c r="AF26" s="206">
        <f t="shared" ref="AF26:AF38" si="4">SUM(R26, Y26)</f>
        <v>0</v>
      </c>
    </row>
    <row r="27" spans="1:32" x14ac:dyDescent="0.2">
      <c r="A27" s="57">
        <f t="shared" si="2"/>
        <v>6</v>
      </c>
      <c r="B27" s="58">
        <v>2007</v>
      </c>
      <c r="C27" s="59" t="s">
        <v>268</v>
      </c>
      <c r="D27" s="60" t="s">
        <v>269</v>
      </c>
      <c r="E27" s="60" t="s">
        <v>270</v>
      </c>
      <c r="F27" s="58" t="s">
        <v>26</v>
      </c>
      <c r="G27" s="58" t="s">
        <v>27</v>
      </c>
      <c r="H27" s="213"/>
      <c r="I27" s="211">
        <v>0</v>
      </c>
      <c r="J27" s="213"/>
      <c r="K27" s="211">
        <v>0</v>
      </c>
      <c r="L27" s="213"/>
      <c r="M27" s="211">
        <v>0</v>
      </c>
      <c r="N27" s="213"/>
      <c r="O27" s="211">
        <v>0</v>
      </c>
      <c r="P27" s="213"/>
      <c r="Q27" s="211">
        <v>0</v>
      </c>
      <c r="R27" s="71">
        <f t="shared" si="3"/>
        <v>0</v>
      </c>
      <c r="S27" s="213"/>
      <c r="T27" s="211">
        <v>0</v>
      </c>
      <c r="U27" s="213"/>
      <c r="V27" s="211">
        <v>0</v>
      </c>
      <c r="W27" s="224"/>
      <c r="X27" s="225">
        <v>0</v>
      </c>
      <c r="Y27" s="71">
        <f t="shared" si="0"/>
        <v>0</v>
      </c>
      <c r="Z27" s="213"/>
      <c r="AA27" s="211">
        <v>0</v>
      </c>
      <c r="AB27" s="212"/>
      <c r="AC27" s="211">
        <v>0</v>
      </c>
      <c r="AD27" s="212"/>
      <c r="AE27" s="216">
        <v>0</v>
      </c>
      <c r="AF27" s="206">
        <f t="shared" si="4"/>
        <v>0</v>
      </c>
    </row>
    <row r="28" spans="1:32" x14ac:dyDescent="0.2">
      <c r="A28" s="57">
        <f t="shared" si="2"/>
        <v>6</v>
      </c>
      <c r="B28" s="207">
        <v>1992</v>
      </c>
      <c r="C28" s="207" t="s">
        <v>271</v>
      </c>
      <c r="D28" s="218" t="s">
        <v>272</v>
      </c>
      <c r="E28" s="218" t="s">
        <v>273</v>
      </c>
      <c r="F28" s="207" t="s">
        <v>224</v>
      </c>
      <c r="G28" s="207" t="s">
        <v>98</v>
      </c>
      <c r="H28" s="213"/>
      <c r="I28" s="211">
        <v>0</v>
      </c>
      <c r="J28" s="213"/>
      <c r="K28" s="211">
        <v>0</v>
      </c>
      <c r="L28" s="213"/>
      <c r="M28" s="211">
        <v>0</v>
      </c>
      <c r="N28" s="212" t="s">
        <v>274</v>
      </c>
      <c r="O28" s="211">
        <v>0</v>
      </c>
      <c r="P28" s="213"/>
      <c r="Q28" s="211">
        <v>0</v>
      </c>
      <c r="R28" s="71">
        <f t="shared" si="3"/>
        <v>0</v>
      </c>
      <c r="S28" s="213"/>
      <c r="T28" s="211">
        <v>0</v>
      </c>
      <c r="U28" s="213"/>
      <c r="V28" s="211">
        <v>0</v>
      </c>
      <c r="W28" s="224"/>
      <c r="X28" s="225">
        <v>0</v>
      </c>
      <c r="Y28" s="71">
        <f t="shared" si="0"/>
        <v>0</v>
      </c>
      <c r="Z28" s="213"/>
      <c r="AA28" s="211">
        <v>0</v>
      </c>
      <c r="AB28" s="212"/>
      <c r="AC28" s="211">
        <v>0</v>
      </c>
      <c r="AD28" s="212"/>
      <c r="AE28" s="216">
        <v>0</v>
      </c>
      <c r="AF28" s="206">
        <f t="shared" si="4"/>
        <v>0</v>
      </c>
    </row>
    <row r="29" spans="1:32" x14ac:dyDescent="0.2">
      <c r="A29" s="57">
        <f t="shared" si="2"/>
        <v>6</v>
      </c>
      <c r="B29" s="58">
        <v>2007</v>
      </c>
      <c r="C29" s="59" t="s">
        <v>275</v>
      </c>
      <c r="D29" s="60" t="s">
        <v>276</v>
      </c>
      <c r="E29" s="60" t="s">
        <v>277</v>
      </c>
      <c r="F29" s="58" t="s">
        <v>113</v>
      </c>
      <c r="G29" s="58" t="s">
        <v>27</v>
      </c>
      <c r="H29" s="213"/>
      <c r="I29" s="211">
        <v>0</v>
      </c>
      <c r="J29" s="213"/>
      <c r="K29" s="211">
        <v>0</v>
      </c>
      <c r="L29" s="213"/>
      <c r="M29" s="211">
        <v>0</v>
      </c>
      <c r="N29" s="213"/>
      <c r="O29" s="211">
        <v>0</v>
      </c>
      <c r="P29" s="213"/>
      <c r="Q29" s="211">
        <v>0</v>
      </c>
      <c r="R29" s="71">
        <f t="shared" si="3"/>
        <v>0</v>
      </c>
      <c r="S29" s="213"/>
      <c r="T29" s="211">
        <v>0</v>
      </c>
      <c r="U29" s="213"/>
      <c r="V29" s="211">
        <v>0</v>
      </c>
      <c r="W29" s="224"/>
      <c r="X29" s="225">
        <v>0</v>
      </c>
      <c r="Y29" s="71">
        <f t="shared" si="0"/>
        <v>0</v>
      </c>
      <c r="Z29" s="213"/>
      <c r="AA29" s="211">
        <v>0</v>
      </c>
      <c r="AB29" s="212"/>
      <c r="AC29" s="211">
        <v>0</v>
      </c>
      <c r="AD29" s="212"/>
      <c r="AE29" s="216">
        <v>0</v>
      </c>
      <c r="AF29" s="206">
        <f t="shared" si="4"/>
        <v>0</v>
      </c>
    </row>
    <row r="30" spans="1:32" x14ac:dyDescent="0.2">
      <c r="A30" s="57">
        <f t="shared" si="2"/>
        <v>6</v>
      </c>
      <c r="B30" s="58">
        <v>2008</v>
      </c>
      <c r="C30" s="59" t="s">
        <v>278</v>
      </c>
      <c r="D30" s="60" t="s">
        <v>279</v>
      </c>
      <c r="E30" s="60" t="s">
        <v>280</v>
      </c>
      <c r="F30" s="58" t="s">
        <v>26</v>
      </c>
      <c r="G30" s="58" t="s">
        <v>27</v>
      </c>
      <c r="H30" s="213"/>
      <c r="I30" s="211">
        <v>0</v>
      </c>
      <c r="J30" s="213"/>
      <c r="K30" s="211">
        <v>0</v>
      </c>
      <c r="L30" s="213"/>
      <c r="M30" s="211">
        <v>0</v>
      </c>
      <c r="N30" s="213"/>
      <c r="O30" s="211">
        <v>0</v>
      </c>
      <c r="P30" s="213"/>
      <c r="Q30" s="211">
        <v>0</v>
      </c>
      <c r="R30" s="71">
        <f t="shared" si="3"/>
        <v>0</v>
      </c>
      <c r="S30" s="213"/>
      <c r="T30" s="211">
        <v>0</v>
      </c>
      <c r="U30" s="213"/>
      <c r="V30" s="211">
        <v>0</v>
      </c>
      <c r="W30" s="224"/>
      <c r="X30" s="225">
        <v>0</v>
      </c>
      <c r="Y30" s="71">
        <f t="shared" si="0"/>
        <v>0</v>
      </c>
      <c r="Z30" s="213"/>
      <c r="AA30" s="211">
        <v>0</v>
      </c>
      <c r="AB30" s="212"/>
      <c r="AC30" s="211">
        <v>0</v>
      </c>
      <c r="AD30" s="212"/>
      <c r="AE30" s="216">
        <v>0</v>
      </c>
      <c r="AF30" s="206">
        <f t="shared" si="4"/>
        <v>0</v>
      </c>
    </row>
    <row r="31" spans="1:32" x14ac:dyDescent="0.2">
      <c r="A31" s="57">
        <f t="shared" si="2"/>
        <v>6</v>
      </c>
      <c r="B31" s="207">
        <v>2008</v>
      </c>
      <c r="C31" s="59" t="s">
        <v>281</v>
      </c>
      <c r="D31" s="60" t="s">
        <v>282</v>
      </c>
      <c r="E31" s="60" t="s">
        <v>283</v>
      </c>
      <c r="F31" s="58" t="s">
        <v>138</v>
      </c>
      <c r="G31" s="58" t="s">
        <v>98</v>
      </c>
      <c r="H31" s="213"/>
      <c r="I31" s="211">
        <v>0</v>
      </c>
      <c r="J31" s="213"/>
      <c r="K31" s="211">
        <v>0</v>
      </c>
      <c r="L31" s="212" t="s">
        <v>284</v>
      </c>
      <c r="M31" s="211">
        <v>0</v>
      </c>
      <c r="N31" s="212" t="s">
        <v>285</v>
      </c>
      <c r="O31" s="211">
        <v>0</v>
      </c>
      <c r="P31" s="213"/>
      <c r="Q31" s="211">
        <v>0</v>
      </c>
      <c r="R31" s="71">
        <f t="shared" si="3"/>
        <v>0</v>
      </c>
      <c r="S31" s="213"/>
      <c r="T31" s="211">
        <v>0</v>
      </c>
      <c r="U31" s="213"/>
      <c r="V31" s="211">
        <v>0</v>
      </c>
      <c r="W31" s="212" t="s">
        <v>286</v>
      </c>
      <c r="X31" s="225">
        <v>0</v>
      </c>
      <c r="Y31" s="71">
        <f t="shared" si="0"/>
        <v>0</v>
      </c>
      <c r="Z31" s="213"/>
      <c r="AA31" s="211">
        <v>0</v>
      </c>
      <c r="AB31" s="212"/>
      <c r="AC31" s="211">
        <v>0</v>
      </c>
      <c r="AD31" s="212"/>
      <c r="AE31" s="216">
        <v>0</v>
      </c>
      <c r="AF31" s="206">
        <f t="shared" si="4"/>
        <v>0</v>
      </c>
    </row>
    <row r="32" spans="1:32" x14ac:dyDescent="0.2">
      <c r="A32" s="57">
        <f t="shared" si="2"/>
        <v>6</v>
      </c>
      <c r="B32" s="207">
        <v>2005</v>
      </c>
      <c r="C32" s="59" t="s">
        <v>287</v>
      </c>
      <c r="D32" s="60" t="s">
        <v>288</v>
      </c>
      <c r="E32" s="60" t="s">
        <v>289</v>
      </c>
      <c r="F32" s="58" t="s">
        <v>138</v>
      </c>
      <c r="G32" s="58" t="s">
        <v>98</v>
      </c>
      <c r="H32" s="213"/>
      <c r="I32" s="211">
        <v>0</v>
      </c>
      <c r="J32" s="213"/>
      <c r="K32" s="211">
        <v>0</v>
      </c>
      <c r="L32" s="212" t="s">
        <v>290</v>
      </c>
      <c r="M32" s="211">
        <v>0</v>
      </c>
      <c r="N32" s="212" t="s">
        <v>291</v>
      </c>
      <c r="O32" s="211">
        <v>0</v>
      </c>
      <c r="P32" s="213"/>
      <c r="Q32" s="211">
        <v>0</v>
      </c>
      <c r="R32" s="71">
        <f t="shared" si="3"/>
        <v>0</v>
      </c>
      <c r="S32" s="213"/>
      <c r="T32" s="211">
        <v>0</v>
      </c>
      <c r="U32" s="212" t="s">
        <v>292</v>
      </c>
      <c r="V32" s="211">
        <v>0</v>
      </c>
      <c r="W32" s="212" t="s">
        <v>293</v>
      </c>
      <c r="X32" s="225">
        <v>0</v>
      </c>
      <c r="Y32" s="71">
        <f t="shared" si="0"/>
        <v>0</v>
      </c>
      <c r="Z32" s="213"/>
      <c r="AA32" s="211">
        <v>0</v>
      </c>
      <c r="AB32" s="212"/>
      <c r="AC32" s="211">
        <v>0</v>
      </c>
      <c r="AD32" s="212"/>
      <c r="AE32" s="216">
        <v>0</v>
      </c>
      <c r="AF32" s="206">
        <f t="shared" si="4"/>
        <v>0</v>
      </c>
    </row>
    <row r="33" spans="1:32" ht="30" x14ac:dyDescent="0.2">
      <c r="A33" s="57">
        <f t="shared" si="2"/>
        <v>6</v>
      </c>
      <c r="B33" s="207">
        <v>2009</v>
      </c>
      <c r="C33" s="207" t="s">
        <v>294</v>
      </c>
      <c r="D33" s="60" t="s">
        <v>295</v>
      </c>
      <c r="E33" s="60" t="s">
        <v>296</v>
      </c>
      <c r="F33" s="58" t="s">
        <v>138</v>
      </c>
      <c r="G33" s="58" t="s">
        <v>98</v>
      </c>
      <c r="H33" s="213"/>
      <c r="I33" s="211">
        <v>0</v>
      </c>
      <c r="J33" s="213"/>
      <c r="K33" s="211">
        <v>0</v>
      </c>
      <c r="L33" s="212" t="s">
        <v>297</v>
      </c>
      <c r="M33" s="211">
        <v>0</v>
      </c>
      <c r="N33" s="213"/>
      <c r="O33" s="211">
        <v>0</v>
      </c>
      <c r="P33" s="213"/>
      <c r="Q33" s="211">
        <v>0</v>
      </c>
      <c r="R33" s="71">
        <f t="shared" ref="R33:R38" si="5">LARGE(I33:Q33,1)+LARGE(I33:Q33,2)+LARGE(I33:Q33,3)+LARGE(I33:Q33,4)</f>
        <v>0</v>
      </c>
      <c r="S33" s="213"/>
      <c r="T33" s="211">
        <v>0</v>
      </c>
      <c r="U33" s="213"/>
      <c r="V33" s="211">
        <v>0</v>
      </c>
      <c r="W33" s="227"/>
      <c r="X33" s="225">
        <v>0</v>
      </c>
      <c r="Y33" s="71">
        <f t="shared" si="0"/>
        <v>0</v>
      </c>
      <c r="Z33" s="213"/>
      <c r="AA33" s="211">
        <v>0</v>
      </c>
      <c r="AB33" s="212"/>
      <c r="AC33" s="211">
        <v>0</v>
      </c>
      <c r="AD33" s="212"/>
      <c r="AE33" s="216">
        <v>0</v>
      </c>
      <c r="AF33" s="206">
        <f t="shared" si="4"/>
        <v>0</v>
      </c>
    </row>
    <row r="34" spans="1:32" ht="30" x14ac:dyDescent="0.2">
      <c r="A34" s="57">
        <f t="shared" si="2"/>
        <v>6</v>
      </c>
      <c r="B34" s="58">
        <v>2008</v>
      </c>
      <c r="C34" s="59" t="s">
        <v>298</v>
      </c>
      <c r="D34" s="60" t="s">
        <v>299</v>
      </c>
      <c r="E34" s="60" t="s">
        <v>296</v>
      </c>
      <c r="F34" s="58" t="s">
        <v>26</v>
      </c>
      <c r="G34" s="58" t="s">
        <v>27</v>
      </c>
      <c r="H34" s="213"/>
      <c r="I34" s="211">
        <v>0</v>
      </c>
      <c r="J34" s="213"/>
      <c r="K34" s="211">
        <v>0</v>
      </c>
      <c r="L34" s="213"/>
      <c r="M34" s="211">
        <v>0</v>
      </c>
      <c r="N34" s="213"/>
      <c r="O34" s="211">
        <v>0</v>
      </c>
      <c r="P34" s="213"/>
      <c r="Q34" s="211">
        <v>0</v>
      </c>
      <c r="R34" s="71">
        <f t="shared" si="5"/>
        <v>0</v>
      </c>
      <c r="S34" s="213"/>
      <c r="T34" s="211">
        <v>0</v>
      </c>
      <c r="U34" s="213"/>
      <c r="V34" s="211">
        <v>0</v>
      </c>
      <c r="W34" s="227"/>
      <c r="X34" s="225">
        <v>0</v>
      </c>
      <c r="Y34" s="71">
        <f t="shared" si="0"/>
        <v>0</v>
      </c>
      <c r="Z34" s="213"/>
      <c r="AA34" s="211">
        <v>0</v>
      </c>
      <c r="AB34" s="212"/>
      <c r="AC34" s="211">
        <v>0</v>
      </c>
      <c r="AD34" s="212"/>
      <c r="AE34" s="216">
        <v>0</v>
      </c>
      <c r="AF34" s="206">
        <f t="shared" si="4"/>
        <v>0</v>
      </c>
    </row>
    <row r="35" spans="1:32" x14ac:dyDescent="0.2">
      <c r="A35" s="57">
        <f t="shared" si="2"/>
        <v>6</v>
      </c>
      <c r="B35" s="58">
        <v>2008</v>
      </c>
      <c r="C35" s="59" t="s">
        <v>300</v>
      </c>
      <c r="D35" s="60" t="s">
        <v>301</v>
      </c>
      <c r="E35" s="60" t="s">
        <v>296</v>
      </c>
      <c r="F35" s="58" t="s">
        <v>228</v>
      </c>
      <c r="G35" s="58" t="s">
        <v>27</v>
      </c>
      <c r="H35" s="208"/>
      <c r="I35" s="209">
        <v>0</v>
      </c>
      <c r="J35" s="213"/>
      <c r="K35" s="211">
        <v>0</v>
      </c>
      <c r="L35" s="213"/>
      <c r="M35" s="211">
        <v>0</v>
      </c>
      <c r="N35" s="213"/>
      <c r="O35" s="211">
        <v>0</v>
      </c>
      <c r="P35" s="213"/>
      <c r="Q35" s="211">
        <v>0</v>
      </c>
      <c r="R35" s="71">
        <f t="shared" si="5"/>
        <v>0</v>
      </c>
      <c r="S35" s="213"/>
      <c r="T35" s="211">
        <v>0</v>
      </c>
      <c r="U35" s="213"/>
      <c r="V35" s="211">
        <v>0</v>
      </c>
      <c r="W35" s="224"/>
      <c r="X35" s="225">
        <v>0</v>
      </c>
      <c r="Y35" s="71">
        <f t="shared" si="0"/>
        <v>0</v>
      </c>
      <c r="Z35" s="213"/>
      <c r="AA35" s="211">
        <v>0</v>
      </c>
      <c r="AB35" s="212"/>
      <c r="AC35" s="211">
        <v>0</v>
      </c>
      <c r="AD35" s="212"/>
      <c r="AE35" s="216">
        <v>0</v>
      </c>
      <c r="AF35" s="206">
        <f t="shared" si="4"/>
        <v>0</v>
      </c>
    </row>
    <row r="36" spans="1:32" x14ac:dyDescent="0.2">
      <c r="A36" s="57">
        <f t="shared" si="2"/>
        <v>6</v>
      </c>
      <c r="B36" s="58">
        <v>2009</v>
      </c>
      <c r="C36" s="59" t="s">
        <v>302</v>
      </c>
      <c r="D36" s="60" t="s">
        <v>269</v>
      </c>
      <c r="E36" s="60" t="s">
        <v>303</v>
      </c>
      <c r="F36" s="58" t="s">
        <v>138</v>
      </c>
      <c r="G36" s="58" t="s">
        <v>98</v>
      </c>
      <c r="H36" s="213"/>
      <c r="I36" s="211">
        <v>0</v>
      </c>
      <c r="J36" s="213"/>
      <c r="K36" s="211">
        <v>0</v>
      </c>
      <c r="L36" s="213"/>
      <c r="M36" s="211">
        <v>0</v>
      </c>
      <c r="N36" s="213"/>
      <c r="O36" s="211">
        <v>0</v>
      </c>
      <c r="P36" s="213"/>
      <c r="Q36" s="211">
        <v>0</v>
      </c>
      <c r="R36" s="71">
        <f t="shared" si="5"/>
        <v>0</v>
      </c>
      <c r="S36" s="213"/>
      <c r="T36" s="211">
        <v>0</v>
      </c>
      <c r="U36" s="213"/>
      <c r="V36" s="211">
        <v>0</v>
      </c>
      <c r="W36" s="224"/>
      <c r="X36" s="225">
        <v>0</v>
      </c>
      <c r="Y36" s="71">
        <f t="shared" si="0"/>
        <v>0</v>
      </c>
      <c r="Z36" s="213"/>
      <c r="AA36" s="211">
        <v>0</v>
      </c>
      <c r="AB36" s="212"/>
      <c r="AC36" s="211">
        <v>0</v>
      </c>
      <c r="AD36" s="212"/>
      <c r="AE36" s="216">
        <v>0</v>
      </c>
      <c r="AF36" s="206">
        <f t="shared" si="4"/>
        <v>0</v>
      </c>
    </row>
    <row r="37" spans="1:32" x14ac:dyDescent="0.2">
      <c r="A37" s="57">
        <f t="shared" si="2"/>
        <v>6</v>
      </c>
      <c r="B37" s="58">
        <v>2006</v>
      </c>
      <c r="C37" s="59" t="s">
        <v>304</v>
      </c>
      <c r="D37" s="60" t="s">
        <v>305</v>
      </c>
      <c r="E37" s="60" t="s">
        <v>59</v>
      </c>
      <c r="F37" s="58" t="s">
        <v>306</v>
      </c>
      <c r="G37" s="58" t="s">
        <v>27</v>
      </c>
      <c r="H37" s="213"/>
      <c r="I37" s="211">
        <v>0</v>
      </c>
      <c r="J37" s="213"/>
      <c r="K37" s="211">
        <v>0</v>
      </c>
      <c r="L37" s="213"/>
      <c r="M37" s="211">
        <v>0</v>
      </c>
      <c r="N37" s="212" t="s">
        <v>274</v>
      </c>
      <c r="O37" s="211">
        <v>0</v>
      </c>
      <c r="P37" s="213"/>
      <c r="Q37" s="211">
        <v>0</v>
      </c>
      <c r="R37" s="71">
        <f t="shared" si="5"/>
        <v>0</v>
      </c>
      <c r="S37" s="213"/>
      <c r="T37" s="211">
        <v>0</v>
      </c>
      <c r="U37" s="213"/>
      <c r="V37" s="211">
        <v>0</v>
      </c>
      <c r="W37" s="212" t="s">
        <v>307</v>
      </c>
      <c r="X37" s="225">
        <v>0</v>
      </c>
      <c r="Y37" s="71">
        <f t="shared" si="0"/>
        <v>0</v>
      </c>
      <c r="Z37" s="213"/>
      <c r="AA37" s="211">
        <v>0</v>
      </c>
      <c r="AB37" s="212"/>
      <c r="AC37" s="211">
        <v>0</v>
      </c>
      <c r="AD37" s="212"/>
      <c r="AE37" s="216">
        <v>0</v>
      </c>
      <c r="AF37" s="206">
        <f t="shared" si="4"/>
        <v>0</v>
      </c>
    </row>
    <row r="38" spans="1:32" x14ac:dyDescent="0.2">
      <c r="A38" s="27">
        <f t="shared" si="2"/>
        <v>6</v>
      </c>
      <c r="B38" s="28">
        <v>2002</v>
      </c>
      <c r="C38" s="40" t="s">
        <v>308</v>
      </c>
      <c r="D38" s="41" t="s">
        <v>309</v>
      </c>
      <c r="E38" s="41" t="s">
        <v>310</v>
      </c>
      <c r="F38" s="39" t="s">
        <v>311</v>
      </c>
      <c r="G38" s="39" t="s">
        <v>27</v>
      </c>
      <c r="H38" s="214"/>
      <c r="I38" s="228">
        <v>0</v>
      </c>
      <c r="J38" s="214"/>
      <c r="K38" s="228">
        <v>0</v>
      </c>
      <c r="L38" s="214"/>
      <c r="M38" s="228">
        <v>0</v>
      </c>
      <c r="N38" s="214"/>
      <c r="O38" s="228">
        <v>0</v>
      </c>
      <c r="P38" s="229"/>
      <c r="Q38" s="228">
        <v>0</v>
      </c>
      <c r="R38" s="25">
        <f t="shared" si="5"/>
        <v>0</v>
      </c>
      <c r="S38" s="214"/>
      <c r="T38" s="228">
        <v>0</v>
      </c>
      <c r="U38" s="214" t="s">
        <v>312</v>
      </c>
      <c r="V38" s="228">
        <v>0</v>
      </c>
      <c r="W38" s="214" t="s">
        <v>313</v>
      </c>
      <c r="X38" s="215">
        <v>0</v>
      </c>
      <c r="Y38" s="25">
        <f t="shared" si="0"/>
        <v>0</v>
      </c>
      <c r="Z38" s="229"/>
      <c r="AA38" s="228">
        <v>0</v>
      </c>
      <c r="AB38" s="214"/>
      <c r="AC38" s="228">
        <v>0</v>
      </c>
      <c r="AD38" s="214"/>
      <c r="AE38" s="230">
        <v>0</v>
      </c>
      <c r="AF38" s="231">
        <f t="shared" si="4"/>
        <v>0</v>
      </c>
    </row>
    <row r="39" spans="1:32" x14ac:dyDescent="0.2">
      <c r="A39" s="57"/>
      <c r="B39" s="207"/>
      <c r="C39" s="59"/>
      <c r="D39" s="60"/>
      <c r="E39" s="60"/>
      <c r="F39" s="58"/>
      <c r="G39" s="58"/>
      <c r="H39" s="212"/>
      <c r="I39" s="211"/>
      <c r="J39" s="212"/>
      <c r="K39" s="211"/>
      <c r="L39" s="212"/>
      <c r="M39" s="211"/>
      <c r="N39" s="212"/>
      <c r="O39" s="211"/>
      <c r="P39" s="212"/>
      <c r="Q39" s="211"/>
      <c r="R39" s="71"/>
      <c r="S39" s="210"/>
      <c r="T39" s="211"/>
      <c r="U39" s="212"/>
      <c r="V39" s="211"/>
      <c r="W39" s="212"/>
      <c r="X39" s="225"/>
      <c r="Y39" s="71"/>
      <c r="Z39" s="210"/>
      <c r="AA39" s="211"/>
      <c r="AB39" s="212"/>
      <c r="AC39" s="211"/>
      <c r="AD39" s="212"/>
      <c r="AE39" s="225"/>
      <c r="AF39" s="232"/>
    </row>
    <row r="40" spans="1:32" ht="17" thickBot="1" x14ac:dyDescent="0.25">
      <c r="A40" s="74"/>
      <c r="B40" s="75"/>
      <c r="C40" s="76"/>
      <c r="D40" s="77"/>
      <c r="E40" s="77"/>
      <c r="F40" s="75"/>
      <c r="G40" s="75"/>
      <c r="H40" s="233"/>
      <c r="I40" s="234"/>
      <c r="J40" s="233"/>
      <c r="K40" s="234"/>
      <c r="L40" s="235"/>
      <c r="M40" s="234"/>
      <c r="N40" s="235"/>
      <c r="O40" s="234"/>
      <c r="P40" s="235"/>
      <c r="Q40" s="234"/>
      <c r="R40" s="86"/>
      <c r="S40" s="233"/>
      <c r="T40" s="234"/>
      <c r="U40" s="233"/>
      <c r="V40" s="234"/>
      <c r="W40" s="235"/>
      <c r="X40" s="236"/>
      <c r="Y40" s="86"/>
      <c r="Z40" s="237"/>
      <c r="AA40" s="234"/>
      <c r="AB40" s="237"/>
      <c r="AC40" s="234"/>
      <c r="AD40" s="237"/>
      <c r="AE40" s="236"/>
      <c r="AF40" s="238"/>
    </row>
    <row r="41" spans="1:32" ht="17" thickTop="1" x14ac:dyDescent="0.2"/>
  </sheetData>
  <mergeCells count="20">
    <mergeCell ref="W3:X8"/>
    <mergeCell ref="Y3:Y8"/>
    <mergeCell ref="C5:G6"/>
    <mergeCell ref="A7:G8"/>
    <mergeCell ref="L3:M8"/>
    <mergeCell ref="N3:O8"/>
    <mergeCell ref="P3:Q8"/>
    <mergeCell ref="R3:R8"/>
    <mergeCell ref="S3:T8"/>
    <mergeCell ref="U3:V8"/>
    <mergeCell ref="H1:Y2"/>
    <mergeCell ref="Z1:AA8"/>
    <mergeCell ref="AB1:AC8"/>
    <mergeCell ref="AD1:AE8"/>
    <mergeCell ref="AF1:AF8"/>
    <mergeCell ref="A2:B6"/>
    <mergeCell ref="C2:G2"/>
    <mergeCell ref="C3:G4"/>
    <mergeCell ref="H3:I8"/>
    <mergeCell ref="J3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6457-2067-9D46-8EAD-293E9B1EC1C8}">
  <dimension ref="A1:AF888"/>
  <sheetViews>
    <sheetView tabSelected="1" topLeftCell="A2" workbookViewId="0">
      <selection activeCell="D27" sqref="D27"/>
    </sheetView>
  </sheetViews>
  <sheetFormatPr baseColWidth="10" defaultColWidth="12" defaultRowHeight="15" customHeight="1" x14ac:dyDescent="0.2"/>
  <cols>
    <col min="1" max="1" width="8.33203125" style="4" customWidth="1"/>
    <col min="2" max="2" width="7.1640625" style="4" customWidth="1"/>
    <col min="3" max="3" width="13.1640625" style="4" customWidth="1"/>
    <col min="4" max="5" width="13.83203125" style="4" customWidth="1"/>
    <col min="6" max="6" width="7.33203125" style="4" customWidth="1"/>
    <col min="7" max="7" width="8.6640625" style="4" customWidth="1"/>
    <col min="8" max="17" width="9.83203125" style="4" customWidth="1"/>
    <col min="18" max="18" width="8.33203125" style="4" customWidth="1"/>
    <col min="19" max="24" width="9.83203125" style="4" customWidth="1"/>
    <col min="25" max="25" width="8.33203125" style="4" customWidth="1"/>
    <col min="26" max="30" width="9.5" style="4" customWidth="1"/>
    <col min="31" max="31" width="8.83203125" style="4" customWidth="1"/>
    <col min="32" max="32" width="15" style="4" customWidth="1"/>
    <col min="33" max="16384" width="12" style="4"/>
  </cols>
  <sheetData>
    <row r="1" spans="1:32" ht="18.75" customHeight="1" thickTop="1" thickBot="1" x14ac:dyDescent="0.25">
      <c r="A1" s="1"/>
      <c r="B1" s="2"/>
      <c r="C1" s="3"/>
      <c r="D1" s="3"/>
      <c r="E1" s="3"/>
      <c r="F1" s="3"/>
      <c r="G1" s="3"/>
      <c r="H1" s="239" t="s">
        <v>314</v>
      </c>
      <c r="I1" s="240"/>
      <c r="J1" s="240"/>
      <c r="K1" s="240"/>
      <c r="L1" s="240"/>
      <c r="M1" s="240"/>
      <c r="N1" s="240"/>
      <c r="O1" s="240"/>
      <c r="P1" s="240"/>
      <c r="Q1" s="240"/>
      <c r="R1" s="241"/>
      <c r="S1" s="239" t="s">
        <v>315</v>
      </c>
      <c r="T1" s="240"/>
      <c r="U1" s="240"/>
      <c r="V1" s="240"/>
      <c r="W1" s="240"/>
      <c r="X1" s="240"/>
      <c r="Y1" s="241"/>
      <c r="Z1" s="147" t="s">
        <v>316</v>
      </c>
      <c r="AA1" s="116"/>
      <c r="AB1" s="147" t="s">
        <v>317</v>
      </c>
      <c r="AC1" s="116"/>
      <c r="AD1" s="147" t="s">
        <v>3</v>
      </c>
      <c r="AE1" s="116"/>
      <c r="AF1" s="148" t="s">
        <v>4</v>
      </c>
    </row>
    <row r="2" spans="1:32" ht="39.75" customHeight="1" thickTop="1" thickBot="1" x14ac:dyDescent="0.25">
      <c r="A2" s="121"/>
      <c r="B2" s="122"/>
      <c r="C2" s="123" t="s">
        <v>318</v>
      </c>
      <c r="D2" s="124"/>
      <c r="E2" s="124"/>
      <c r="F2" s="124"/>
      <c r="G2" s="125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242"/>
      <c r="S2" s="124"/>
      <c r="T2" s="124"/>
      <c r="U2" s="124"/>
      <c r="V2" s="124"/>
      <c r="W2" s="124"/>
      <c r="X2" s="124"/>
      <c r="Y2" s="243"/>
      <c r="Z2" s="117"/>
      <c r="AA2" s="118"/>
      <c r="AB2" s="117"/>
      <c r="AC2" s="118"/>
      <c r="AD2" s="117"/>
      <c r="AE2" s="118"/>
      <c r="AF2" s="149"/>
    </row>
    <row r="3" spans="1:32" ht="30.75" customHeight="1" thickTop="1" x14ac:dyDescent="0.2">
      <c r="A3" s="122"/>
      <c r="B3" s="122"/>
      <c r="C3" s="244" t="s">
        <v>6</v>
      </c>
      <c r="D3" s="245"/>
      <c r="E3" s="245"/>
      <c r="F3" s="245"/>
      <c r="G3" s="246"/>
      <c r="H3" s="247" t="s">
        <v>319</v>
      </c>
      <c r="I3" s="118"/>
      <c r="J3" s="247" t="s">
        <v>320</v>
      </c>
      <c r="K3" s="118"/>
      <c r="L3" s="247" t="s">
        <v>321</v>
      </c>
      <c r="M3" s="118"/>
      <c r="N3" s="247" t="s">
        <v>322</v>
      </c>
      <c r="O3" s="118"/>
      <c r="P3" s="247" t="s">
        <v>323</v>
      </c>
      <c r="Q3" s="118"/>
      <c r="R3" s="248"/>
      <c r="S3" s="247" t="s">
        <v>324</v>
      </c>
      <c r="T3" s="118"/>
      <c r="U3" s="247" t="s">
        <v>325</v>
      </c>
      <c r="V3" s="118"/>
      <c r="W3" s="247" t="s">
        <v>326</v>
      </c>
      <c r="X3" s="118"/>
      <c r="Y3" s="249"/>
      <c r="Z3" s="117"/>
      <c r="AA3" s="118"/>
      <c r="AB3" s="117"/>
      <c r="AC3" s="118"/>
      <c r="AD3" s="117"/>
      <c r="AE3" s="118"/>
      <c r="AF3" s="149"/>
    </row>
    <row r="4" spans="1:32" ht="15.75" customHeight="1" thickBot="1" x14ac:dyDescent="0.25">
      <c r="A4" s="122"/>
      <c r="B4" s="122"/>
      <c r="C4" s="250"/>
      <c r="D4" s="250"/>
      <c r="E4" s="250"/>
      <c r="F4" s="250"/>
      <c r="G4" s="251"/>
      <c r="H4" s="122"/>
      <c r="I4" s="118"/>
      <c r="J4" s="122"/>
      <c r="K4" s="118"/>
      <c r="L4" s="122"/>
      <c r="M4" s="118"/>
      <c r="N4" s="122"/>
      <c r="O4" s="118"/>
      <c r="P4" s="122"/>
      <c r="Q4" s="118"/>
      <c r="R4" s="118"/>
      <c r="S4" s="122"/>
      <c r="T4" s="118"/>
      <c r="U4" s="122"/>
      <c r="V4" s="118"/>
      <c r="W4" s="122"/>
      <c r="X4" s="118"/>
      <c r="Y4" s="252"/>
      <c r="Z4" s="117"/>
      <c r="AA4" s="118"/>
      <c r="AB4" s="117"/>
      <c r="AC4" s="118"/>
      <c r="AD4" s="117"/>
      <c r="AE4" s="118"/>
      <c r="AF4" s="149"/>
    </row>
    <row r="5" spans="1:32" ht="18.75" customHeight="1" thickTop="1" x14ac:dyDescent="0.2">
      <c r="A5" s="122"/>
      <c r="B5" s="122"/>
      <c r="C5" s="131" t="s">
        <v>327</v>
      </c>
      <c r="D5" s="132"/>
      <c r="E5" s="132"/>
      <c r="F5" s="132"/>
      <c r="G5" s="133"/>
      <c r="H5" s="122"/>
      <c r="I5" s="118"/>
      <c r="J5" s="122"/>
      <c r="K5" s="118"/>
      <c r="L5" s="122"/>
      <c r="M5" s="118"/>
      <c r="N5" s="122"/>
      <c r="O5" s="118"/>
      <c r="P5" s="122"/>
      <c r="Q5" s="118"/>
      <c r="R5" s="118"/>
      <c r="S5" s="122"/>
      <c r="T5" s="118"/>
      <c r="U5" s="122"/>
      <c r="V5" s="118"/>
      <c r="W5" s="122"/>
      <c r="X5" s="118"/>
      <c r="Y5" s="252"/>
      <c r="Z5" s="117"/>
      <c r="AA5" s="118"/>
      <c r="AB5" s="117"/>
      <c r="AC5" s="118"/>
      <c r="AD5" s="117"/>
      <c r="AE5" s="118"/>
      <c r="AF5" s="149"/>
    </row>
    <row r="6" spans="1:32" ht="15.75" customHeight="1" thickBot="1" x14ac:dyDescent="0.25">
      <c r="A6" s="122"/>
      <c r="B6" s="122"/>
      <c r="C6" s="134"/>
      <c r="D6" s="134"/>
      <c r="E6" s="134"/>
      <c r="F6" s="134"/>
      <c r="G6" s="135"/>
      <c r="H6" s="122"/>
      <c r="I6" s="118"/>
      <c r="J6" s="122"/>
      <c r="K6" s="118"/>
      <c r="L6" s="122"/>
      <c r="M6" s="118"/>
      <c r="N6" s="122"/>
      <c r="O6" s="118"/>
      <c r="P6" s="122"/>
      <c r="Q6" s="118"/>
      <c r="R6" s="118"/>
      <c r="S6" s="122"/>
      <c r="T6" s="118"/>
      <c r="U6" s="122"/>
      <c r="V6" s="118"/>
      <c r="W6" s="122"/>
      <c r="X6" s="118"/>
      <c r="Y6" s="252"/>
      <c r="Z6" s="117"/>
      <c r="AA6" s="118"/>
      <c r="AB6" s="117"/>
      <c r="AC6" s="118"/>
      <c r="AD6" s="117"/>
      <c r="AE6" s="118"/>
      <c r="AF6" s="149"/>
    </row>
    <row r="7" spans="1:32" ht="18.75" customHeight="1" thickTop="1" x14ac:dyDescent="0.2">
      <c r="A7" s="186" t="s">
        <v>11</v>
      </c>
      <c r="B7" s="122"/>
      <c r="C7" s="122"/>
      <c r="D7" s="122"/>
      <c r="E7" s="122"/>
      <c r="F7" s="122"/>
      <c r="G7" s="118"/>
      <c r="H7" s="122"/>
      <c r="I7" s="118"/>
      <c r="J7" s="122"/>
      <c r="K7" s="118"/>
      <c r="L7" s="122"/>
      <c r="M7" s="118"/>
      <c r="N7" s="122"/>
      <c r="O7" s="118"/>
      <c r="P7" s="122"/>
      <c r="Q7" s="118"/>
      <c r="R7" s="118"/>
      <c r="S7" s="122"/>
      <c r="T7" s="118"/>
      <c r="U7" s="122"/>
      <c r="V7" s="118"/>
      <c r="W7" s="122"/>
      <c r="X7" s="118"/>
      <c r="Y7" s="252"/>
      <c r="Z7" s="117"/>
      <c r="AA7" s="118"/>
      <c r="AB7" s="117"/>
      <c r="AC7" s="118"/>
      <c r="AD7" s="117"/>
      <c r="AE7" s="118"/>
      <c r="AF7" s="149"/>
    </row>
    <row r="8" spans="1:32" ht="18.75" customHeight="1" thickBot="1" x14ac:dyDescent="0.25">
      <c r="A8" s="119"/>
      <c r="B8" s="187"/>
      <c r="C8" s="187"/>
      <c r="D8" s="187"/>
      <c r="E8" s="187"/>
      <c r="F8" s="187"/>
      <c r="G8" s="120"/>
      <c r="H8" s="124"/>
      <c r="I8" s="125"/>
      <c r="J8" s="124"/>
      <c r="K8" s="125"/>
      <c r="L8" s="124"/>
      <c r="M8" s="125"/>
      <c r="N8" s="124"/>
      <c r="O8" s="125"/>
      <c r="P8" s="124"/>
      <c r="Q8" s="125"/>
      <c r="R8" s="125"/>
      <c r="S8" s="124"/>
      <c r="T8" s="125"/>
      <c r="U8" s="124"/>
      <c r="V8" s="125"/>
      <c r="W8" s="124"/>
      <c r="X8" s="125"/>
      <c r="Y8" s="253"/>
      <c r="Z8" s="119"/>
      <c r="AA8" s="120"/>
      <c r="AB8" s="119"/>
      <c r="AC8" s="120"/>
      <c r="AD8" s="119"/>
      <c r="AE8" s="120"/>
      <c r="AF8" s="150"/>
    </row>
    <row r="9" spans="1:32" ht="30.75" customHeight="1" thickTop="1" thickBot="1" x14ac:dyDescent="0.25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19</v>
      </c>
      <c r="K9" s="10" t="s">
        <v>20</v>
      </c>
      <c r="L9" s="10" t="s">
        <v>19</v>
      </c>
      <c r="M9" s="10" t="s">
        <v>20</v>
      </c>
      <c r="N9" s="10" t="s">
        <v>19</v>
      </c>
      <c r="O9" s="10" t="s">
        <v>20</v>
      </c>
      <c r="P9" s="10" t="s">
        <v>19</v>
      </c>
      <c r="Q9" s="10" t="s">
        <v>20</v>
      </c>
      <c r="R9" s="194" t="s">
        <v>21</v>
      </c>
      <c r="S9" s="10" t="s">
        <v>19</v>
      </c>
      <c r="T9" s="10" t="s">
        <v>20</v>
      </c>
      <c r="U9" s="10" t="s">
        <v>19</v>
      </c>
      <c r="V9" s="10" t="s">
        <v>20</v>
      </c>
      <c r="W9" s="12" t="s">
        <v>19</v>
      </c>
      <c r="X9" s="10" t="s">
        <v>20</v>
      </c>
      <c r="Y9" s="10" t="s">
        <v>21</v>
      </c>
      <c r="Z9" s="10" t="s">
        <v>19</v>
      </c>
      <c r="AA9" s="10" t="s">
        <v>20</v>
      </c>
      <c r="AB9" s="10" t="s">
        <v>19</v>
      </c>
      <c r="AC9" s="10" t="s">
        <v>20</v>
      </c>
      <c r="AD9" s="10" t="s">
        <v>19</v>
      </c>
      <c r="AE9" s="10" t="s">
        <v>20</v>
      </c>
      <c r="AF9" s="13" t="s">
        <v>22</v>
      </c>
    </row>
    <row r="10" spans="1:32" ht="12.75" customHeight="1" thickTop="1" x14ac:dyDescent="0.2">
      <c r="A10" s="195">
        <f t="shared" ref="A10:A35" si="0">RANK(AF10, $AF$10:$AF$35)</f>
        <v>1</v>
      </c>
      <c r="B10" s="254">
        <v>1994</v>
      </c>
      <c r="C10" s="254" t="s">
        <v>328</v>
      </c>
      <c r="D10" s="255" t="s">
        <v>329</v>
      </c>
      <c r="E10" s="255" t="s">
        <v>330</v>
      </c>
      <c r="F10" s="254" t="s">
        <v>331</v>
      </c>
      <c r="G10" s="254" t="s">
        <v>98</v>
      </c>
      <c r="H10" s="256" t="s">
        <v>332</v>
      </c>
      <c r="I10" s="257">
        <v>1000</v>
      </c>
      <c r="J10" s="213"/>
      <c r="K10" s="211">
        <v>0</v>
      </c>
      <c r="L10" s="258" t="s">
        <v>156</v>
      </c>
      <c r="M10" s="211">
        <v>2000</v>
      </c>
      <c r="N10" s="212" t="s">
        <v>333</v>
      </c>
      <c r="O10" s="211">
        <v>1000</v>
      </c>
      <c r="P10" s="212"/>
      <c r="Q10" s="211">
        <v>0</v>
      </c>
      <c r="R10" s="71">
        <f t="shared" ref="R10:R34" si="1">SUM(I10,K10,M10,O10,Q10)</f>
        <v>4000</v>
      </c>
      <c r="S10" s="256" t="s">
        <v>119</v>
      </c>
      <c r="T10" s="259">
        <v>0</v>
      </c>
      <c r="U10" s="212" t="s">
        <v>334</v>
      </c>
      <c r="V10" s="211">
        <v>2000</v>
      </c>
      <c r="W10" s="212" t="s">
        <v>335</v>
      </c>
      <c r="X10" s="225">
        <v>1000</v>
      </c>
      <c r="Y10" s="260">
        <f t="shared" ref="Y10:Y35" si="2">SUM(T10,V10,X10)</f>
        <v>3000</v>
      </c>
      <c r="Z10" s="261" t="s">
        <v>41</v>
      </c>
      <c r="AA10" s="211">
        <v>8000</v>
      </c>
      <c r="AB10" s="212"/>
      <c r="AC10" s="211">
        <v>0</v>
      </c>
      <c r="AD10" s="212"/>
      <c r="AE10" s="225">
        <v>0</v>
      </c>
      <c r="AF10" s="262">
        <f>SUM(R10,Y10, AA10)</f>
        <v>15000</v>
      </c>
    </row>
    <row r="11" spans="1:32" ht="12.75" customHeight="1" x14ac:dyDescent="0.2">
      <c r="A11" s="57">
        <f t="shared" si="0"/>
        <v>2</v>
      </c>
      <c r="B11" s="207">
        <v>1994</v>
      </c>
      <c r="C11" s="207" t="s">
        <v>336</v>
      </c>
      <c r="D11" s="218" t="s">
        <v>337</v>
      </c>
      <c r="E11" s="218" t="s">
        <v>338</v>
      </c>
      <c r="F11" s="207" t="s">
        <v>339</v>
      </c>
      <c r="G11" s="207" t="s">
        <v>178</v>
      </c>
      <c r="H11" s="263" t="s">
        <v>340</v>
      </c>
      <c r="I11" s="264">
        <v>0</v>
      </c>
      <c r="J11" s="213"/>
      <c r="K11" s="211">
        <v>0</v>
      </c>
      <c r="L11" s="214" t="s">
        <v>208</v>
      </c>
      <c r="M11" s="211">
        <v>0</v>
      </c>
      <c r="N11" s="212" t="s">
        <v>341</v>
      </c>
      <c r="O11" s="211">
        <v>0</v>
      </c>
      <c r="P11" s="212"/>
      <c r="Q11" s="211">
        <v>0</v>
      </c>
      <c r="R11" s="71">
        <f t="shared" si="1"/>
        <v>0</v>
      </c>
      <c r="S11" s="263" t="s">
        <v>53</v>
      </c>
      <c r="T11" s="265">
        <v>4000</v>
      </c>
      <c r="U11" s="212" t="s">
        <v>342</v>
      </c>
      <c r="V11" s="266">
        <v>0</v>
      </c>
      <c r="W11" s="212" t="s">
        <v>343</v>
      </c>
      <c r="X11" s="225">
        <v>1000</v>
      </c>
      <c r="Y11" s="260">
        <f t="shared" si="2"/>
        <v>5000</v>
      </c>
      <c r="Z11" s="212" t="s">
        <v>344</v>
      </c>
      <c r="AA11" s="211">
        <v>2000</v>
      </c>
      <c r="AB11" s="212"/>
      <c r="AC11" s="211">
        <v>0</v>
      </c>
      <c r="AD11" s="212"/>
      <c r="AE11" s="225">
        <v>0</v>
      </c>
      <c r="AF11" s="262">
        <f>SUM(R11,Y11, AA11)</f>
        <v>7000</v>
      </c>
    </row>
    <row r="12" spans="1:32" ht="12.75" customHeight="1" x14ac:dyDescent="0.2">
      <c r="A12" s="57">
        <f t="shared" si="0"/>
        <v>3</v>
      </c>
      <c r="B12" s="207">
        <v>2000</v>
      </c>
      <c r="C12" s="59" t="s">
        <v>345</v>
      </c>
      <c r="D12" s="60" t="s">
        <v>346</v>
      </c>
      <c r="E12" s="60" t="s">
        <v>347</v>
      </c>
      <c r="F12" s="58" t="s">
        <v>348</v>
      </c>
      <c r="G12" s="58" t="s">
        <v>178</v>
      </c>
      <c r="H12" s="219" t="s">
        <v>349</v>
      </c>
      <c r="I12" s="209">
        <v>0</v>
      </c>
      <c r="J12" s="212" t="s">
        <v>200</v>
      </c>
      <c r="K12" s="211">
        <v>0</v>
      </c>
      <c r="L12" s="214" t="s">
        <v>350</v>
      </c>
      <c r="M12" s="211">
        <v>0</v>
      </c>
      <c r="N12" s="212" t="s">
        <v>351</v>
      </c>
      <c r="O12" s="211">
        <v>0</v>
      </c>
      <c r="P12" s="212"/>
      <c r="Q12" s="211">
        <v>0</v>
      </c>
      <c r="R12" s="71">
        <f t="shared" si="1"/>
        <v>0</v>
      </c>
      <c r="S12" s="219" t="s">
        <v>352</v>
      </c>
      <c r="T12" s="209">
        <v>2000</v>
      </c>
      <c r="U12" s="212" t="s">
        <v>353</v>
      </c>
      <c r="V12" s="211">
        <v>2000</v>
      </c>
      <c r="W12" s="212" t="s">
        <v>84</v>
      </c>
      <c r="X12" s="225">
        <v>2000</v>
      </c>
      <c r="Y12" s="260">
        <f t="shared" si="2"/>
        <v>6000</v>
      </c>
      <c r="Z12" s="212" t="s">
        <v>208</v>
      </c>
      <c r="AA12" s="211">
        <v>0</v>
      </c>
      <c r="AB12" s="212"/>
      <c r="AC12" s="211">
        <v>0</v>
      </c>
      <c r="AD12" s="212"/>
      <c r="AE12" s="225">
        <v>0</v>
      </c>
      <c r="AF12" s="262">
        <f>SUM(R12,Y12, AA12)</f>
        <v>6000</v>
      </c>
    </row>
    <row r="13" spans="1:32" ht="12.75" customHeight="1" x14ac:dyDescent="0.2">
      <c r="A13" s="57">
        <f t="shared" si="0"/>
        <v>4</v>
      </c>
      <c r="B13" s="207">
        <v>2004</v>
      </c>
      <c r="C13" s="59" t="s">
        <v>354</v>
      </c>
      <c r="D13" s="60" t="s">
        <v>355</v>
      </c>
      <c r="E13" s="60" t="s">
        <v>356</v>
      </c>
      <c r="F13" s="58" t="s">
        <v>357</v>
      </c>
      <c r="G13" s="58" t="s">
        <v>178</v>
      </c>
      <c r="H13" s="208"/>
      <c r="I13" s="209">
        <v>0</v>
      </c>
      <c r="J13" s="212" t="s">
        <v>358</v>
      </c>
      <c r="K13" s="211">
        <v>1000</v>
      </c>
      <c r="L13" s="214" t="s">
        <v>359</v>
      </c>
      <c r="M13" s="211">
        <v>1000</v>
      </c>
      <c r="N13" s="212" t="s">
        <v>99</v>
      </c>
      <c r="O13" s="211">
        <v>0</v>
      </c>
      <c r="P13" s="212"/>
      <c r="Q13" s="211">
        <v>0</v>
      </c>
      <c r="R13" s="71">
        <f t="shared" si="1"/>
        <v>2000</v>
      </c>
      <c r="S13" s="213"/>
      <c r="T13" s="211">
        <v>0</v>
      </c>
      <c r="U13" s="212" t="s">
        <v>360</v>
      </c>
      <c r="V13" s="211">
        <v>0</v>
      </c>
      <c r="W13" s="212" t="s">
        <v>73</v>
      </c>
      <c r="X13" s="225">
        <v>1000</v>
      </c>
      <c r="Y13" s="260">
        <f t="shared" si="2"/>
        <v>1000</v>
      </c>
      <c r="Z13" s="212" t="s">
        <v>156</v>
      </c>
      <c r="AA13" s="211">
        <v>2000</v>
      </c>
      <c r="AB13" s="212"/>
      <c r="AC13" s="211">
        <v>0</v>
      </c>
      <c r="AD13" s="212"/>
      <c r="AE13" s="225">
        <v>0</v>
      </c>
      <c r="AF13" s="262">
        <f>SUM(R13,Y13, AA13)</f>
        <v>5000</v>
      </c>
    </row>
    <row r="14" spans="1:32" ht="12.75" customHeight="1" x14ac:dyDescent="0.2">
      <c r="A14" s="57">
        <f t="shared" si="0"/>
        <v>5</v>
      </c>
      <c r="B14" s="207">
        <v>1996</v>
      </c>
      <c r="C14" s="207" t="s">
        <v>361</v>
      </c>
      <c r="D14" s="218" t="s">
        <v>362</v>
      </c>
      <c r="E14" s="218" t="s">
        <v>363</v>
      </c>
      <c r="F14" s="207" t="s">
        <v>357</v>
      </c>
      <c r="G14" s="207" t="s">
        <v>178</v>
      </c>
      <c r="H14" s="208"/>
      <c r="I14" s="209">
        <v>0</v>
      </c>
      <c r="J14" s="212" t="s">
        <v>364</v>
      </c>
      <c r="K14" s="211">
        <v>1000</v>
      </c>
      <c r="L14" s="214" t="s">
        <v>365</v>
      </c>
      <c r="M14" s="211">
        <v>0</v>
      </c>
      <c r="N14" s="212" t="s">
        <v>366</v>
      </c>
      <c r="O14" s="211">
        <v>0</v>
      </c>
      <c r="P14" s="212"/>
      <c r="Q14" s="211">
        <v>0</v>
      </c>
      <c r="R14" s="71">
        <f t="shared" si="1"/>
        <v>1000</v>
      </c>
      <c r="S14" s="208"/>
      <c r="T14" s="209">
        <v>0</v>
      </c>
      <c r="U14" s="212" t="s">
        <v>367</v>
      </c>
      <c r="V14" s="211">
        <v>0</v>
      </c>
      <c r="W14" s="212" t="s">
        <v>368</v>
      </c>
      <c r="X14" s="225">
        <v>0</v>
      </c>
      <c r="Y14" s="260">
        <f t="shared" si="2"/>
        <v>0</v>
      </c>
      <c r="Z14" s="213"/>
      <c r="AA14" s="211">
        <v>0</v>
      </c>
      <c r="AB14" s="212"/>
      <c r="AC14" s="211">
        <v>0</v>
      </c>
      <c r="AD14" s="212"/>
      <c r="AE14" s="225">
        <v>0</v>
      </c>
      <c r="AF14" s="262">
        <f>SUM(R14,Y14, AA14)</f>
        <v>1000</v>
      </c>
    </row>
    <row r="15" spans="1:32" ht="12.75" customHeight="1" x14ac:dyDescent="0.2">
      <c r="A15" s="57">
        <f t="shared" si="0"/>
        <v>6</v>
      </c>
      <c r="B15" s="207">
        <v>2004</v>
      </c>
      <c r="C15" s="207" t="s">
        <v>369</v>
      </c>
      <c r="D15" s="218" t="s">
        <v>370</v>
      </c>
      <c r="E15" s="218" t="s">
        <v>371</v>
      </c>
      <c r="F15" s="207" t="s">
        <v>372</v>
      </c>
      <c r="G15" s="207" t="s">
        <v>373</v>
      </c>
      <c r="H15" s="213"/>
      <c r="I15" s="211">
        <v>0</v>
      </c>
      <c r="J15" s="213"/>
      <c r="K15" s="211">
        <v>0</v>
      </c>
      <c r="L15" s="229"/>
      <c r="M15" s="211">
        <v>0</v>
      </c>
      <c r="N15" s="213"/>
      <c r="O15" s="211">
        <v>0</v>
      </c>
      <c r="P15" s="212"/>
      <c r="Q15" s="211">
        <v>0</v>
      </c>
      <c r="R15" s="71">
        <f t="shared" si="1"/>
        <v>0</v>
      </c>
      <c r="S15" s="213"/>
      <c r="T15" s="211">
        <v>0</v>
      </c>
      <c r="U15" s="213"/>
      <c r="V15" s="211">
        <v>0</v>
      </c>
      <c r="W15" s="213"/>
      <c r="X15" s="225">
        <v>0</v>
      </c>
      <c r="Y15" s="260">
        <f t="shared" si="2"/>
        <v>0</v>
      </c>
      <c r="Z15" s="213"/>
      <c r="AA15" s="211">
        <v>0</v>
      </c>
      <c r="AB15" s="212"/>
      <c r="AC15" s="211">
        <v>0</v>
      </c>
      <c r="AD15" s="212"/>
      <c r="AE15" s="225">
        <v>0</v>
      </c>
      <c r="AF15" s="267">
        <f t="shared" ref="AF15:AF35" si="3">SUM(R15,Y15)</f>
        <v>0</v>
      </c>
    </row>
    <row r="16" spans="1:32" ht="12.75" customHeight="1" x14ac:dyDescent="0.2">
      <c r="A16" s="57">
        <f t="shared" si="0"/>
        <v>6</v>
      </c>
      <c r="B16" s="207">
        <v>2002</v>
      </c>
      <c r="C16" s="207" t="s">
        <v>374</v>
      </c>
      <c r="D16" s="218" t="s">
        <v>213</v>
      </c>
      <c r="E16" s="218" t="s">
        <v>375</v>
      </c>
      <c r="F16" s="207" t="s">
        <v>376</v>
      </c>
      <c r="G16" s="207" t="s">
        <v>377</v>
      </c>
      <c r="H16" s="212" t="s">
        <v>378</v>
      </c>
      <c r="I16" s="211">
        <v>0</v>
      </c>
      <c r="J16" s="212" t="s">
        <v>379</v>
      </c>
      <c r="K16" s="211">
        <v>0</v>
      </c>
      <c r="L16" s="214" t="s">
        <v>380</v>
      </c>
      <c r="M16" s="211">
        <v>0</v>
      </c>
      <c r="N16" s="213"/>
      <c r="O16" s="211">
        <v>0</v>
      </c>
      <c r="P16" s="212"/>
      <c r="Q16" s="211">
        <v>0</v>
      </c>
      <c r="R16" s="71">
        <f t="shared" si="1"/>
        <v>0</v>
      </c>
      <c r="S16" s="219" t="s">
        <v>192</v>
      </c>
      <c r="T16" s="209">
        <v>0</v>
      </c>
      <c r="U16" s="212" t="s">
        <v>120</v>
      </c>
      <c r="V16" s="211">
        <v>0</v>
      </c>
      <c r="W16" s="212" t="s">
        <v>381</v>
      </c>
      <c r="X16" s="225">
        <v>0</v>
      </c>
      <c r="Y16" s="260">
        <f t="shared" si="2"/>
        <v>0</v>
      </c>
      <c r="Z16" s="213"/>
      <c r="AA16" s="211">
        <v>0</v>
      </c>
      <c r="AB16" s="212"/>
      <c r="AC16" s="211">
        <v>0</v>
      </c>
      <c r="AD16" s="212"/>
      <c r="AE16" s="225">
        <v>0</v>
      </c>
      <c r="AF16" s="267">
        <f t="shared" si="3"/>
        <v>0</v>
      </c>
    </row>
    <row r="17" spans="1:32" ht="12.75" customHeight="1" x14ac:dyDescent="0.2">
      <c r="A17" s="57">
        <f t="shared" si="0"/>
        <v>6</v>
      </c>
      <c r="B17" s="207">
        <v>2007</v>
      </c>
      <c r="C17" s="207" t="s">
        <v>382</v>
      </c>
      <c r="D17" s="218" t="s">
        <v>383</v>
      </c>
      <c r="E17" s="218" t="s">
        <v>384</v>
      </c>
      <c r="F17" s="207" t="s">
        <v>385</v>
      </c>
      <c r="G17" s="207" t="s">
        <v>178</v>
      </c>
      <c r="H17" s="213"/>
      <c r="I17" s="211">
        <v>0</v>
      </c>
      <c r="J17" s="213"/>
      <c r="K17" s="211">
        <v>0</v>
      </c>
      <c r="L17" s="213"/>
      <c r="M17" s="211">
        <v>0</v>
      </c>
      <c r="N17" s="213"/>
      <c r="O17" s="211">
        <v>0</v>
      </c>
      <c r="P17" s="212"/>
      <c r="Q17" s="211">
        <v>0</v>
      </c>
      <c r="R17" s="71">
        <f t="shared" si="1"/>
        <v>0</v>
      </c>
      <c r="S17" s="213"/>
      <c r="T17" s="211">
        <v>0</v>
      </c>
      <c r="U17" s="213"/>
      <c r="V17" s="211">
        <v>0</v>
      </c>
      <c r="W17" s="213"/>
      <c r="X17" s="225">
        <v>0</v>
      </c>
      <c r="Y17" s="260">
        <f t="shared" si="2"/>
        <v>0</v>
      </c>
      <c r="Z17" s="213"/>
      <c r="AA17" s="211">
        <v>0</v>
      </c>
      <c r="AB17" s="212"/>
      <c r="AC17" s="211">
        <v>0</v>
      </c>
      <c r="AD17" s="212"/>
      <c r="AE17" s="225">
        <v>0</v>
      </c>
      <c r="AF17" s="267">
        <f t="shared" si="3"/>
        <v>0</v>
      </c>
    </row>
    <row r="18" spans="1:32" ht="12.75" customHeight="1" x14ac:dyDescent="0.2">
      <c r="A18" s="57">
        <f t="shared" si="0"/>
        <v>6</v>
      </c>
      <c r="B18" s="207">
        <v>2005</v>
      </c>
      <c r="C18" s="207" t="s">
        <v>386</v>
      </c>
      <c r="D18" s="218" t="s">
        <v>387</v>
      </c>
      <c r="E18" s="218" t="s">
        <v>388</v>
      </c>
      <c r="F18" s="207" t="s">
        <v>48</v>
      </c>
      <c r="G18" s="207" t="s">
        <v>38</v>
      </c>
      <c r="H18" s="213"/>
      <c r="I18" s="211">
        <v>0</v>
      </c>
      <c r="J18" s="213"/>
      <c r="K18" s="211">
        <v>0</v>
      </c>
      <c r="L18" s="213"/>
      <c r="M18" s="211">
        <v>0</v>
      </c>
      <c r="N18" s="213"/>
      <c r="O18" s="211">
        <v>0</v>
      </c>
      <c r="P18" s="212"/>
      <c r="Q18" s="211">
        <v>0</v>
      </c>
      <c r="R18" s="71">
        <f t="shared" si="1"/>
        <v>0</v>
      </c>
      <c r="S18" s="213"/>
      <c r="T18" s="211">
        <v>0</v>
      </c>
      <c r="U18" s="213"/>
      <c r="V18" s="211">
        <v>0</v>
      </c>
      <c r="W18" s="213"/>
      <c r="X18" s="225">
        <v>0</v>
      </c>
      <c r="Y18" s="260">
        <f t="shared" si="2"/>
        <v>0</v>
      </c>
      <c r="Z18" s="213"/>
      <c r="AA18" s="211">
        <v>0</v>
      </c>
      <c r="AB18" s="212"/>
      <c r="AC18" s="211">
        <v>0</v>
      </c>
      <c r="AD18" s="212"/>
      <c r="AE18" s="225">
        <v>0</v>
      </c>
      <c r="AF18" s="267">
        <f t="shared" si="3"/>
        <v>0</v>
      </c>
    </row>
    <row r="19" spans="1:32" ht="12.75" customHeight="1" x14ac:dyDescent="0.2">
      <c r="A19" s="57">
        <f t="shared" si="0"/>
        <v>6</v>
      </c>
      <c r="B19" s="58">
        <v>2003</v>
      </c>
      <c r="C19" s="207" t="s">
        <v>389</v>
      </c>
      <c r="D19" s="60" t="s">
        <v>390</v>
      </c>
      <c r="E19" s="268" t="s">
        <v>391</v>
      </c>
      <c r="F19" s="58" t="s">
        <v>392</v>
      </c>
      <c r="G19" s="58" t="s">
        <v>178</v>
      </c>
      <c r="H19" s="213"/>
      <c r="I19" s="211">
        <v>0</v>
      </c>
      <c r="J19" s="213"/>
      <c r="K19" s="211">
        <v>0</v>
      </c>
      <c r="L19" s="213"/>
      <c r="M19" s="211">
        <v>0</v>
      </c>
      <c r="N19" s="213"/>
      <c r="O19" s="211">
        <v>0</v>
      </c>
      <c r="P19" s="212"/>
      <c r="Q19" s="211">
        <v>0</v>
      </c>
      <c r="R19" s="71">
        <f t="shared" si="1"/>
        <v>0</v>
      </c>
      <c r="S19" s="213"/>
      <c r="T19" s="211">
        <v>0</v>
      </c>
      <c r="U19" s="213"/>
      <c r="V19" s="211">
        <v>0</v>
      </c>
      <c r="W19" s="213"/>
      <c r="X19" s="225">
        <v>0</v>
      </c>
      <c r="Y19" s="260">
        <f t="shared" si="2"/>
        <v>0</v>
      </c>
      <c r="Z19" s="213"/>
      <c r="AA19" s="211">
        <v>0</v>
      </c>
      <c r="AB19" s="212"/>
      <c r="AC19" s="211">
        <v>0</v>
      </c>
      <c r="AD19" s="212"/>
      <c r="AE19" s="225">
        <v>0</v>
      </c>
      <c r="AF19" s="267">
        <f t="shared" si="3"/>
        <v>0</v>
      </c>
    </row>
    <row r="20" spans="1:32" ht="12.75" customHeight="1" x14ac:dyDescent="0.2">
      <c r="A20" s="57">
        <f t="shared" si="0"/>
        <v>6</v>
      </c>
      <c r="B20" s="58">
        <v>2004</v>
      </c>
      <c r="C20" s="59" t="s">
        <v>393</v>
      </c>
      <c r="D20" s="60" t="s">
        <v>394</v>
      </c>
      <c r="E20" s="60" t="s">
        <v>395</v>
      </c>
      <c r="F20" s="58" t="s">
        <v>385</v>
      </c>
      <c r="G20" s="58" t="s">
        <v>178</v>
      </c>
      <c r="H20" s="213"/>
      <c r="I20" s="211">
        <v>0</v>
      </c>
      <c r="J20" s="213"/>
      <c r="K20" s="211">
        <v>0</v>
      </c>
      <c r="L20" s="213"/>
      <c r="M20" s="211">
        <v>0</v>
      </c>
      <c r="N20" s="213"/>
      <c r="O20" s="211">
        <v>0</v>
      </c>
      <c r="P20" s="212"/>
      <c r="Q20" s="211">
        <v>0</v>
      </c>
      <c r="R20" s="71">
        <f t="shared" si="1"/>
        <v>0</v>
      </c>
      <c r="S20" s="213"/>
      <c r="T20" s="211">
        <v>0</v>
      </c>
      <c r="U20" s="213"/>
      <c r="V20" s="211">
        <v>0</v>
      </c>
      <c r="W20" s="213"/>
      <c r="X20" s="225">
        <v>0</v>
      </c>
      <c r="Y20" s="260">
        <f t="shared" si="2"/>
        <v>0</v>
      </c>
      <c r="Z20" s="213"/>
      <c r="AA20" s="211">
        <v>0</v>
      </c>
      <c r="AB20" s="212"/>
      <c r="AC20" s="211">
        <v>0</v>
      </c>
      <c r="AD20" s="212"/>
      <c r="AE20" s="225">
        <v>0</v>
      </c>
      <c r="AF20" s="267">
        <f t="shared" si="3"/>
        <v>0</v>
      </c>
    </row>
    <row r="21" spans="1:32" ht="12.75" customHeight="1" x14ac:dyDescent="0.2">
      <c r="A21" s="57">
        <f t="shared" si="0"/>
        <v>6</v>
      </c>
      <c r="B21" s="58">
        <v>2003</v>
      </c>
      <c r="C21" s="59" t="s">
        <v>396</v>
      </c>
      <c r="D21" s="60" t="s">
        <v>397</v>
      </c>
      <c r="E21" s="60" t="s">
        <v>398</v>
      </c>
      <c r="F21" s="207" t="s">
        <v>399</v>
      </c>
      <c r="G21" s="207" t="s">
        <v>27</v>
      </c>
      <c r="H21" s="213"/>
      <c r="I21" s="211">
        <v>0</v>
      </c>
      <c r="J21" s="213"/>
      <c r="K21" s="211">
        <v>0</v>
      </c>
      <c r="L21" s="213"/>
      <c r="M21" s="211">
        <v>0</v>
      </c>
      <c r="N21" s="213"/>
      <c r="O21" s="211">
        <v>0</v>
      </c>
      <c r="P21" s="212"/>
      <c r="Q21" s="211">
        <v>0</v>
      </c>
      <c r="R21" s="71">
        <f t="shared" si="1"/>
        <v>0</v>
      </c>
      <c r="S21" s="213"/>
      <c r="T21" s="211">
        <v>0</v>
      </c>
      <c r="U21" s="213"/>
      <c r="V21" s="211">
        <v>0</v>
      </c>
      <c r="W21" s="213"/>
      <c r="X21" s="225">
        <v>0</v>
      </c>
      <c r="Y21" s="260">
        <f t="shared" si="2"/>
        <v>0</v>
      </c>
      <c r="Z21" s="213"/>
      <c r="AA21" s="211">
        <v>0</v>
      </c>
      <c r="AB21" s="212"/>
      <c r="AC21" s="211">
        <v>0</v>
      </c>
      <c r="AD21" s="212"/>
      <c r="AE21" s="225">
        <v>0</v>
      </c>
      <c r="AF21" s="267">
        <f t="shared" si="3"/>
        <v>0</v>
      </c>
    </row>
    <row r="22" spans="1:32" ht="12.75" customHeight="1" x14ac:dyDescent="0.2">
      <c r="A22" s="57">
        <f t="shared" si="0"/>
        <v>6</v>
      </c>
      <c r="B22" s="207">
        <v>2007</v>
      </c>
      <c r="C22" s="207" t="s">
        <v>400</v>
      </c>
      <c r="D22" s="218" t="s">
        <v>401</v>
      </c>
      <c r="E22" s="218" t="s">
        <v>92</v>
      </c>
      <c r="F22" s="207" t="s">
        <v>331</v>
      </c>
      <c r="G22" s="207" t="s">
        <v>27</v>
      </c>
      <c r="H22" s="213"/>
      <c r="I22" s="211">
        <v>0</v>
      </c>
      <c r="J22" s="213"/>
      <c r="K22" s="211">
        <v>0</v>
      </c>
      <c r="L22" s="213"/>
      <c r="M22" s="211">
        <v>0</v>
      </c>
      <c r="N22" s="213"/>
      <c r="O22" s="211">
        <v>0</v>
      </c>
      <c r="P22" s="212"/>
      <c r="Q22" s="211">
        <v>0</v>
      </c>
      <c r="R22" s="71">
        <f t="shared" si="1"/>
        <v>0</v>
      </c>
      <c r="S22" s="213"/>
      <c r="T22" s="211">
        <v>0</v>
      </c>
      <c r="U22" s="213"/>
      <c r="V22" s="211">
        <v>0</v>
      </c>
      <c r="W22" s="213"/>
      <c r="X22" s="225">
        <v>0</v>
      </c>
      <c r="Y22" s="260">
        <f t="shared" si="2"/>
        <v>0</v>
      </c>
      <c r="Z22" s="213"/>
      <c r="AA22" s="211">
        <v>0</v>
      </c>
      <c r="AB22" s="212"/>
      <c r="AC22" s="211">
        <v>0</v>
      </c>
      <c r="AD22" s="212"/>
      <c r="AE22" s="225">
        <v>0</v>
      </c>
      <c r="AF22" s="267">
        <f t="shared" si="3"/>
        <v>0</v>
      </c>
    </row>
    <row r="23" spans="1:32" ht="12.75" customHeight="1" x14ac:dyDescent="0.2">
      <c r="A23" s="57">
        <f t="shared" si="0"/>
        <v>6</v>
      </c>
      <c r="B23" s="207">
        <v>2007</v>
      </c>
      <c r="C23" s="207" t="s">
        <v>402</v>
      </c>
      <c r="D23" s="218" t="s">
        <v>403</v>
      </c>
      <c r="E23" s="218" t="s">
        <v>262</v>
      </c>
      <c r="F23" s="207" t="s">
        <v>404</v>
      </c>
      <c r="G23" s="207" t="s">
        <v>27</v>
      </c>
      <c r="H23" s="213"/>
      <c r="I23" s="211">
        <v>0</v>
      </c>
      <c r="J23" s="213"/>
      <c r="K23" s="211">
        <v>0</v>
      </c>
      <c r="L23" s="213"/>
      <c r="M23" s="211">
        <v>0</v>
      </c>
      <c r="N23" s="213"/>
      <c r="O23" s="211">
        <v>0</v>
      </c>
      <c r="P23" s="212"/>
      <c r="Q23" s="211">
        <v>0</v>
      </c>
      <c r="R23" s="71">
        <f t="shared" si="1"/>
        <v>0</v>
      </c>
      <c r="S23" s="213"/>
      <c r="T23" s="211">
        <v>0</v>
      </c>
      <c r="U23" s="213"/>
      <c r="V23" s="211">
        <v>0</v>
      </c>
      <c r="W23" s="213"/>
      <c r="X23" s="225">
        <v>0</v>
      </c>
      <c r="Y23" s="260">
        <f t="shared" si="2"/>
        <v>0</v>
      </c>
      <c r="Z23" s="213"/>
      <c r="AA23" s="211">
        <v>0</v>
      </c>
      <c r="AB23" s="212"/>
      <c r="AC23" s="211">
        <v>0</v>
      </c>
      <c r="AD23" s="212"/>
      <c r="AE23" s="225">
        <v>0</v>
      </c>
      <c r="AF23" s="267">
        <f t="shared" si="3"/>
        <v>0</v>
      </c>
    </row>
    <row r="24" spans="1:32" ht="12.75" customHeight="1" x14ac:dyDescent="0.2">
      <c r="A24" s="57">
        <f t="shared" si="0"/>
        <v>6</v>
      </c>
      <c r="B24" s="207">
        <v>2004</v>
      </c>
      <c r="C24" s="207" t="s">
        <v>405</v>
      </c>
      <c r="D24" s="218" t="s">
        <v>406</v>
      </c>
      <c r="E24" s="218" t="s">
        <v>407</v>
      </c>
      <c r="F24" s="207" t="s">
        <v>408</v>
      </c>
      <c r="G24" s="207" t="s">
        <v>377</v>
      </c>
      <c r="H24" s="213"/>
      <c r="I24" s="211">
        <v>0</v>
      </c>
      <c r="J24" s="213"/>
      <c r="K24" s="211">
        <v>0</v>
      </c>
      <c r="L24" s="213"/>
      <c r="M24" s="211">
        <v>0</v>
      </c>
      <c r="N24" s="213"/>
      <c r="O24" s="211">
        <v>0</v>
      </c>
      <c r="P24" s="212"/>
      <c r="Q24" s="211">
        <v>0</v>
      </c>
      <c r="R24" s="71">
        <f t="shared" si="1"/>
        <v>0</v>
      </c>
      <c r="S24" s="213"/>
      <c r="T24" s="211">
        <v>0</v>
      </c>
      <c r="U24" s="213"/>
      <c r="V24" s="211">
        <v>0</v>
      </c>
      <c r="W24" s="213"/>
      <c r="X24" s="225">
        <v>0</v>
      </c>
      <c r="Y24" s="260">
        <f t="shared" si="2"/>
        <v>0</v>
      </c>
      <c r="Z24" s="213"/>
      <c r="AA24" s="211">
        <v>0</v>
      </c>
      <c r="AB24" s="212"/>
      <c r="AC24" s="211">
        <v>0</v>
      </c>
      <c r="AD24" s="212"/>
      <c r="AE24" s="225">
        <v>0</v>
      </c>
      <c r="AF24" s="267">
        <f t="shared" si="3"/>
        <v>0</v>
      </c>
    </row>
    <row r="25" spans="1:32" ht="12.75" customHeight="1" x14ac:dyDescent="0.2">
      <c r="A25" s="57">
        <f t="shared" si="0"/>
        <v>6</v>
      </c>
      <c r="B25" s="207">
        <v>2004</v>
      </c>
      <c r="C25" s="59" t="s">
        <v>409</v>
      </c>
      <c r="D25" s="60" t="s">
        <v>410</v>
      </c>
      <c r="E25" s="60" t="s">
        <v>411</v>
      </c>
      <c r="F25" s="58" t="s">
        <v>138</v>
      </c>
      <c r="G25" s="58" t="s">
        <v>98</v>
      </c>
      <c r="H25" s="213"/>
      <c r="I25" s="211">
        <v>0</v>
      </c>
      <c r="J25" s="213"/>
      <c r="K25" s="211">
        <v>0</v>
      </c>
      <c r="L25" s="213"/>
      <c r="M25" s="211">
        <v>0</v>
      </c>
      <c r="N25" s="213"/>
      <c r="O25" s="211">
        <v>0</v>
      </c>
      <c r="P25" s="212"/>
      <c r="Q25" s="211">
        <v>0</v>
      </c>
      <c r="R25" s="71">
        <f t="shared" si="1"/>
        <v>0</v>
      </c>
      <c r="S25" s="213"/>
      <c r="T25" s="211">
        <v>0</v>
      </c>
      <c r="U25" s="213"/>
      <c r="V25" s="211">
        <v>0</v>
      </c>
      <c r="W25" s="213"/>
      <c r="X25" s="225">
        <v>0</v>
      </c>
      <c r="Y25" s="260">
        <f t="shared" si="2"/>
        <v>0</v>
      </c>
      <c r="Z25" s="213"/>
      <c r="AA25" s="211">
        <v>0</v>
      </c>
      <c r="AB25" s="212"/>
      <c r="AC25" s="211">
        <v>0</v>
      </c>
      <c r="AD25" s="212"/>
      <c r="AE25" s="225">
        <v>0</v>
      </c>
      <c r="AF25" s="267">
        <f t="shared" si="3"/>
        <v>0</v>
      </c>
    </row>
    <row r="26" spans="1:32" ht="12.75" customHeight="1" x14ac:dyDescent="0.2">
      <c r="A26" s="57">
        <f t="shared" si="0"/>
        <v>6</v>
      </c>
      <c r="B26" s="58">
        <v>2004</v>
      </c>
      <c r="C26" s="59" t="s">
        <v>412</v>
      </c>
      <c r="D26" s="60" t="s">
        <v>413</v>
      </c>
      <c r="E26" s="268" t="s">
        <v>411</v>
      </c>
      <c r="F26" s="58" t="s">
        <v>138</v>
      </c>
      <c r="G26" s="58" t="s">
        <v>98</v>
      </c>
      <c r="H26" s="213"/>
      <c r="I26" s="211">
        <v>0</v>
      </c>
      <c r="J26" s="213"/>
      <c r="K26" s="211">
        <v>0</v>
      </c>
      <c r="L26" s="213"/>
      <c r="M26" s="211">
        <v>0</v>
      </c>
      <c r="N26" s="213"/>
      <c r="O26" s="211">
        <v>0</v>
      </c>
      <c r="P26" s="212"/>
      <c r="Q26" s="211">
        <v>0</v>
      </c>
      <c r="R26" s="71">
        <f t="shared" si="1"/>
        <v>0</v>
      </c>
      <c r="S26" s="213"/>
      <c r="T26" s="211">
        <v>0</v>
      </c>
      <c r="U26" s="214" t="s">
        <v>414</v>
      </c>
      <c r="V26" s="211">
        <v>0</v>
      </c>
      <c r="W26" s="212" t="s">
        <v>183</v>
      </c>
      <c r="X26" s="225">
        <v>0</v>
      </c>
      <c r="Y26" s="260">
        <f t="shared" si="2"/>
        <v>0</v>
      </c>
      <c r="Z26" s="213"/>
      <c r="AA26" s="211">
        <v>0</v>
      </c>
      <c r="AB26" s="212"/>
      <c r="AC26" s="211">
        <v>0</v>
      </c>
      <c r="AD26" s="212"/>
      <c r="AE26" s="225">
        <v>0</v>
      </c>
      <c r="AF26" s="267">
        <f t="shared" si="3"/>
        <v>0</v>
      </c>
    </row>
    <row r="27" spans="1:32" ht="12.75" customHeight="1" x14ac:dyDescent="0.2">
      <c r="A27" s="57">
        <f t="shared" si="0"/>
        <v>6</v>
      </c>
      <c r="B27" s="207">
        <v>2006</v>
      </c>
      <c r="C27" s="59" t="s">
        <v>415</v>
      </c>
      <c r="D27" s="60" t="s">
        <v>394</v>
      </c>
      <c r="E27" s="60" t="s">
        <v>416</v>
      </c>
      <c r="F27" s="58" t="s">
        <v>417</v>
      </c>
      <c r="G27" s="58" t="s">
        <v>38</v>
      </c>
      <c r="H27" s="213"/>
      <c r="I27" s="211">
        <v>0</v>
      </c>
      <c r="J27" s="213"/>
      <c r="K27" s="211">
        <v>0</v>
      </c>
      <c r="L27" s="214" t="s">
        <v>418</v>
      </c>
      <c r="M27" s="211">
        <v>0</v>
      </c>
      <c r="N27" s="213"/>
      <c r="O27" s="211">
        <v>0</v>
      </c>
      <c r="P27" s="212"/>
      <c r="Q27" s="211">
        <v>0</v>
      </c>
      <c r="R27" s="71">
        <f t="shared" si="1"/>
        <v>0</v>
      </c>
      <c r="S27" s="213"/>
      <c r="T27" s="211">
        <v>0</v>
      </c>
      <c r="U27" s="213"/>
      <c r="V27" s="211">
        <v>0</v>
      </c>
      <c r="W27" s="213"/>
      <c r="X27" s="225">
        <v>0</v>
      </c>
      <c r="Y27" s="260">
        <f t="shared" si="2"/>
        <v>0</v>
      </c>
      <c r="Z27" s="213"/>
      <c r="AA27" s="211">
        <v>0</v>
      </c>
      <c r="AB27" s="212"/>
      <c r="AC27" s="211">
        <v>0</v>
      </c>
      <c r="AD27" s="212"/>
      <c r="AE27" s="225">
        <v>0</v>
      </c>
      <c r="AF27" s="267">
        <f t="shared" si="3"/>
        <v>0</v>
      </c>
    </row>
    <row r="28" spans="1:32" ht="12.75" customHeight="1" x14ac:dyDescent="0.2">
      <c r="A28" s="57">
        <f t="shared" si="0"/>
        <v>6</v>
      </c>
      <c r="B28" s="207">
        <v>2005</v>
      </c>
      <c r="C28" s="207" t="s">
        <v>419</v>
      </c>
      <c r="D28" s="218" t="s">
        <v>420</v>
      </c>
      <c r="E28" s="218" t="s">
        <v>277</v>
      </c>
      <c r="F28" s="207" t="s">
        <v>421</v>
      </c>
      <c r="G28" s="207" t="s">
        <v>27</v>
      </c>
      <c r="H28" s="213"/>
      <c r="I28" s="211">
        <v>0</v>
      </c>
      <c r="J28" s="213"/>
      <c r="K28" s="211">
        <v>0</v>
      </c>
      <c r="L28" s="213"/>
      <c r="M28" s="211">
        <v>0</v>
      </c>
      <c r="N28" s="213"/>
      <c r="O28" s="211">
        <v>0</v>
      </c>
      <c r="P28" s="212"/>
      <c r="Q28" s="211">
        <v>0</v>
      </c>
      <c r="R28" s="71">
        <f t="shared" si="1"/>
        <v>0</v>
      </c>
      <c r="S28" s="213"/>
      <c r="T28" s="211">
        <v>0</v>
      </c>
      <c r="U28" s="213"/>
      <c r="V28" s="211">
        <v>0</v>
      </c>
      <c r="W28" s="213"/>
      <c r="X28" s="225">
        <v>0</v>
      </c>
      <c r="Y28" s="260">
        <f t="shared" si="2"/>
        <v>0</v>
      </c>
      <c r="Z28" s="213"/>
      <c r="AA28" s="211">
        <v>0</v>
      </c>
      <c r="AB28" s="212"/>
      <c r="AC28" s="211">
        <v>0</v>
      </c>
      <c r="AD28" s="212"/>
      <c r="AE28" s="225">
        <v>0</v>
      </c>
      <c r="AF28" s="267">
        <f t="shared" si="3"/>
        <v>0</v>
      </c>
    </row>
    <row r="29" spans="1:32" ht="12.75" customHeight="1" x14ac:dyDescent="0.2">
      <c r="A29" s="57">
        <f t="shared" si="0"/>
        <v>6</v>
      </c>
      <c r="B29" s="207">
        <v>2006</v>
      </c>
      <c r="C29" s="59" t="s">
        <v>422</v>
      </c>
      <c r="D29" s="218" t="s">
        <v>423</v>
      </c>
      <c r="E29" s="218" t="s">
        <v>123</v>
      </c>
      <c r="F29" s="207" t="s">
        <v>331</v>
      </c>
      <c r="G29" s="207" t="s">
        <v>27</v>
      </c>
      <c r="H29" s="213"/>
      <c r="I29" s="211">
        <v>0</v>
      </c>
      <c r="J29" s="213"/>
      <c r="K29" s="211">
        <v>0</v>
      </c>
      <c r="L29" s="213"/>
      <c r="M29" s="211">
        <v>0</v>
      </c>
      <c r="N29" s="213"/>
      <c r="O29" s="211">
        <v>0</v>
      </c>
      <c r="P29" s="212"/>
      <c r="Q29" s="211">
        <v>0</v>
      </c>
      <c r="R29" s="71">
        <f t="shared" si="1"/>
        <v>0</v>
      </c>
      <c r="S29" s="213"/>
      <c r="T29" s="211">
        <v>0</v>
      </c>
      <c r="U29" s="213"/>
      <c r="V29" s="211">
        <v>0</v>
      </c>
      <c r="W29" s="213"/>
      <c r="X29" s="225">
        <v>0</v>
      </c>
      <c r="Y29" s="260">
        <f t="shared" si="2"/>
        <v>0</v>
      </c>
      <c r="Z29" s="213"/>
      <c r="AA29" s="211">
        <v>0</v>
      </c>
      <c r="AB29" s="212"/>
      <c r="AC29" s="211">
        <v>0</v>
      </c>
      <c r="AD29" s="212"/>
      <c r="AE29" s="225">
        <v>0</v>
      </c>
      <c r="AF29" s="267">
        <f t="shared" si="3"/>
        <v>0</v>
      </c>
    </row>
    <row r="30" spans="1:32" ht="12.75" customHeight="1" x14ac:dyDescent="0.2">
      <c r="A30" s="57">
        <f t="shared" si="0"/>
        <v>6</v>
      </c>
      <c r="B30" s="207">
        <v>2001</v>
      </c>
      <c r="C30" s="59" t="s">
        <v>424</v>
      </c>
      <c r="D30" s="60" t="s">
        <v>425</v>
      </c>
      <c r="E30" s="60" t="s">
        <v>426</v>
      </c>
      <c r="F30" s="58" t="s">
        <v>348</v>
      </c>
      <c r="G30" s="58" t="s">
        <v>178</v>
      </c>
      <c r="H30" s="212" t="s">
        <v>427</v>
      </c>
      <c r="I30" s="211">
        <v>0</v>
      </c>
      <c r="J30" s="213"/>
      <c r="K30" s="211">
        <v>0</v>
      </c>
      <c r="L30" s="213"/>
      <c r="M30" s="211">
        <v>0</v>
      </c>
      <c r="N30" s="212" t="s">
        <v>428</v>
      </c>
      <c r="O30" s="211">
        <v>0</v>
      </c>
      <c r="P30" s="212"/>
      <c r="Q30" s="211">
        <v>0</v>
      </c>
      <c r="R30" s="71">
        <f t="shared" si="1"/>
        <v>0</v>
      </c>
      <c r="S30" s="212" t="s">
        <v>429</v>
      </c>
      <c r="T30" s="211">
        <v>0</v>
      </c>
      <c r="U30" s="213"/>
      <c r="V30" s="211">
        <v>0</v>
      </c>
      <c r="W30" s="212" t="s">
        <v>430</v>
      </c>
      <c r="X30" s="225">
        <v>0</v>
      </c>
      <c r="Y30" s="260">
        <f t="shared" si="2"/>
        <v>0</v>
      </c>
      <c r="Z30" s="213"/>
      <c r="AA30" s="211">
        <v>0</v>
      </c>
      <c r="AB30" s="212"/>
      <c r="AC30" s="211">
        <v>0</v>
      </c>
      <c r="AD30" s="212"/>
      <c r="AE30" s="225">
        <v>0</v>
      </c>
      <c r="AF30" s="267">
        <f t="shared" si="3"/>
        <v>0</v>
      </c>
    </row>
    <row r="31" spans="1:32" ht="12.75" customHeight="1" x14ac:dyDescent="0.2">
      <c r="A31" s="57">
        <f t="shared" si="0"/>
        <v>6</v>
      </c>
      <c r="B31" s="207">
        <v>2004</v>
      </c>
      <c r="C31" s="207" t="s">
        <v>431</v>
      </c>
      <c r="D31" s="218" t="s">
        <v>301</v>
      </c>
      <c r="E31" s="218" t="s">
        <v>283</v>
      </c>
      <c r="F31" s="207" t="s">
        <v>432</v>
      </c>
      <c r="G31" s="207" t="s">
        <v>27</v>
      </c>
      <c r="H31" s="213"/>
      <c r="I31" s="211">
        <v>0</v>
      </c>
      <c r="J31" s="213"/>
      <c r="K31" s="211">
        <v>0</v>
      </c>
      <c r="L31" s="213"/>
      <c r="M31" s="211">
        <v>0</v>
      </c>
      <c r="N31" s="213"/>
      <c r="O31" s="211">
        <v>0</v>
      </c>
      <c r="P31" s="212"/>
      <c r="Q31" s="211">
        <v>0</v>
      </c>
      <c r="R31" s="71">
        <f t="shared" si="1"/>
        <v>0</v>
      </c>
      <c r="S31" s="213"/>
      <c r="T31" s="211">
        <v>0</v>
      </c>
      <c r="U31" s="213"/>
      <c r="V31" s="211">
        <v>0</v>
      </c>
      <c r="W31" s="213"/>
      <c r="X31" s="225">
        <v>0</v>
      </c>
      <c r="Y31" s="260">
        <f t="shared" si="2"/>
        <v>0</v>
      </c>
      <c r="Z31" s="213"/>
      <c r="AA31" s="211">
        <v>0</v>
      </c>
      <c r="AB31" s="212"/>
      <c r="AC31" s="211">
        <v>0</v>
      </c>
      <c r="AD31" s="212"/>
      <c r="AE31" s="225">
        <v>0</v>
      </c>
      <c r="AF31" s="267">
        <f t="shared" si="3"/>
        <v>0</v>
      </c>
    </row>
    <row r="32" spans="1:32" ht="12.75" customHeight="1" x14ac:dyDescent="0.2">
      <c r="A32" s="57">
        <f t="shared" si="0"/>
        <v>6</v>
      </c>
      <c r="B32" s="207">
        <v>2005</v>
      </c>
      <c r="C32" s="207" t="s">
        <v>433</v>
      </c>
      <c r="D32" s="218" t="s">
        <v>434</v>
      </c>
      <c r="E32" s="218" t="s">
        <v>435</v>
      </c>
      <c r="F32" s="207" t="s">
        <v>436</v>
      </c>
      <c r="G32" s="207" t="s">
        <v>98</v>
      </c>
      <c r="H32" s="213"/>
      <c r="I32" s="211">
        <v>0</v>
      </c>
      <c r="J32" s="213"/>
      <c r="K32" s="211">
        <v>0</v>
      </c>
      <c r="L32" s="213"/>
      <c r="M32" s="211">
        <v>0</v>
      </c>
      <c r="N32" s="213"/>
      <c r="O32" s="211">
        <v>0</v>
      </c>
      <c r="P32" s="212"/>
      <c r="Q32" s="211">
        <v>0</v>
      </c>
      <c r="R32" s="71">
        <f t="shared" si="1"/>
        <v>0</v>
      </c>
      <c r="S32" s="213"/>
      <c r="T32" s="211">
        <v>0</v>
      </c>
      <c r="U32" s="213"/>
      <c r="V32" s="211">
        <v>0</v>
      </c>
      <c r="W32" s="213"/>
      <c r="X32" s="225">
        <v>0</v>
      </c>
      <c r="Y32" s="260">
        <f t="shared" si="2"/>
        <v>0</v>
      </c>
      <c r="Z32" s="213"/>
      <c r="AA32" s="211">
        <v>0</v>
      </c>
      <c r="AB32" s="212"/>
      <c r="AC32" s="211">
        <v>0</v>
      </c>
      <c r="AD32" s="212"/>
      <c r="AE32" s="225">
        <v>0</v>
      </c>
      <c r="AF32" s="267">
        <f t="shared" si="3"/>
        <v>0</v>
      </c>
    </row>
    <row r="33" spans="1:32" ht="12.75" customHeight="1" x14ac:dyDescent="0.2">
      <c r="A33" s="57">
        <f t="shared" si="0"/>
        <v>6</v>
      </c>
      <c r="B33" s="58">
        <v>2007</v>
      </c>
      <c r="C33" s="59" t="s">
        <v>437</v>
      </c>
      <c r="D33" s="60" t="s">
        <v>438</v>
      </c>
      <c r="E33" s="60" t="s">
        <v>59</v>
      </c>
      <c r="F33" s="207" t="s">
        <v>439</v>
      </c>
      <c r="G33" s="207" t="s">
        <v>98</v>
      </c>
      <c r="H33" s="213"/>
      <c r="I33" s="211">
        <v>0</v>
      </c>
      <c r="J33" s="213"/>
      <c r="K33" s="211">
        <v>0</v>
      </c>
      <c r="L33" s="213"/>
      <c r="M33" s="211">
        <v>0</v>
      </c>
      <c r="N33" s="213"/>
      <c r="O33" s="211">
        <v>0</v>
      </c>
      <c r="P33" s="212"/>
      <c r="Q33" s="211">
        <v>0</v>
      </c>
      <c r="R33" s="71">
        <f t="shared" si="1"/>
        <v>0</v>
      </c>
      <c r="S33" s="213"/>
      <c r="T33" s="211">
        <v>0</v>
      </c>
      <c r="U33" s="213"/>
      <c r="V33" s="211">
        <v>0</v>
      </c>
      <c r="W33" s="213"/>
      <c r="X33" s="225">
        <v>0</v>
      </c>
      <c r="Y33" s="260">
        <f t="shared" si="2"/>
        <v>0</v>
      </c>
      <c r="Z33" s="213"/>
      <c r="AA33" s="211">
        <v>0</v>
      </c>
      <c r="AB33" s="212"/>
      <c r="AC33" s="211">
        <v>0</v>
      </c>
      <c r="AD33" s="212"/>
      <c r="AE33" s="225">
        <v>0</v>
      </c>
      <c r="AF33" s="267">
        <f t="shared" si="3"/>
        <v>0</v>
      </c>
    </row>
    <row r="34" spans="1:32" ht="12.75" customHeight="1" x14ac:dyDescent="0.2">
      <c r="A34" s="57">
        <f t="shared" si="0"/>
        <v>6</v>
      </c>
      <c r="B34" s="207">
        <v>2008</v>
      </c>
      <c r="C34" s="207" t="s">
        <v>440</v>
      </c>
      <c r="D34" s="218" t="s">
        <v>441</v>
      </c>
      <c r="E34" s="218" t="s">
        <v>442</v>
      </c>
      <c r="F34" s="207" t="s">
        <v>439</v>
      </c>
      <c r="G34" s="207" t="s">
        <v>98</v>
      </c>
      <c r="H34" s="213"/>
      <c r="I34" s="211">
        <v>0</v>
      </c>
      <c r="J34" s="213"/>
      <c r="K34" s="211">
        <v>0</v>
      </c>
      <c r="L34" s="213"/>
      <c r="M34" s="211">
        <v>0</v>
      </c>
      <c r="N34" s="213"/>
      <c r="O34" s="211">
        <v>0</v>
      </c>
      <c r="P34" s="212"/>
      <c r="Q34" s="211">
        <v>0</v>
      </c>
      <c r="R34" s="71">
        <f t="shared" si="1"/>
        <v>0</v>
      </c>
      <c r="S34" s="213"/>
      <c r="T34" s="211">
        <v>0</v>
      </c>
      <c r="U34" s="213"/>
      <c r="V34" s="211">
        <v>0</v>
      </c>
      <c r="W34" s="213"/>
      <c r="X34" s="225">
        <v>0</v>
      </c>
      <c r="Y34" s="260">
        <f t="shared" si="2"/>
        <v>0</v>
      </c>
      <c r="Z34" s="213"/>
      <c r="AA34" s="211">
        <v>0</v>
      </c>
      <c r="AB34" s="212"/>
      <c r="AC34" s="211">
        <v>0</v>
      </c>
      <c r="AD34" s="212"/>
      <c r="AE34" s="225">
        <v>0</v>
      </c>
      <c r="AF34" s="267">
        <f t="shared" si="3"/>
        <v>0</v>
      </c>
    </row>
    <row r="35" spans="1:32" ht="12.75" customHeight="1" x14ac:dyDescent="0.2">
      <c r="A35" s="57">
        <f t="shared" si="0"/>
        <v>6</v>
      </c>
      <c r="B35" s="58"/>
      <c r="C35" s="59"/>
      <c r="D35" s="60"/>
      <c r="E35" s="58"/>
      <c r="F35" s="58"/>
      <c r="G35" s="58"/>
      <c r="H35" s="212"/>
      <c r="I35" s="211">
        <v>0</v>
      </c>
      <c r="J35" s="212"/>
      <c r="K35" s="211">
        <v>0</v>
      </c>
      <c r="L35" s="212"/>
      <c r="M35" s="211">
        <v>0</v>
      </c>
      <c r="N35" s="212"/>
      <c r="O35" s="211">
        <v>0</v>
      </c>
      <c r="P35" s="212"/>
      <c r="Q35" s="211">
        <v>0</v>
      </c>
      <c r="R35" s="71">
        <v>0</v>
      </c>
      <c r="S35" s="212"/>
      <c r="T35" s="211">
        <v>0</v>
      </c>
      <c r="U35" s="212"/>
      <c r="V35" s="211">
        <v>0</v>
      </c>
      <c r="W35" s="212"/>
      <c r="X35" s="225">
        <v>0</v>
      </c>
      <c r="Y35" s="260">
        <f t="shared" si="2"/>
        <v>0</v>
      </c>
      <c r="Z35" s="212"/>
      <c r="AA35" s="211">
        <v>0</v>
      </c>
      <c r="AB35" s="212"/>
      <c r="AC35" s="211">
        <v>0</v>
      </c>
      <c r="AD35" s="212"/>
      <c r="AE35" s="225">
        <v>0</v>
      </c>
      <c r="AF35" s="267">
        <f t="shared" si="3"/>
        <v>0</v>
      </c>
    </row>
    <row r="36" spans="1:32" ht="12.75" customHeight="1" thickBot="1" x14ac:dyDescent="0.25">
      <c r="A36" s="269"/>
      <c r="B36" s="75"/>
      <c r="C36" s="76"/>
      <c r="D36" s="77"/>
      <c r="E36" s="77"/>
      <c r="F36" s="75"/>
      <c r="G36" s="75"/>
      <c r="H36" s="235"/>
      <c r="I36" s="234"/>
      <c r="J36" s="235"/>
      <c r="K36" s="234"/>
      <c r="L36" s="235"/>
      <c r="M36" s="234"/>
      <c r="N36" s="235"/>
      <c r="O36" s="234"/>
      <c r="P36" s="235"/>
      <c r="Q36" s="234"/>
      <c r="R36" s="270"/>
      <c r="S36" s="235"/>
      <c r="T36" s="234"/>
      <c r="U36" s="235"/>
      <c r="V36" s="234"/>
      <c r="W36" s="235"/>
      <c r="X36" s="236"/>
      <c r="Y36" s="271"/>
      <c r="Z36" s="235"/>
      <c r="AA36" s="234"/>
      <c r="AB36" s="235"/>
      <c r="AC36" s="234"/>
      <c r="AD36" s="235"/>
      <c r="AE36" s="236"/>
      <c r="AF36" s="272"/>
    </row>
    <row r="37" spans="1:32" ht="12.75" customHeight="1" thickTop="1" x14ac:dyDescent="0.2">
      <c r="A37" s="112" t="s">
        <v>155</v>
      </c>
      <c r="B37" s="113"/>
      <c r="C37" s="113"/>
      <c r="D37" s="113"/>
      <c r="E37" s="113"/>
      <c r="F37" s="113"/>
      <c r="G37" s="1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Y37" s="273"/>
      <c r="AF37" s="91"/>
    </row>
    <row r="38" spans="1:32" ht="12.75" customHeight="1" x14ac:dyDescent="0.2">
      <c r="A38" s="114"/>
      <c r="B38" s="114"/>
      <c r="C38" s="114"/>
      <c r="D38" s="114"/>
      <c r="E38" s="114"/>
      <c r="F38" s="114"/>
      <c r="G38" s="11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AF38" s="91"/>
    </row>
    <row r="39" spans="1:32" ht="12.75" customHeight="1" x14ac:dyDescent="0.2">
      <c r="A39" s="114"/>
      <c r="B39" s="114"/>
      <c r="C39" s="114"/>
      <c r="D39" s="114"/>
      <c r="E39" s="114"/>
      <c r="F39" s="114"/>
      <c r="G39" s="11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AF39" s="91"/>
    </row>
    <row r="40" spans="1:32" ht="12.75" customHeight="1" x14ac:dyDescent="0.2">
      <c r="A40" s="114"/>
      <c r="B40" s="114"/>
      <c r="C40" s="114"/>
      <c r="D40" s="114"/>
      <c r="E40" s="114"/>
      <c r="F40" s="114"/>
      <c r="G40" s="1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AF40" s="91"/>
    </row>
    <row r="41" spans="1:32" ht="12.75" customHeight="1" x14ac:dyDescent="0.2">
      <c r="A41" s="114"/>
      <c r="B41" s="114"/>
      <c r="C41" s="114"/>
      <c r="D41" s="114"/>
      <c r="E41" s="114"/>
      <c r="F41" s="114"/>
      <c r="G41" s="11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AF41" s="91"/>
    </row>
    <row r="42" spans="1:32" ht="12.75" customHeight="1" x14ac:dyDescent="0.2">
      <c r="A42" s="114"/>
      <c r="B42" s="114"/>
      <c r="C42" s="114"/>
      <c r="D42" s="114"/>
      <c r="E42" s="114"/>
      <c r="F42" s="114"/>
      <c r="G42" s="11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AF42" s="91"/>
    </row>
    <row r="43" spans="1:32" ht="12.75" customHeight="1" x14ac:dyDescent="0.2">
      <c r="A43" s="114"/>
      <c r="B43" s="114"/>
      <c r="C43" s="114"/>
      <c r="D43" s="114"/>
      <c r="E43" s="114"/>
      <c r="F43" s="114"/>
      <c r="G43" s="11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AF43" s="91"/>
    </row>
    <row r="44" spans="1:32" ht="12.75" customHeight="1" x14ac:dyDescent="0.2">
      <c r="A44" s="114"/>
      <c r="B44" s="114"/>
      <c r="C44" s="114"/>
      <c r="D44" s="114"/>
      <c r="E44" s="114"/>
      <c r="F44" s="114"/>
      <c r="G44" s="11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AF44" s="91"/>
    </row>
    <row r="45" spans="1:32" ht="12.75" customHeight="1" x14ac:dyDescent="0.2">
      <c r="A45" s="114"/>
      <c r="B45" s="114"/>
      <c r="C45" s="114"/>
      <c r="D45" s="114"/>
      <c r="E45" s="114"/>
      <c r="F45" s="114"/>
      <c r="G45" s="11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AF45" s="91"/>
    </row>
    <row r="46" spans="1:32" ht="12.75" customHeight="1" x14ac:dyDescent="0.2">
      <c r="A46" s="114"/>
      <c r="B46" s="114"/>
      <c r="C46" s="114"/>
      <c r="D46" s="114"/>
      <c r="E46" s="114"/>
      <c r="F46" s="114"/>
      <c r="G46" s="1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AF46" s="91"/>
    </row>
    <row r="47" spans="1:32" ht="12.75" customHeight="1" x14ac:dyDescent="0.2">
      <c r="A47" s="114"/>
      <c r="B47" s="114"/>
      <c r="C47" s="114"/>
      <c r="D47" s="114"/>
      <c r="E47" s="114"/>
      <c r="F47" s="114"/>
      <c r="G47" s="1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AF47" s="91"/>
    </row>
    <row r="48" spans="1:32" ht="12.75" customHeight="1" x14ac:dyDescent="0.2">
      <c r="A48" s="114"/>
      <c r="B48" s="114"/>
      <c r="C48" s="114"/>
      <c r="D48" s="114"/>
      <c r="E48" s="114"/>
      <c r="F48" s="114"/>
      <c r="G48" s="11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AF48" s="91"/>
    </row>
    <row r="49" spans="1:32" ht="12.75" customHeight="1" x14ac:dyDescent="0.2">
      <c r="A49" s="114"/>
      <c r="B49" s="114"/>
      <c r="C49" s="114"/>
      <c r="D49" s="114"/>
      <c r="E49" s="114"/>
      <c r="F49" s="114"/>
      <c r="G49" s="11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F49" s="91"/>
    </row>
    <row r="50" spans="1:32" ht="12.75" customHeight="1" x14ac:dyDescent="0.2">
      <c r="A50" s="114"/>
      <c r="B50" s="114"/>
      <c r="C50" s="114"/>
      <c r="D50" s="114"/>
      <c r="E50" s="114"/>
      <c r="F50" s="114"/>
      <c r="G50" s="11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AF50" s="91"/>
    </row>
    <row r="51" spans="1:32" ht="12.75" customHeight="1" x14ac:dyDescent="0.2">
      <c r="A51" s="114"/>
      <c r="B51" s="114"/>
      <c r="C51" s="114"/>
      <c r="D51" s="114"/>
      <c r="E51" s="114"/>
      <c r="F51" s="114"/>
      <c r="G51" s="11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AF51" s="91"/>
    </row>
    <row r="52" spans="1:32" ht="12.75" customHeight="1" x14ac:dyDescent="0.2">
      <c r="A52" s="114"/>
      <c r="B52" s="114"/>
      <c r="C52" s="114"/>
      <c r="D52" s="114"/>
      <c r="E52" s="114"/>
      <c r="F52" s="114"/>
      <c r="G52" s="1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AF52" s="91"/>
    </row>
    <row r="53" spans="1:32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AF53" s="91"/>
    </row>
    <row r="54" spans="1:32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AF54" s="91"/>
    </row>
    <row r="55" spans="1:32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AF55" s="91"/>
    </row>
    <row r="56" spans="1:32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AF56" s="91"/>
    </row>
    <row r="57" spans="1:32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AF57" s="91"/>
    </row>
    <row r="58" spans="1:32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AF58" s="91"/>
    </row>
    <row r="59" spans="1:32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AF59" s="91"/>
    </row>
    <row r="60" spans="1:32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AF60" s="91"/>
    </row>
    <row r="61" spans="1:32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AF61" s="91"/>
    </row>
    <row r="62" spans="1:32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AF62" s="91"/>
    </row>
    <row r="63" spans="1:32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AF63" s="91"/>
    </row>
    <row r="64" spans="1:32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AF64" s="91"/>
    </row>
    <row r="65" spans="1:32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AF65" s="91"/>
    </row>
    <row r="66" spans="1:32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AF66" s="91"/>
    </row>
    <row r="67" spans="1:32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AF67" s="91"/>
    </row>
    <row r="68" spans="1:32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AF68" s="91"/>
    </row>
    <row r="69" spans="1:32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AF69" s="91"/>
    </row>
    <row r="70" spans="1:32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AF70" s="91"/>
    </row>
    <row r="71" spans="1:32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AF71" s="91"/>
    </row>
    <row r="72" spans="1:32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AF72" s="91"/>
    </row>
    <row r="73" spans="1:32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AF73" s="91"/>
    </row>
    <row r="74" spans="1:32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AF74" s="91"/>
    </row>
    <row r="75" spans="1:32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AF75" s="91"/>
    </row>
    <row r="76" spans="1:32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AF76" s="91"/>
    </row>
    <row r="77" spans="1:32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AF77" s="91"/>
    </row>
    <row r="78" spans="1:32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AF78" s="91"/>
    </row>
    <row r="79" spans="1:32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AF79" s="91"/>
    </row>
    <row r="80" spans="1:32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AF80" s="91"/>
    </row>
    <row r="81" spans="1:32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AF81" s="91"/>
    </row>
    <row r="82" spans="1:32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AF82" s="91"/>
    </row>
    <row r="83" spans="1:32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AF83" s="91"/>
    </row>
    <row r="84" spans="1:32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AF84" s="91"/>
    </row>
    <row r="85" spans="1:32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AF85" s="91"/>
    </row>
    <row r="86" spans="1:32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AF86" s="91"/>
    </row>
    <row r="87" spans="1:32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AF87" s="91"/>
    </row>
    <row r="88" spans="1:32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AF88" s="91"/>
    </row>
    <row r="89" spans="1:32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AF89" s="91"/>
    </row>
    <row r="90" spans="1:32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AF90" s="91"/>
    </row>
    <row r="91" spans="1:32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AF91" s="91"/>
    </row>
    <row r="92" spans="1:32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AF92" s="91"/>
    </row>
    <row r="93" spans="1:32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AF93" s="91"/>
    </row>
    <row r="94" spans="1:32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AF94" s="91"/>
    </row>
    <row r="95" spans="1:32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AF95" s="91"/>
    </row>
    <row r="96" spans="1:32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AF96" s="91"/>
    </row>
    <row r="97" spans="1:32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AF97" s="91"/>
    </row>
    <row r="98" spans="1:32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AF98" s="91"/>
    </row>
    <row r="99" spans="1:32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AF99" s="91"/>
    </row>
    <row r="100" spans="1:32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AF100" s="91"/>
    </row>
    <row r="101" spans="1:32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AF101" s="91"/>
    </row>
    <row r="102" spans="1:32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AF102" s="91"/>
    </row>
    <row r="103" spans="1:32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AF103" s="91"/>
    </row>
    <row r="104" spans="1:32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AF104" s="91"/>
    </row>
    <row r="105" spans="1:32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AF105" s="91"/>
    </row>
    <row r="106" spans="1:32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AF106" s="91"/>
    </row>
    <row r="107" spans="1:32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AF107" s="91"/>
    </row>
    <row r="108" spans="1:32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AF108" s="91"/>
    </row>
    <row r="109" spans="1:32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AF109" s="91"/>
    </row>
    <row r="110" spans="1:32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AF110" s="91"/>
    </row>
    <row r="111" spans="1:32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AF111" s="91"/>
    </row>
    <row r="112" spans="1:32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AF112" s="91"/>
    </row>
    <row r="113" spans="1:32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AF113" s="91"/>
    </row>
    <row r="114" spans="1:32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AF114" s="91"/>
    </row>
    <row r="115" spans="1:32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AF115" s="91"/>
    </row>
    <row r="116" spans="1:32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AF116" s="91"/>
    </row>
    <row r="117" spans="1:32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AF117" s="91"/>
    </row>
    <row r="118" spans="1:32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AF118" s="91"/>
    </row>
    <row r="119" spans="1:32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AF119" s="91"/>
    </row>
    <row r="120" spans="1:32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AF120" s="91"/>
    </row>
    <row r="121" spans="1:32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AF121" s="91"/>
    </row>
    <row r="122" spans="1:32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AF122" s="91"/>
    </row>
    <row r="123" spans="1:32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AF123" s="91"/>
    </row>
    <row r="124" spans="1:32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AF124" s="91"/>
    </row>
    <row r="125" spans="1:32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AF125" s="91"/>
    </row>
    <row r="126" spans="1:32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AF126" s="91"/>
    </row>
    <row r="127" spans="1:32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AF127" s="91"/>
    </row>
    <row r="128" spans="1:32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AF128" s="91"/>
    </row>
    <row r="129" spans="1:32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AF129" s="91"/>
    </row>
    <row r="130" spans="1:32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AF130" s="91"/>
    </row>
    <row r="131" spans="1:32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AF131" s="91"/>
    </row>
    <row r="132" spans="1:32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AF132" s="91"/>
    </row>
    <row r="133" spans="1:32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AF133" s="91"/>
    </row>
    <row r="134" spans="1:32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AF134" s="91"/>
    </row>
    <row r="135" spans="1:32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AF135" s="91"/>
    </row>
    <row r="136" spans="1:32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AF136" s="91"/>
    </row>
    <row r="137" spans="1:32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AF137" s="91"/>
    </row>
    <row r="138" spans="1:32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AF138" s="91"/>
    </row>
    <row r="139" spans="1:32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AF139" s="91"/>
    </row>
    <row r="140" spans="1:32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AF140" s="91"/>
    </row>
    <row r="141" spans="1:32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AF141" s="91"/>
    </row>
    <row r="142" spans="1:32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AF142" s="91"/>
    </row>
    <row r="143" spans="1:32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AF143" s="91"/>
    </row>
    <row r="144" spans="1:32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AF144" s="91"/>
    </row>
    <row r="145" spans="1:32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AF145" s="91"/>
    </row>
    <row r="146" spans="1:32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AF146" s="91"/>
    </row>
    <row r="147" spans="1:32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AF147" s="91"/>
    </row>
    <row r="148" spans="1:32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AF148" s="91"/>
    </row>
    <row r="149" spans="1:32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AF149" s="91"/>
    </row>
    <row r="150" spans="1:32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AF150" s="91"/>
    </row>
    <row r="151" spans="1:32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AF151" s="91"/>
    </row>
    <row r="152" spans="1:32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AF152" s="91"/>
    </row>
    <row r="153" spans="1:32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AF153" s="91"/>
    </row>
    <row r="154" spans="1:32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AF154" s="91"/>
    </row>
    <row r="155" spans="1:32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AF155" s="91"/>
    </row>
    <row r="156" spans="1:32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AF156" s="91"/>
    </row>
    <row r="157" spans="1:32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AF157" s="91"/>
    </row>
    <row r="158" spans="1:32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AF158" s="91"/>
    </row>
    <row r="159" spans="1:32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AF159" s="91"/>
    </row>
    <row r="160" spans="1:32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AF160" s="91"/>
    </row>
    <row r="161" spans="1:32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AF161" s="91"/>
    </row>
    <row r="162" spans="1:32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AF162" s="91"/>
    </row>
    <row r="163" spans="1:32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AF163" s="91"/>
    </row>
    <row r="164" spans="1:32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AF164" s="91"/>
    </row>
    <row r="165" spans="1:32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AF165" s="91"/>
    </row>
    <row r="166" spans="1:32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AF166" s="91"/>
    </row>
    <row r="167" spans="1:32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AF167" s="91"/>
    </row>
    <row r="168" spans="1:32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AF168" s="91"/>
    </row>
    <row r="169" spans="1:32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AF169" s="91"/>
    </row>
    <row r="170" spans="1:32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AF170" s="91"/>
    </row>
    <row r="171" spans="1:32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AF171" s="91"/>
    </row>
    <row r="172" spans="1:32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AF172" s="91"/>
    </row>
    <row r="173" spans="1:32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AF173" s="91"/>
    </row>
    <row r="174" spans="1:32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AF174" s="91"/>
    </row>
    <row r="175" spans="1:32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AF175" s="91"/>
    </row>
    <row r="176" spans="1:32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AF176" s="91"/>
    </row>
    <row r="177" spans="1:32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AF177" s="91"/>
    </row>
    <row r="178" spans="1:32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AF178" s="91"/>
    </row>
    <row r="179" spans="1:32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AF179" s="91"/>
    </row>
    <row r="180" spans="1:32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AF180" s="91"/>
    </row>
    <row r="181" spans="1:32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AF181" s="91"/>
    </row>
    <row r="182" spans="1:32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AF182" s="91"/>
    </row>
    <row r="183" spans="1:32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AF183" s="91"/>
    </row>
    <row r="184" spans="1:32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AF184" s="91"/>
    </row>
    <row r="185" spans="1:32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AF185" s="91"/>
    </row>
    <row r="186" spans="1:32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AF186" s="91"/>
    </row>
    <row r="187" spans="1:32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AF187" s="91"/>
    </row>
    <row r="188" spans="1:32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AF188" s="91"/>
    </row>
    <row r="189" spans="1:32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AF189" s="91"/>
    </row>
    <row r="190" spans="1:32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AF190" s="91"/>
    </row>
    <row r="191" spans="1:32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AF191" s="91"/>
    </row>
    <row r="192" spans="1:32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AF192" s="91"/>
    </row>
    <row r="193" spans="1:32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AF193" s="91"/>
    </row>
    <row r="194" spans="1:32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AF194" s="91"/>
    </row>
    <row r="195" spans="1:32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AF195" s="91"/>
    </row>
    <row r="196" spans="1:32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AF196" s="91"/>
    </row>
    <row r="197" spans="1:32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AF197" s="91"/>
    </row>
    <row r="198" spans="1:32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AF198" s="91"/>
    </row>
    <row r="199" spans="1:32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AF199" s="91"/>
    </row>
    <row r="200" spans="1:32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AF200" s="91"/>
    </row>
    <row r="201" spans="1:32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AF201" s="91"/>
    </row>
    <row r="202" spans="1:32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AF202" s="91"/>
    </row>
    <row r="203" spans="1:32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AF203" s="91"/>
    </row>
    <row r="204" spans="1:32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AF204" s="91"/>
    </row>
    <row r="205" spans="1:32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AF205" s="91"/>
    </row>
    <row r="206" spans="1:32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AF206" s="91"/>
    </row>
    <row r="207" spans="1:32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AF207" s="91"/>
    </row>
    <row r="208" spans="1:32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AF208" s="91"/>
    </row>
    <row r="209" spans="1:32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AF209" s="91"/>
    </row>
    <row r="210" spans="1:32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AF210" s="91"/>
    </row>
    <row r="211" spans="1:32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AF211" s="91"/>
    </row>
    <row r="212" spans="1:32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AF212" s="91"/>
    </row>
    <row r="213" spans="1:32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AF213" s="91"/>
    </row>
    <row r="214" spans="1:32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AF214" s="91"/>
    </row>
    <row r="215" spans="1:32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AF215" s="91"/>
    </row>
    <row r="216" spans="1:32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AF216" s="91"/>
    </row>
    <row r="217" spans="1:32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AF217" s="91"/>
    </row>
    <row r="218" spans="1:32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AF218" s="91"/>
    </row>
    <row r="219" spans="1:32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AF219" s="91"/>
    </row>
    <row r="220" spans="1:32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AF220" s="91"/>
    </row>
    <row r="221" spans="1:32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AF221" s="91"/>
    </row>
    <row r="222" spans="1:32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AF222" s="91"/>
    </row>
    <row r="223" spans="1:32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AF223" s="91"/>
    </row>
    <row r="224" spans="1:32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AF224" s="91"/>
    </row>
    <row r="225" spans="1:32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AF225" s="91"/>
    </row>
    <row r="226" spans="1:32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AF226" s="91"/>
    </row>
    <row r="227" spans="1:32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AF227" s="91"/>
    </row>
    <row r="228" spans="1:32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AF228" s="91"/>
    </row>
    <row r="229" spans="1:32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AF229" s="91"/>
    </row>
    <row r="230" spans="1:32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AF230" s="91"/>
    </row>
    <row r="231" spans="1:32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AF231" s="91"/>
    </row>
    <row r="232" spans="1:32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AF232" s="91"/>
    </row>
    <row r="233" spans="1:32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AF233" s="91"/>
    </row>
    <row r="234" spans="1:32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AF234" s="91"/>
    </row>
    <row r="235" spans="1:32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AF235" s="91"/>
    </row>
    <row r="236" spans="1:32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AF236" s="91"/>
    </row>
    <row r="237" spans="1:32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AF237" s="91"/>
    </row>
    <row r="238" spans="1:32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AF238" s="91"/>
    </row>
    <row r="239" spans="1:32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AF239" s="91"/>
    </row>
    <row r="240" spans="1:32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AF240" s="91"/>
    </row>
    <row r="241" spans="1:32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AF241" s="91"/>
    </row>
    <row r="242" spans="1:32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AF242" s="91"/>
    </row>
    <row r="243" spans="1:32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AF243" s="91"/>
    </row>
    <row r="244" spans="1:32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AF244" s="91"/>
    </row>
    <row r="245" spans="1:32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AF245" s="91"/>
    </row>
    <row r="246" spans="1:32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AF246" s="91"/>
    </row>
    <row r="247" spans="1:32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AF247" s="91"/>
    </row>
    <row r="248" spans="1:32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AF248" s="91"/>
    </row>
    <row r="249" spans="1:32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AF249" s="91"/>
    </row>
    <row r="250" spans="1:32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AF250" s="91"/>
    </row>
    <row r="251" spans="1:32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AF251" s="91"/>
    </row>
    <row r="252" spans="1:32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AF252" s="91"/>
    </row>
    <row r="253" spans="1:32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AF253" s="91"/>
    </row>
    <row r="254" spans="1:32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AF254" s="91"/>
    </row>
    <row r="255" spans="1:32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AF255" s="91"/>
    </row>
    <row r="256" spans="1:32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AF256" s="91"/>
    </row>
    <row r="257" spans="1:32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AF257" s="91"/>
    </row>
    <row r="258" spans="1:32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AF258" s="91"/>
    </row>
    <row r="259" spans="1:32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AF259" s="91"/>
    </row>
    <row r="260" spans="1:32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AF260" s="91"/>
    </row>
    <row r="261" spans="1:32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AF261" s="91"/>
    </row>
    <row r="262" spans="1:32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AF262" s="91"/>
    </row>
    <row r="263" spans="1:32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AF263" s="91"/>
    </row>
    <row r="264" spans="1:32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AF264" s="91"/>
    </row>
    <row r="265" spans="1:32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AF265" s="91"/>
    </row>
    <row r="266" spans="1:32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AF266" s="91"/>
    </row>
    <row r="267" spans="1:32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AF267" s="91"/>
    </row>
    <row r="268" spans="1:32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AF268" s="91"/>
    </row>
    <row r="269" spans="1:32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AF269" s="91"/>
    </row>
    <row r="270" spans="1:32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AF270" s="91"/>
    </row>
    <row r="271" spans="1:32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AF271" s="91"/>
    </row>
    <row r="272" spans="1:32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AF272" s="91"/>
    </row>
    <row r="273" spans="1:32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AF273" s="91"/>
    </row>
    <row r="274" spans="1:32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AF274" s="91"/>
    </row>
    <row r="275" spans="1:32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AF275" s="91"/>
    </row>
    <row r="276" spans="1:32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AF276" s="91"/>
    </row>
    <row r="277" spans="1:32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AF277" s="91"/>
    </row>
    <row r="278" spans="1:32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AF278" s="91"/>
    </row>
    <row r="279" spans="1:32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AF279" s="91"/>
    </row>
    <row r="280" spans="1:32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AF280" s="91"/>
    </row>
    <row r="281" spans="1:32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AF281" s="91"/>
    </row>
    <row r="282" spans="1:32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AF282" s="91"/>
    </row>
    <row r="283" spans="1:32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AF283" s="91"/>
    </row>
    <row r="284" spans="1:32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AF284" s="91"/>
    </row>
    <row r="285" spans="1:32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AF285" s="91"/>
    </row>
    <row r="286" spans="1:32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AF286" s="91"/>
    </row>
    <row r="287" spans="1:32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AF287" s="91"/>
    </row>
    <row r="288" spans="1:32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AF288" s="91"/>
    </row>
    <row r="289" spans="1:32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AF289" s="91"/>
    </row>
    <row r="290" spans="1:32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AF290" s="91"/>
    </row>
    <row r="291" spans="1:32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AF291" s="91"/>
    </row>
    <row r="292" spans="1:32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AF292" s="91"/>
    </row>
    <row r="293" spans="1:32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AF293" s="91"/>
    </row>
    <row r="294" spans="1:32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AF294" s="91"/>
    </row>
    <row r="295" spans="1:32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AF295" s="91"/>
    </row>
    <row r="296" spans="1:32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AF296" s="91"/>
    </row>
    <row r="297" spans="1:32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AF297" s="91"/>
    </row>
    <row r="298" spans="1:32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AF298" s="91"/>
    </row>
    <row r="299" spans="1:32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AF299" s="91"/>
    </row>
    <row r="300" spans="1:32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AF300" s="91"/>
    </row>
    <row r="301" spans="1:32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AF301" s="91"/>
    </row>
    <row r="302" spans="1:32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AF302" s="91"/>
    </row>
    <row r="303" spans="1:32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AF303" s="91"/>
    </row>
    <row r="304" spans="1:32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AF304" s="91"/>
    </row>
    <row r="305" spans="1:32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AF305" s="91"/>
    </row>
    <row r="306" spans="1:32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AF306" s="91"/>
    </row>
    <row r="307" spans="1:32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AF307" s="91"/>
    </row>
    <row r="308" spans="1:32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AF308" s="91"/>
    </row>
    <row r="309" spans="1:32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AF309" s="91"/>
    </row>
    <row r="310" spans="1:32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AF310" s="91"/>
    </row>
    <row r="311" spans="1:32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AF311" s="91"/>
    </row>
    <row r="312" spans="1:32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AF312" s="91"/>
    </row>
    <row r="313" spans="1:32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AF313" s="91"/>
    </row>
    <row r="314" spans="1:32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AF314" s="91"/>
    </row>
    <row r="315" spans="1:32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AF315" s="91"/>
    </row>
    <row r="316" spans="1:32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AF316" s="91"/>
    </row>
    <row r="317" spans="1:32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AF317" s="91"/>
    </row>
    <row r="318" spans="1:32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AF318" s="91"/>
    </row>
    <row r="319" spans="1:32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AF319" s="91"/>
    </row>
    <row r="320" spans="1:32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AF320" s="91"/>
    </row>
    <row r="321" spans="1:32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AF321" s="91"/>
    </row>
    <row r="322" spans="1:32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AF322" s="91"/>
    </row>
    <row r="323" spans="1:32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AF323" s="91"/>
    </row>
    <row r="324" spans="1:32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AF324" s="91"/>
    </row>
    <row r="325" spans="1:32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AF325" s="91"/>
    </row>
    <row r="326" spans="1:32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AF326" s="91"/>
    </row>
    <row r="327" spans="1:32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AF327" s="91"/>
    </row>
    <row r="328" spans="1:32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AF328" s="91"/>
    </row>
    <row r="329" spans="1:32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AF329" s="91"/>
    </row>
    <row r="330" spans="1:32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AF330" s="91"/>
    </row>
    <row r="331" spans="1:32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AF331" s="91"/>
    </row>
    <row r="332" spans="1:32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AF332" s="91"/>
    </row>
    <row r="333" spans="1:32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AF333" s="91"/>
    </row>
    <row r="334" spans="1:32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AF334" s="91"/>
    </row>
    <row r="335" spans="1:32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AF335" s="91"/>
    </row>
    <row r="336" spans="1:32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AF336" s="91"/>
    </row>
    <row r="337" spans="1:32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AF337" s="91"/>
    </row>
    <row r="338" spans="1:32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AF338" s="91"/>
    </row>
    <row r="339" spans="1:32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AF339" s="91"/>
    </row>
    <row r="340" spans="1:32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AF340" s="91"/>
    </row>
    <row r="341" spans="1:32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AF341" s="91"/>
    </row>
    <row r="342" spans="1:32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AF342" s="91"/>
    </row>
    <row r="343" spans="1:32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AF343" s="91"/>
    </row>
    <row r="344" spans="1:32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AF344" s="91"/>
    </row>
    <row r="345" spans="1:32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AF345" s="91"/>
    </row>
    <row r="346" spans="1:32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AF346" s="91"/>
    </row>
    <row r="347" spans="1:32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AF347" s="91"/>
    </row>
    <row r="348" spans="1:32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AF348" s="91"/>
    </row>
    <row r="349" spans="1:32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AF349" s="91"/>
    </row>
    <row r="350" spans="1:32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AF350" s="91"/>
    </row>
    <row r="351" spans="1:32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AF351" s="91"/>
    </row>
    <row r="352" spans="1:32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AF352" s="91"/>
    </row>
    <row r="353" spans="1:32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AF353" s="91"/>
    </row>
    <row r="354" spans="1:32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AF354" s="91"/>
    </row>
    <row r="355" spans="1:32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AF355" s="91"/>
    </row>
    <row r="356" spans="1:32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AF356" s="91"/>
    </row>
    <row r="357" spans="1:32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AF357" s="91"/>
    </row>
    <row r="358" spans="1:32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AF358" s="91"/>
    </row>
    <row r="359" spans="1:32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AF359" s="91"/>
    </row>
    <row r="360" spans="1:32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AF360" s="91"/>
    </row>
    <row r="361" spans="1:32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AF361" s="91"/>
    </row>
    <row r="362" spans="1:32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AF362" s="91"/>
    </row>
    <row r="363" spans="1:32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AF363" s="91"/>
    </row>
    <row r="364" spans="1:32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AF364" s="91"/>
    </row>
    <row r="365" spans="1:32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AF365" s="91"/>
    </row>
    <row r="366" spans="1:32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AF366" s="91"/>
    </row>
    <row r="367" spans="1:32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AF367" s="91"/>
    </row>
    <row r="368" spans="1:32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AF368" s="91"/>
    </row>
    <row r="369" spans="1:32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AF369" s="91"/>
    </row>
    <row r="370" spans="1:32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AF370" s="91"/>
    </row>
    <row r="371" spans="1:32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AF371" s="91"/>
    </row>
    <row r="372" spans="1:32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AF372" s="91"/>
    </row>
    <row r="373" spans="1:32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AF373" s="91"/>
    </row>
    <row r="374" spans="1:32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AF374" s="91"/>
    </row>
    <row r="375" spans="1:32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AF375" s="91"/>
    </row>
    <row r="376" spans="1:32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AF376" s="91"/>
    </row>
    <row r="377" spans="1:32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AF377" s="91"/>
    </row>
    <row r="378" spans="1:32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AF378" s="91"/>
    </row>
    <row r="379" spans="1:32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AF379" s="91"/>
    </row>
    <row r="380" spans="1:32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AF380" s="91"/>
    </row>
    <row r="381" spans="1:32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AF381" s="91"/>
    </row>
    <row r="382" spans="1:32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AF382" s="91"/>
    </row>
    <row r="383" spans="1:32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AF383" s="91"/>
    </row>
    <row r="384" spans="1:32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AF384" s="91"/>
    </row>
    <row r="385" spans="1:32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AF385" s="91"/>
    </row>
    <row r="386" spans="1:32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AF386" s="91"/>
    </row>
    <row r="387" spans="1:32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AF387" s="91"/>
    </row>
    <row r="388" spans="1:32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AF388" s="91"/>
    </row>
    <row r="389" spans="1:32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AF389" s="91"/>
    </row>
    <row r="390" spans="1:32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AF390" s="91"/>
    </row>
    <row r="391" spans="1:32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AF391" s="91"/>
    </row>
    <row r="392" spans="1:32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AF392" s="91"/>
    </row>
    <row r="393" spans="1:32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AF393" s="91"/>
    </row>
    <row r="394" spans="1:32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AF394" s="91"/>
    </row>
    <row r="395" spans="1:32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AF395" s="91"/>
    </row>
    <row r="396" spans="1:32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AF396" s="91"/>
    </row>
    <row r="397" spans="1:32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AF397" s="91"/>
    </row>
    <row r="398" spans="1:32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AF398" s="91"/>
    </row>
    <row r="399" spans="1:32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AF399" s="91"/>
    </row>
    <row r="400" spans="1:32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AF400" s="91"/>
    </row>
    <row r="401" spans="1:32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AF401" s="91"/>
    </row>
    <row r="402" spans="1:32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AF402" s="91"/>
    </row>
    <row r="403" spans="1:32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AF403" s="91"/>
    </row>
    <row r="404" spans="1:32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AF404" s="91"/>
    </row>
    <row r="405" spans="1:32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AF405" s="91"/>
    </row>
    <row r="406" spans="1:32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AF406" s="91"/>
    </row>
    <row r="407" spans="1:32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AF407" s="91"/>
    </row>
    <row r="408" spans="1:32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AF408" s="91"/>
    </row>
    <row r="409" spans="1:32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AF409" s="91"/>
    </row>
    <row r="410" spans="1:32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AF410" s="91"/>
    </row>
    <row r="411" spans="1:32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AF411" s="91"/>
    </row>
    <row r="412" spans="1:32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AF412" s="91"/>
    </row>
    <row r="413" spans="1:32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AF413" s="91"/>
    </row>
    <row r="414" spans="1:32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AF414" s="91"/>
    </row>
    <row r="415" spans="1:32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AF415" s="91"/>
    </row>
    <row r="416" spans="1:32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AF416" s="91"/>
    </row>
    <row r="417" spans="1:32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AF417" s="91"/>
    </row>
    <row r="418" spans="1:32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AF418" s="91"/>
    </row>
    <row r="419" spans="1:32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AF419" s="91"/>
    </row>
    <row r="420" spans="1:32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AF420" s="91"/>
    </row>
    <row r="421" spans="1:32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AF421" s="91"/>
    </row>
    <row r="422" spans="1:32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AF422" s="91"/>
    </row>
    <row r="423" spans="1:32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AF423" s="91"/>
    </row>
    <row r="424" spans="1:32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AF424" s="91"/>
    </row>
    <row r="425" spans="1:32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AF425" s="91"/>
    </row>
    <row r="426" spans="1:32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AF426" s="91"/>
    </row>
    <row r="427" spans="1:32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AF427" s="91"/>
    </row>
    <row r="428" spans="1:32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AF428" s="91"/>
    </row>
    <row r="429" spans="1:32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AF429" s="91"/>
    </row>
    <row r="430" spans="1:32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AF430" s="91"/>
    </row>
    <row r="431" spans="1:32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AF431" s="91"/>
    </row>
    <row r="432" spans="1:32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AF432" s="91"/>
    </row>
    <row r="433" spans="1:32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AF433" s="91"/>
    </row>
    <row r="434" spans="1:32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AF434" s="91"/>
    </row>
    <row r="435" spans="1:32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AF435" s="91"/>
    </row>
    <row r="436" spans="1:32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AF436" s="91"/>
    </row>
    <row r="437" spans="1:32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AF437" s="91"/>
    </row>
    <row r="438" spans="1:32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AF438" s="91"/>
    </row>
    <row r="439" spans="1:32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AF439" s="91"/>
    </row>
    <row r="440" spans="1:32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AF440" s="91"/>
    </row>
    <row r="441" spans="1:32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AF441" s="91"/>
    </row>
    <row r="442" spans="1:32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AF442" s="91"/>
    </row>
    <row r="443" spans="1:32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AF443" s="91"/>
    </row>
    <row r="444" spans="1:32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AF444" s="91"/>
    </row>
    <row r="445" spans="1:32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AF445" s="91"/>
    </row>
    <row r="446" spans="1:32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AF446" s="91"/>
    </row>
    <row r="447" spans="1:32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AF447" s="91"/>
    </row>
    <row r="448" spans="1:32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AF448" s="91"/>
    </row>
    <row r="449" spans="1:32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AF449" s="91"/>
    </row>
    <row r="450" spans="1:32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AF450" s="91"/>
    </row>
    <row r="451" spans="1:32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AF451" s="91"/>
    </row>
    <row r="452" spans="1:32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AF452" s="91"/>
    </row>
    <row r="453" spans="1:32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AF453" s="91"/>
    </row>
    <row r="454" spans="1:32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AF454" s="91"/>
    </row>
    <row r="455" spans="1:32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AF455" s="91"/>
    </row>
    <row r="456" spans="1:32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AF456" s="91"/>
    </row>
    <row r="457" spans="1:32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AF457" s="91"/>
    </row>
    <row r="458" spans="1:32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AF458" s="91"/>
    </row>
    <row r="459" spans="1:32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AF459" s="91"/>
    </row>
    <row r="460" spans="1:32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AF460" s="91"/>
    </row>
    <row r="461" spans="1:32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AF461" s="91"/>
    </row>
    <row r="462" spans="1:32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AF462" s="91"/>
    </row>
    <row r="463" spans="1:32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AF463" s="91"/>
    </row>
    <row r="464" spans="1:32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AF464" s="91"/>
    </row>
    <row r="465" spans="1:32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AF465" s="91"/>
    </row>
    <row r="466" spans="1:32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AF466" s="91"/>
    </row>
    <row r="467" spans="1:32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AF467" s="91"/>
    </row>
    <row r="468" spans="1:32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AF468" s="91"/>
    </row>
    <row r="469" spans="1:32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AF469" s="91"/>
    </row>
    <row r="470" spans="1:32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AF470" s="91"/>
    </row>
    <row r="471" spans="1:32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AF471" s="91"/>
    </row>
    <row r="472" spans="1:32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AF472" s="91"/>
    </row>
    <row r="473" spans="1:32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AF473" s="91"/>
    </row>
    <row r="474" spans="1:32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AF474" s="91"/>
    </row>
    <row r="475" spans="1:32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AF475" s="91"/>
    </row>
    <row r="476" spans="1:32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AF476" s="91"/>
    </row>
    <row r="477" spans="1:32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AF477" s="91"/>
    </row>
    <row r="478" spans="1:32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AF478" s="91"/>
    </row>
    <row r="479" spans="1:32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AF479" s="91"/>
    </row>
    <row r="480" spans="1:32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AF480" s="91"/>
    </row>
    <row r="481" spans="1:32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AF481" s="91"/>
    </row>
    <row r="482" spans="1:32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AF482" s="91"/>
    </row>
    <row r="483" spans="1:32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AF483" s="91"/>
    </row>
    <row r="484" spans="1:32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AF484" s="91"/>
    </row>
    <row r="485" spans="1:32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AF485" s="91"/>
    </row>
    <row r="486" spans="1:32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AF486" s="91"/>
    </row>
    <row r="487" spans="1:32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AF487" s="91"/>
    </row>
    <row r="488" spans="1:32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AF488" s="91"/>
    </row>
    <row r="489" spans="1:32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AF489" s="91"/>
    </row>
    <row r="490" spans="1:32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AF490" s="91"/>
    </row>
    <row r="491" spans="1:32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AF491" s="91"/>
    </row>
    <row r="492" spans="1:32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AF492" s="91"/>
    </row>
    <row r="493" spans="1:32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AF493" s="91"/>
    </row>
    <row r="494" spans="1:32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AF494" s="91"/>
    </row>
    <row r="495" spans="1:32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AF495" s="91"/>
    </row>
    <row r="496" spans="1:32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AF496" s="91"/>
    </row>
    <row r="497" spans="1:32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AF497" s="91"/>
    </row>
    <row r="498" spans="1:32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AF498" s="91"/>
    </row>
    <row r="499" spans="1:32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AF499" s="91"/>
    </row>
    <row r="500" spans="1:32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AF500" s="91"/>
    </row>
    <row r="501" spans="1:32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AF501" s="91"/>
    </row>
    <row r="502" spans="1:32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AF502" s="91"/>
    </row>
    <row r="503" spans="1:32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AF503" s="91"/>
    </row>
    <row r="504" spans="1:32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AF504" s="91"/>
    </row>
    <row r="505" spans="1:32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AF505" s="91"/>
    </row>
    <row r="506" spans="1:32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AF506" s="91"/>
    </row>
    <row r="507" spans="1:32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AF507" s="91"/>
    </row>
    <row r="508" spans="1:32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AF508" s="91"/>
    </row>
    <row r="509" spans="1:32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AF509" s="91"/>
    </row>
    <row r="510" spans="1:32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AF510" s="91"/>
    </row>
    <row r="511" spans="1:32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AF511" s="91"/>
    </row>
    <row r="512" spans="1:32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AF512" s="91"/>
    </row>
    <row r="513" spans="1:32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AF513" s="91"/>
    </row>
    <row r="514" spans="1:32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AF514" s="91"/>
    </row>
    <row r="515" spans="1:32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AF515" s="91"/>
    </row>
    <row r="516" spans="1:32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AF516" s="91"/>
    </row>
    <row r="517" spans="1:32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AF517" s="91"/>
    </row>
    <row r="518" spans="1:32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AF518" s="91"/>
    </row>
    <row r="519" spans="1:32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AF519" s="91"/>
    </row>
    <row r="520" spans="1:32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AF520" s="91"/>
    </row>
    <row r="521" spans="1:32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AF521" s="91"/>
    </row>
    <row r="522" spans="1:32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AF522" s="91"/>
    </row>
    <row r="523" spans="1:32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AF523" s="91"/>
    </row>
    <row r="524" spans="1:32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AF524" s="91"/>
    </row>
    <row r="525" spans="1:32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AF525" s="91"/>
    </row>
    <row r="526" spans="1:32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AF526" s="91"/>
    </row>
    <row r="527" spans="1:32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AF527" s="91"/>
    </row>
    <row r="528" spans="1:32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AF528" s="91"/>
    </row>
    <row r="529" spans="1:32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AF529" s="91"/>
    </row>
    <row r="530" spans="1:32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AF530" s="91"/>
    </row>
    <row r="531" spans="1:32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AF531" s="91"/>
    </row>
    <row r="532" spans="1:32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AF532" s="91"/>
    </row>
    <row r="533" spans="1:32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AF533" s="91"/>
    </row>
    <row r="534" spans="1:32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AF534" s="91"/>
    </row>
    <row r="535" spans="1:32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AF535" s="91"/>
    </row>
    <row r="536" spans="1:32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AF536" s="91"/>
    </row>
    <row r="537" spans="1:32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AF537" s="91"/>
    </row>
    <row r="538" spans="1:32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AF538" s="91"/>
    </row>
    <row r="539" spans="1:32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AF539" s="91"/>
    </row>
    <row r="540" spans="1:32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AF540" s="91"/>
    </row>
    <row r="541" spans="1:32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AF541" s="91"/>
    </row>
    <row r="542" spans="1:32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AF542" s="91"/>
    </row>
    <row r="543" spans="1:32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AF543" s="91"/>
    </row>
    <row r="544" spans="1:32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AF544" s="91"/>
    </row>
    <row r="545" spans="1:32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AF545" s="91"/>
    </row>
    <row r="546" spans="1:32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AF546" s="91"/>
    </row>
    <row r="547" spans="1:32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AF547" s="91"/>
    </row>
    <row r="548" spans="1:32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AF548" s="91"/>
    </row>
    <row r="549" spans="1:32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AF549" s="91"/>
    </row>
    <row r="550" spans="1:32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AF550" s="91"/>
    </row>
    <row r="551" spans="1:32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AF551" s="91"/>
    </row>
    <row r="552" spans="1:32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AF552" s="91"/>
    </row>
    <row r="553" spans="1:32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AF553" s="91"/>
    </row>
    <row r="554" spans="1:32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AF554" s="91"/>
    </row>
    <row r="555" spans="1:32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AF555" s="91"/>
    </row>
    <row r="556" spans="1:32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AF556" s="91"/>
    </row>
    <row r="557" spans="1:32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AF557" s="91"/>
    </row>
    <row r="558" spans="1:32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AF558" s="91"/>
    </row>
    <row r="559" spans="1:32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AF559" s="91"/>
    </row>
    <row r="560" spans="1:32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AF560" s="91"/>
    </row>
    <row r="561" spans="1:32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AF561" s="91"/>
    </row>
    <row r="562" spans="1:32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AF562" s="91"/>
    </row>
    <row r="563" spans="1:32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AF563" s="91"/>
    </row>
    <row r="564" spans="1:32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AF564" s="91"/>
    </row>
    <row r="565" spans="1:32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AF565" s="91"/>
    </row>
    <row r="566" spans="1:32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AF566" s="91"/>
    </row>
    <row r="567" spans="1:32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AF567" s="91"/>
    </row>
    <row r="568" spans="1:32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AF568" s="91"/>
    </row>
    <row r="569" spans="1:32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AF569" s="91"/>
    </row>
    <row r="570" spans="1:32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AF570" s="91"/>
    </row>
    <row r="571" spans="1:32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AF571" s="91"/>
    </row>
    <row r="572" spans="1:32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AF572" s="91"/>
    </row>
    <row r="573" spans="1:32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AF573" s="91"/>
    </row>
    <row r="574" spans="1:32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AF574" s="91"/>
    </row>
    <row r="575" spans="1:32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AF575" s="91"/>
    </row>
    <row r="576" spans="1:32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AF576" s="91"/>
    </row>
    <row r="577" spans="1:32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AF577" s="91"/>
    </row>
    <row r="578" spans="1:32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AF578" s="91"/>
    </row>
    <row r="579" spans="1:32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AF579" s="91"/>
    </row>
    <row r="580" spans="1:32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AF580" s="91"/>
    </row>
    <row r="581" spans="1:32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AF581" s="91"/>
    </row>
    <row r="582" spans="1:32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AF582" s="91"/>
    </row>
    <row r="583" spans="1:32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AF583" s="91"/>
    </row>
    <row r="584" spans="1:32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AF584" s="91"/>
    </row>
    <row r="585" spans="1:32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AF585" s="91"/>
    </row>
    <row r="586" spans="1:32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AF586" s="91"/>
    </row>
    <row r="587" spans="1:32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AF587" s="91"/>
    </row>
    <row r="588" spans="1:32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AF588" s="91"/>
    </row>
    <row r="589" spans="1:32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AF589" s="91"/>
    </row>
    <row r="590" spans="1:32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AF590" s="91"/>
    </row>
    <row r="591" spans="1:32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AF591" s="91"/>
    </row>
    <row r="592" spans="1:32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AF592" s="91"/>
    </row>
    <row r="593" spans="1:32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AF593" s="91"/>
    </row>
    <row r="594" spans="1:32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AF594" s="91"/>
    </row>
    <row r="595" spans="1:32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AF595" s="91"/>
    </row>
    <row r="596" spans="1:32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AF596" s="91"/>
    </row>
    <row r="597" spans="1:32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AF597" s="91"/>
    </row>
    <row r="598" spans="1:32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AF598" s="91"/>
    </row>
    <row r="599" spans="1:32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AF599" s="91"/>
    </row>
    <row r="600" spans="1:32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AF600" s="91"/>
    </row>
    <row r="601" spans="1:32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AF601" s="91"/>
    </row>
    <row r="602" spans="1:32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AF602" s="91"/>
    </row>
    <row r="603" spans="1:32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AF603" s="91"/>
    </row>
    <row r="604" spans="1:32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AF604" s="91"/>
    </row>
    <row r="605" spans="1:32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AF605" s="91"/>
    </row>
    <row r="606" spans="1:32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AF606" s="91"/>
    </row>
    <row r="607" spans="1:32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AF607" s="91"/>
    </row>
    <row r="608" spans="1:32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AF608" s="91"/>
    </row>
    <row r="609" spans="1:32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AF609" s="91"/>
    </row>
    <row r="610" spans="1:32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AF610" s="91"/>
    </row>
    <row r="611" spans="1:32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AF611" s="91"/>
    </row>
    <row r="612" spans="1:32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AF612" s="91"/>
    </row>
    <row r="613" spans="1:32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AF613" s="91"/>
    </row>
    <row r="614" spans="1:32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AF614" s="91"/>
    </row>
    <row r="615" spans="1:32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AF615" s="91"/>
    </row>
    <row r="616" spans="1:32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AF616" s="91"/>
    </row>
    <row r="617" spans="1:32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AF617" s="91"/>
    </row>
    <row r="618" spans="1:32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AF618" s="91"/>
    </row>
    <row r="619" spans="1:32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AF619" s="91"/>
    </row>
    <row r="620" spans="1:32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AF620" s="91"/>
    </row>
    <row r="621" spans="1:32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AF621" s="91"/>
    </row>
    <row r="622" spans="1:32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AF622" s="91"/>
    </row>
    <row r="623" spans="1:32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AF623" s="91"/>
    </row>
    <row r="624" spans="1:32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AF624" s="91"/>
    </row>
    <row r="625" spans="1:32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AF625" s="91"/>
    </row>
    <row r="626" spans="1:32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AF626" s="91"/>
    </row>
    <row r="627" spans="1:32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AF627" s="91"/>
    </row>
    <row r="628" spans="1:32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AF628" s="91"/>
    </row>
    <row r="629" spans="1:32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AF629" s="91"/>
    </row>
    <row r="630" spans="1:32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AF630" s="91"/>
    </row>
    <row r="631" spans="1:32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AF631" s="91"/>
    </row>
    <row r="632" spans="1:32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AF632" s="91"/>
    </row>
    <row r="633" spans="1:32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AF633" s="91"/>
    </row>
    <row r="634" spans="1:32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AF634" s="91"/>
    </row>
    <row r="635" spans="1:32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AF635" s="91"/>
    </row>
    <row r="636" spans="1:32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AF636" s="91"/>
    </row>
    <row r="637" spans="1:32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AF637" s="91"/>
    </row>
    <row r="638" spans="1:32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AF638" s="91"/>
    </row>
    <row r="639" spans="1:32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AF639" s="91"/>
    </row>
    <row r="640" spans="1:32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AF640" s="91"/>
    </row>
    <row r="641" spans="1:32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AF641" s="91"/>
    </row>
    <row r="642" spans="1:32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AF642" s="91"/>
    </row>
    <row r="643" spans="1:32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AF643" s="91"/>
    </row>
    <row r="644" spans="1:32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AF644" s="91"/>
    </row>
    <row r="645" spans="1:32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AF645" s="91"/>
    </row>
    <row r="646" spans="1:32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AF646" s="91"/>
    </row>
    <row r="647" spans="1:32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AF647" s="91"/>
    </row>
    <row r="648" spans="1:32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AF648" s="91"/>
    </row>
    <row r="649" spans="1:32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AF649" s="91"/>
    </row>
    <row r="650" spans="1:32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AF650" s="91"/>
    </row>
    <row r="651" spans="1:32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AF651" s="91"/>
    </row>
    <row r="652" spans="1:32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AF652" s="91"/>
    </row>
    <row r="653" spans="1:32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AF653" s="91"/>
    </row>
    <row r="654" spans="1:32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AF654" s="91"/>
    </row>
    <row r="655" spans="1:32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AF655" s="91"/>
    </row>
    <row r="656" spans="1:32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AF656" s="91"/>
    </row>
    <row r="657" spans="1:32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AF657" s="91"/>
    </row>
    <row r="658" spans="1:32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AF658" s="91"/>
    </row>
    <row r="659" spans="1:32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AF659" s="91"/>
    </row>
    <row r="660" spans="1:32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AF660" s="91"/>
    </row>
    <row r="661" spans="1:32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AF661" s="91"/>
    </row>
    <row r="662" spans="1:32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AF662" s="91"/>
    </row>
    <row r="663" spans="1:32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AF663" s="91"/>
    </row>
    <row r="664" spans="1:32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AF664" s="91"/>
    </row>
    <row r="665" spans="1:32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AF665" s="91"/>
    </row>
    <row r="666" spans="1:32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AF666" s="91"/>
    </row>
    <row r="667" spans="1:32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AF667" s="91"/>
    </row>
    <row r="668" spans="1:32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AF668" s="91"/>
    </row>
    <row r="669" spans="1:32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AF669" s="91"/>
    </row>
    <row r="670" spans="1:32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AF670" s="91"/>
    </row>
    <row r="671" spans="1:32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AF671" s="91"/>
    </row>
    <row r="672" spans="1:32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AF672" s="91"/>
    </row>
    <row r="673" spans="1:32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AF673" s="91"/>
    </row>
    <row r="674" spans="1:32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AF674" s="91"/>
    </row>
    <row r="675" spans="1:32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AF675" s="91"/>
    </row>
    <row r="676" spans="1:32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AF676" s="91"/>
    </row>
    <row r="677" spans="1:32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AF677" s="91"/>
    </row>
    <row r="678" spans="1:32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AF678" s="91"/>
    </row>
    <row r="679" spans="1:32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AF679" s="91"/>
    </row>
    <row r="680" spans="1:32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AF680" s="91"/>
    </row>
    <row r="681" spans="1:32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AF681" s="91"/>
    </row>
    <row r="682" spans="1:32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AF682" s="91"/>
    </row>
    <row r="683" spans="1:32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AF683" s="91"/>
    </row>
    <row r="684" spans="1:32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AF684" s="91"/>
    </row>
    <row r="685" spans="1:32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AF685" s="91"/>
    </row>
    <row r="686" spans="1:32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AF686" s="91"/>
    </row>
    <row r="687" spans="1:32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AF687" s="91"/>
    </row>
    <row r="688" spans="1:32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AF688" s="91"/>
    </row>
    <row r="689" spans="1:32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AF689" s="91"/>
    </row>
    <row r="690" spans="1:32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AF690" s="91"/>
    </row>
    <row r="691" spans="1:32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AF691" s="91"/>
    </row>
    <row r="692" spans="1:32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AF692" s="91"/>
    </row>
    <row r="693" spans="1:32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AF693" s="91"/>
    </row>
    <row r="694" spans="1:32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AF694" s="91"/>
    </row>
    <row r="695" spans="1:32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AF695" s="91"/>
    </row>
    <row r="696" spans="1:32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AF696" s="91"/>
    </row>
    <row r="697" spans="1:32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AF697" s="91"/>
    </row>
    <row r="698" spans="1:32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AF698" s="91"/>
    </row>
    <row r="699" spans="1:32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AF699" s="91"/>
    </row>
    <row r="700" spans="1:32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AF700" s="91"/>
    </row>
    <row r="701" spans="1:32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AF701" s="91"/>
    </row>
    <row r="702" spans="1:32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AF702" s="91"/>
    </row>
    <row r="703" spans="1:32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AF703" s="91"/>
    </row>
    <row r="704" spans="1:32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AF704" s="91"/>
    </row>
    <row r="705" spans="1:32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AF705" s="91"/>
    </row>
    <row r="706" spans="1:32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AF706" s="91"/>
    </row>
    <row r="707" spans="1:32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AF707" s="91"/>
    </row>
    <row r="708" spans="1:32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AF708" s="91"/>
    </row>
    <row r="709" spans="1:32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AF709" s="91"/>
    </row>
    <row r="710" spans="1:32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AF710" s="91"/>
    </row>
    <row r="711" spans="1:32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AF711" s="91"/>
    </row>
    <row r="712" spans="1:32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AF712" s="91"/>
    </row>
    <row r="713" spans="1:32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AF713" s="91"/>
    </row>
    <row r="714" spans="1:32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AF714" s="91"/>
    </row>
    <row r="715" spans="1:32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AF715" s="91"/>
    </row>
    <row r="716" spans="1:32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AF716" s="91"/>
    </row>
    <row r="717" spans="1:32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AF717" s="91"/>
    </row>
    <row r="718" spans="1:32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AF718" s="91"/>
    </row>
    <row r="719" spans="1:32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AF719" s="91"/>
    </row>
    <row r="720" spans="1:32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AF720" s="91"/>
    </row>
    <row r="721" spans="1:32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AF721" s="91"/>
    </row>
    <row r="722" spans="1:32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AF722" s="91"/>
    </row>
    <row r="723" spans="1:32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AF723" s="91"/>
    </row>
    <row r="724" spans="1:32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AF724" s="91"/>
    </row>
    <row r="725" spans="1:32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AF725" s="91"/>
    </row>
    <row r="726" spans="1:32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AF726" s="91"/>
    </row>
    <row r="727" spans="1:32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AF727" s="91"/>
    </row>
    <row r="728" spans="1:32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AF728" s="91"/>
    </row>
    <row r="729" spans="1:32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AF729" s="91"/>
    </row>
    <row r="730" spans="1:32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AF730" s="91"/>
    </row>
    <row r="731" spans="1:32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AF731" s="91"/>
    </row>
    <row r="732" spans="1:32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AF732" s="91"/>
    </row>
    <row r="733" spans="1:32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AF733" s="91"/>
    </row>
    <row r="734" spans="1:32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AF734" s="91"/>
    </row>
    <row r="735" spans="1:32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AF735" s="91"/>
    </row>
    <row r="736" spans="1:32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AF736" s="91"/>
    </row>
    <row r="737" spans="1:32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AF737" s="91"/>
    </row>
    <row r="738" spans="1:32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AF738" s="91"/>
    </row>
    <row r="739" spans="1:32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AF739" s="91"/>
    </row>
    <row r="740" spans="1:32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AF740" s="91"/>
    </row>
    <row r="741" spans="1:32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AF741" s="91"/>
    </row>
    <row r="742" spans="1:32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AF742" s="91"/>
    </row>
    <row r="743" spans="1:32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AF743" s="91"/>
    </row>
    <row r="744" spans="1:32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AF744" s="91"/>
    </row>
    <row r="745" spans="1:32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AF745" s="91"/>
    </row>
    <row r="746" spans="1:32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AF746" s="91"/>
    </row>
    <row r="747" spans="1:32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AF747" s="91"/>
    </row>
    <row r="748" spans="1:32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AF748" s="91"/>
    </row>
    <row r="749" spans="1:32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AF749" s="91"/>
    </row>
    <row r="750" spans="1:32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AF750" s="91"/>
    </row>
    <row r="751" spans="1:32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AF751" s="91"/>
    </row>
    <row r="752" spans="1:32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AF752" s="91"/>
    </row>
    <row r="753" spans="1:32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AF753" s="91"/>
    </row>
    <row r="754" spans="1:32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AF754" s="91"/>
    </row>
    <row r="755" spans="1:32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AF755" s="91"/>
    </row>
    <row r="756" spans="1:32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AF756" s="91"/>
    </row>
    <row r="757" spans="1:32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AF757" s="91"/>
    </row>
    <row r="758" spans="1:32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AF758" s="91"/>
    </row>
    <row r="759" spans="1:32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AF759" s="91"/>
    </row>
    <row r="760" spans="1:32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AF760" s="91"/>
    </row>
    <row r="761" spans="1:32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AF761" s="91"/>
    </row>
    <row r="762" spans="1:32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AF762" s="91"/>
    </row>
    <row r="763" spans="1:32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AF763" s="91"/>
    </row>
    <row r="764" spans="1:32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AF764" s="91"/>
    </row>
    <row r="765" spans="1:32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AF765" s="91"/>
    </row>
    <row r="766" spans="1:32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AF766" s="91"/>
    </row>
    <row r="767" spans="1:32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AF767" s="91"/>
    </row>
    <row r="768" spans="1:32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AF768" s="91"/>
    </row>
    <row r="769" spans="1:32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AF769" s="91"/>
    </row>
    <row r="770" spans="1:32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AF770" s="91"/>
    </row>
    <row r="771" spans="1:32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AF771" s="91"/>
    </row>
    <row r="772" spans="1:32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AF772" s="91"/>
    </row>
    <row r="773" spans="1:32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AF773" s="91"/>
    </row>
    <row r="774" spans="1:32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AF774" s="91"/>
    </row>
    <row r="775" spans="1:32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AF775" s="91"/>
    </row>
    <row r="776" spans="1:32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AF776" s="91"/>
    </row>
    <row r="777" spans="1:32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AF777" s="91"/>
    </row>
    <row r="778" spans="1:32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AF778" s="91"/>
    </row>
    <row r="779" spans="1:32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AF779" s="91"/>
    </row>
    <row r="780" spans="1:32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AF780" s="91"/>
    </row>
    <row r="781" spans="1:32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AF781" s="91"/>
    </row>
    <row r="782" spans="1:32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AF782" s="91"/>
    </row>
    <row r="783" spans="1:32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AF783" s="91"/>
    </row>
    <row r="784" spans="1:32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AF784" s="91"/>
    </row>
    <row r="785" spans="1:32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AF785" s="91"/>
    </row>
    <row r="786" spans="1:32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AF786" s="91"/>
    </row>
    <row r="787" spans="1:32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AF787" s="91"/>
    </row>
    <row r="788" spans="1:32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AF788" s="91"/>
    </row>
    <row r="789" spans="1:32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AF789" s="91"/>
    </row>
    <row r="790" spans="1:32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AF790" s="91"/>
    </row>
    <row r="791" spans="1:32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AF791" s="91"/>
    </row>
    <row r="792" spans="1:32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AF792" s="91"/>
    </row>
    <row r="793" spans="1:32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AF793" s="91"/>
    </row>
    <row r="794" spans="1:32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AF794" s="91"/>
    </row>
    <row r="795" spans="1:32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AF795" s="91"/>
    </row>
    <row r="796" spans="1:32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AF796" s="91"/>
    </row>
    <row r="797" spans="1:32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AF797" s="91"/>
    </row>
    <row r="798" spans="1:32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AF798" s="91"/>
    </row>
    <row r="799" spans="1:32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AF799" s="91"/>
    </row>
    <row r="800" spans="1:32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AF800" s="91"/>
    </row>
    <row r="801" spans="1:32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AF801" s="91"/>
    </row>
    <row r="802" spans="1:32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AF802" s="91"/>
    </row>
    <row r="803" spans="1:32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AF803" s="91"/>
    </row>
    <row r="804" spans="1:32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AF804" s="91"/>
    </row>
    <row r="805" spans="1:32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AF805" s="91"/>
    </row>
    <row r="806" spans="1:32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AF806" s="91"/>
    </row>
    <row r="807" spans="1:32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AF807" s="91"/>
    </row>
    <row r="808" spans="1:32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AF808" s="91"/>
    </row>
    <row r="809" spans="1:32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AF809" s="91"/>
    </row>
    <row r="810" spans="1:32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AF810" s="91"/>
    </row>
    <row r="811" spans="1:32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AF811" s="91"/>
    </row>
    <row r="812" spans="1:32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AF812" s="91"/>
    </row>
    <row r="813" spans="1:32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AF813" s="91"/>
    </row>
    <row r="814" spans="1:32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AF814" s="91"/>
    </row>
    <row r="815" spans="1:32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AF815" s="91"/>
    </row>
    <row r="816" spans="1:32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AF816" s="91"/>
    </row>
    <row r="817" spans="1:32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AF817" s="91"/>
    </row>
    <row r="818" spans="1:32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AF818" s="91"/>
    </row>
    <row r="819" spans="1:32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AF819" s="91"/>
    </row>
    <row r="820" spans="1:32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AF820" s="91"/>
    </row>
    <row r="821" spans="1:32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AF821" s="91"/>
    </row>
    <row r="822" spans="1:32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AF822" s="91"/>
    </row>
    <row r="823" spans="1:32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AF823" s="91"/>
    </row>
    <row r="824" spans="1:32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AF824" s="91"/>
    </row>
    <row r="825" spans="1:32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AF825" s="91"/>
    </row>
    <row r="826" spans="1:32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AF826" s="91"/>
    </row>
    <row r="827" spans="1:32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AF827" s="91"/>
    </row>
    <row r="828" spans="1:32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AF828" s="91"/>
    </row>
    <row r="829" spans="1:32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AF829" s="91"/>
    </row>
    <row r="830" spans="1:32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AF830" s="91"/>
    </row>
    <row r="831" spans="1:32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AF831" s="91"/>
    </row>
    <row r="832" spans="1:32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AF832" s="91"/>
    </row>
    <row r="833" spans="1:32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AF833" s="91"/>
    </row>
    <row r="834" spans="1:32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AF834" s="91"/>
    </row>
    <row r="835" spans="1:32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AF835" s="91"/>
    </row>
    <row r="836" spans="1:32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AF836" s="91"/>
    </row>
    <row r="837" spans="1:32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AF837" s="91"/>
    </row>
    <row r="838" spans="1:32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AF838" s="91"/>
    </row>
    <row r="839" spans="1:32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AF839" s="91"/>
    </row>
    <row r="840" spans="1:32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AF840" s="91"/>
    </row>
    <row r="841" spans="1:32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AF841" s="91"/>
    </row>
    <row r="842" spans="1:32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AF842" s="91"/>
    </row>
    <row r="843" spans="1:32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AF843" s="91"/>
    </row>
    <row r="844" spans="1:32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AF844" s="91"/>
    </row>
    <row r="845" spans="1:32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AF845" s="91"/>
    </row>
    <row r="846" spans="1:32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AF846" s="91"/>
    </row>
    <row r="847" spans="1:32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AF847" s="91"/>
    </row>
    <row r="848" spans="1:32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AF848" s="91"/>
    </row>
    <row r="849" spans="1:32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AF849" s="91"/>
    </row>
    <row r="850" spans="1:32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AF850" s="91"/>
    </row>
    <row r="851" spans="1:32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AF851" s="91"/>
    </row>
    <row r="852" spans="1:32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AF852" s="91"/>
    </row>
    <row r="853" spans="1:32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AF853" s="91"/>
    </row>
    <row r="854" spans="1:32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AF854" s="91"/>
    </row>
    <row r="855" spans="1:32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AF855" s="91"/>
    </row>
    <row r="856" spans="1:32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AF856" s="91"/>
    </row>
    <row r="857" spans="1:32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AF857" s="91"/>
    </row>
    <row r="858" spans="1:32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AF858" s="91"/>
    </row>
    <row r="859" spans="1:32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AF859" s="91"/>
    </row>
    <row r="860" spans="1:32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AF860" s="91"/>
    </row>
    <row r="861" spans="1:32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AF861" s="91"/>
    </row>
    <row r="862" spans="1:32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AF862" s="91"/>
    </row>
    <row r="863" spans="1:32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AF863" s="91"/>
    </row>
    <row r="864" spans="1:32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AF864" s="91"/>
    </row>
    <row r="865" spans="1:32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AF865" s="91"/>
    </row>
    <row r="866" spans="1:32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AF866" s="91"/>
    </row>
    <row r="867" spans="1:32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AF867" s="91"/>
    </row>
    <row r="868" spans="1:32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AF868" s="91"/>
    </row>
    <row r="869" spans="1:32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AF869" s="91"/>
    </row>
    <row r="870" spans="1:32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AF870" s="91"/>
    </row>
    <row r="871" spans="1:32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AF871" s="91"/>
    </row>
    <row r="872" spans="1:32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AF872" s="91"/>
    </row>
    <row r="873" spans="1:32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AF873" s="91"/>
    </row>
    <row r="874" spans="1:32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AF874" s="91"/>
    </row>
    <row r="875" spans="1:32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AF875" s="91"/>
    </row>
    <row r="876" spans="1:32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AF876" s="91"/>
    </row>
    <row r="877" spans="1:32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AF877" s="91"/>
    </row>
    <row r="878" spans="1:32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AF878" s="91"/>
    </row>
    <row r="879" spans="1:32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AF879" s="91"/>
    </row>
    <row r="880" spans="1:32" ht="16" x14ac:dyDescent="0.2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AF880" s="91"/>
    </row>
    <row r="881" spans="11:32" ht="16" x14ac:dyDescent="0.2">
      <c r="K881" s="5"/>
      <c r="L881" s="5"/>
      <c r="M881" s="5"/>
      <c r="N881" s="5"/>
      <c r="O881" s="5"/>
      <c r="P881" s="5"/>
      <c r="Q881" s="5"/>
      <c r="R881" s="5"/>
      <c r="AF881" s="91"/>
    </row>
    <row r="882" spans="11:32" ht="16" x14ac:dyDescent="0.2">
      <c r="K882" s="5"/>
      <c r="L882" s="5"/>
      <c r="M882" s="5"/>
      <c r="N882" s="5"/>
      <c r="O882" s="5"/>
      <c r="P882" s="5"/>
      <c r="Q882" s="5"/>
      <c r="R882" s="5"/>
      <c r="AF882" s="91"/>
    </row>
    <row r="883" spans="11:32" ht="16" x14ac:dyDescent="0.2">
      <c r="AF883" s="91"/>
    </row>
    <row r="884" spans="11:32" ht="16" x14ac:dyDescent="0.2">
      <c r="AF884" s="91"/>
    </row>
    <row r="885" spans="11:32" ht="16" x14ac:dyDescent="0.2">
      <c r="AF885" s="91"/>
    </row>
    <row r="886" spans="11:32" ht="16" x14ac:dyDescent="0.2">
      <c r="AF886" s="91"/>
    </row>
    <row r="887" spans="11:32" ht="16" x14ac:dyDescent="0.2">
      <c r="AF887" s="91"/>
    </row>
    <row r="888" spans="11:32" ht="16" x14ac:dyDescent="0.2">
      <c r="AF888" s="91"/>
    </row>
  </sheetData>
  <mergeCells count="22">
    <mergeCell ref="U3:V8"/>
    <mergeCell ref="W3:X8"/>
    <mergeCell ref="Y3:Y8"/>
    <mergeCell ref="C5:G6"/>
    <mergeCell ref="A7:G8"/>
    <mergeCell ref="A37:G52"/>
    <mergeCell ref="A2:B6"/>
    <mergeCell ref="C2:G2"/>
    <mergeCell ref="C3:G4"/>
    <mergeCell ref="H3:I8"/>
    <mergeCell ref="J3:K8"/>
    <mergeCell ref="L3:M8"/>
    <mergeCell ref="H1:R2"/>
    <mergeCell ref="S1:Y2"/>
    <mergeCell ref="Z1:AA8"/>
    <mergeCell ref="AB1:AC8"/>
    <mergeCell ref="AD1:AE8"/>
    <mergeCell ref="AF1:AF8"/>
    <mergeCell ref="N3:O8"/>
    <mergeCell ref="P3:Q8"/>
    <mergeCell ref="R3:R8"/>
    <mergeCell ref="S3:T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WF_FF</vt:lpstr>
      <vt:lpstr>MF_FM</vt:lpstr>
      <vt:lpstr>MS_SM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Griffin</dc:creator>
  <cp:lastModifiedBy>David Howes</cp:lastModifiedBy>
  <dcterms:created xsi:type="dcterms:W3CDTF">2024-03-19T04:17:38Z</dcterms:created>
  <dcterms:modified xsi:type="dcterms:W3CDTF">2024-04-11T13:01:05Z</dcterms:modified>
</cp:coreProperties>
</file>