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Maureen/Desktop/CFF/01_CFF High Performance/"/>
    </mc:Choice>
  </mc:AlternateContent>
  <xr:revisionPtr revIDLastSave="0" documentId="13_ncr:1_{DC294E9C-25C3-6440-87DF-79A047492D67}" xr6:coauthVersionLast="47" xr6:coauthVersionMax="47" xr10:uidLastSave="{00000000-0000-0000-0000-000000000000}"/>
  <bookViews>
    <workbookView xWindow="0" yWindow="500" windowWidth="26880" windowHeight="16300" activeTab="4" xr2:uid="{00000000-000D-0000-FFFF-FFFF00000000}"/>
  </bookViews>
  <sheets>
    <sheet name="Cadet EFWE" sheetId="1" r:id="rId1"/>
    <sheet name="Cadet FFWF" sheetId="2" r:id="rId2"/>
    <sheet name="Cadet SFWS" sheetId="3" r:id="rId3"/>
    <sheet name="Cadet EHME" sheetId="4" r:id="rId4"/>
    <sheet name="Cadet FHMF" sheetId="5" r:id="rId5"/>
    <sheet name="Cadet SMMS" sheetId="6" r:id="rId6"/>
    <sheet name="Cadet WF" sheetId="7" state="hidden" r:id="rId7"/>
    <sheet name="Cadet WS" sheetId="8" state="hidden" r:id="rId8"/>
    <sheet name="Cadet ME" sheetId="9" state="hidden" r:id="rId9"/>
    <sheet name="Cadet MF" sheetId="10" state="hidden" r:id="rId10"/>
    <sheet name="Cadet MS" sheetId="11" state="hidden" r:id="rId11"/>
  </sheets>
  <definedNames>
    <definedName name="_xlnm._FilterDatabase" localSheetId="0" hidden="1">'Cadet EFWE'!$A$9:$BE$22</definedName>
    <definedName name="_xlnm._FilterDatabase" localSheetId="3" hidden="1">'Cadet EHME'!$A$9:$BC$24</definedName>
    <definedName name="_xlnm._FilterDatabase" localSheetId="1" hidden="1">'Cadet FFWF'!$A$9:$BE$23</definedName>
    <definedName name="_xlnm._FilterDatabase" localSheetId="4" hidden="1">'Cadet FHMF'!$A$9:$BE$26</definedName>
    <definedName name="_xlnm._FilterDatabase" localSheetId="8" hidden="1">'Cadet ME'!$A$9:$AL$37</definedName>
    <definedName name="_xlnm._FilterDatabase" localSheetId="9" hidden="1">'Cadet MF'!$A$9:$AL$29</definedName>
    <definedName name="_xlnm._FilterDatabase" localSheetId="10" hidden="1">'Cadet MS'!$A$9:$AL$31</definedName>
    <definedName name="_xlnm._FilterDatabase" localSheetId="2" hidden="1">'Cadet SFWS'!$A$9:$BC$22</definedName>
    <definedName name="_xlnm._FilterDatabase" localSheetId="5" hidden="1">'Cadet SMMS'!$A$9:$BC$27</definedName>
    <definedName name="_xlnm._FilterDatabase" localSheetId="6" hidden="1">'Cadet WF'!$A$9:$AL$38</definedName>
    <definedName name="_xlnm._FilterDatabase" localSheetId="7" hidden="1">'Cadet WS'!$A$9:$AL$35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dSgJjd3yfpFUv6UKjVv32d8lJRQH9n8Xo7004wgZaA0="/>
    </ext>
  </extLst>
</workbook>
</file>

<file path=xl/calcChain.xml><?xml version="1.0" encoding="utf-8"?>
<calcChain xmlns="http://schemas.openxmlformats.org/spreadsheetml/2006/main">
  <c r="A23" i="5" l="1"/>
  <c r="AQ31" i="11"/>
  <c r="AL31" i="11"/>
  <c r="AI31" i="11"/>
  <c r="Z31" i="11"/>
  <c r="AV31" i="11" s="1"/>
  <c r="AQ30" i="11"/>
  <c r="AL30" i="11"/>
  <c r="AI30" i="11"/>
  <c r="Z30" i="11"/>
  <c r="AV30" i="11" s="1"/>
  <c r="AQ29" i="11"/>
  <c r="AL29" i="11"/>
  <c r="A29" i="11" s="1"/>
  <c r="AI29" i="11"/>
  <c r="Z29" i="11"/>
  <c r="AV29" i="11" s="1"/>
  <c r="AQ28" i="11"/>
  <c r="AL28" i="11"/>
  <c r="AI28" i="11"/>
  <c r="Z28" i="11"/>
  <c r="AV28" i="11" s="1"/>
  <c r="AQ27" i="11"/>
  <c r="AL27" i="11"/>
  <c r="AI27" i="11"/>
  <c r="Z27" i="11"/>
  <c r="AV27" i="11" s="1"/>
  <c r="AQ26" i="11"/>
  <c r="AL26" i="11"/>
  <c r="A26" i="11" s="1"/>
  <c r="AI26" i="11"/>
  <c r="Z26" i="11"/>
  <c r="AV26" i="11" s="1"/>
  <c r="AQ25" i="11"/>
  <c r="AL25" i="11"/>
  <c r="A25" i="11" s="1"/>
  <c r="AI25" i="11"/>
  <c r="Z25" i="11"/>
  <c r="AV25" i="11" s="1"/>
  <c r="AQ24" i="11"/>
  <c r="AL24" i="11"/>
  <c r="A24" i="11" s="1"/>
  <c r="AI24" i="11"/>
  <c r="Z24" i="11"/>
  <c r="AV24" i="11" s="1"/>
  <c r="AV23" i="11"/>
  <c r="AQ23" i="11"/>
  <c r="AL23" i="11"/>
  <c r="AI23" i="11"/>
  <c r="Z23" i="11"/>
  <c r="A23" i="11"/>
  <c r="AQ22" i="11"/>
  <c r="AL22" i="11"/>
  <c r="AI22" i="11"/>
  <c r="Z22" i="11"/>
  <c r="AV22" i="11" s="1"/>
  <c r="AQ21" i="11"/>
  <c r="AL21" i="11"/>
  <c r="A21" i="11" s="1"/>
  <c r="AI21" i="11"/>
  <c r="Z21" i="11"/>
  <c r="AV21" i="11" s="1"/>
  <c r="AQ20" i="11"/>
  <c r="AL20" i="11"/>
  <c r="AI20" i="11"/>
  <c r="AV20" i="11" s="1"/>
  <c r="Z20" i="11"/>
  <c r="AQ19" i="11"/>
  <c r="AL19" i="11"/>
  <c r="AI19" i="11"/>
  <c r="Z19" i="11"/>
  <c r="AV19" i="11" s="1"/>
  <c r="AV18" i="11"/>
  <c r="AQ18" i="11"/>
  <c r="AL18" i="11"/>
  <c r="AI18" i="11"/>
  <c r="Z18" i="11"/>
  <c r="AQ17" i="11"/>
  <c r="AL17" i="11"/>
  <c r="AI17" i="11"/>
  <c r="Z17" i="11"/>
  <c r="AV17" i="11" s="1"/>
  <c r="AQ16" i="11"/>
  <c r="AL16" i="11"/>
  <c r="AI16" i="11"/>
  <c r="Z16" i="11"/>
  <c r="AV16" i="11" s="1"/>
  <c r="AV15" i="11"/>
  <c r="AQ15" i="11"/>
  <c r="AL15" i="11"/>
  <c r="AI15" i="11"/>
  <c r="Z15" i="11"/>
  <c r="AQ14" i="11"/>
  <c r="AL14" i="11"/>
  <c r="AI14" i="11"/>
  <c r="Z14" i="11"/>
  <c r="AV14" i="11" s="1"/>
  <c r="AQ13" i="11"/>
  <c r="AL13" i="11"/>
  <c r="AI13" i="11"/>
  <c r="Z13" i="11"/>
  <c r="AV13" i="11" s="1"/>
  <c r="AQ12" i="11"/>
  <c r="AL12" i="11"/>
  <c r="AI12" i="11"/>
  <c r="Z12" i="11"/>
  <c r="AV12" i="11" s="1"/>
  <c r="AQ11" i="11"/>
  <c r="AL11" i="11"/>
  <c r="A22" i="11" s="1"/>
  <c r="AI11" i="11"/>
  <c r="Z11" i="11"/>
  <c r="AV11" i="11" s="1"/>
  <c r="AV10" i="11"/>
  <c r="AQ10" i="11"/>
  <c r="AL10" i="11"/>
  <c r="A31" i="11" s="1"/>
  <c r="AI10" i="11"/>
  <c r="Z10" i="11"/>
  <c r="AV29" i="10"/>
  <c r="AQ29" i="10"/>
  <c r="AL29" i="10"/>
  <c r="A29" i="10" s="1"/>
  <c r="AI29" i="10"/>
  <c r="Z29" i="10"/>
  <c r="AQ28" i="10"/>
  <c r="AL28" i="10"/>
  <c r="A28" i="10" s="1"/>
  <c r="AI28" i="10"/>
  <c r="Z28" i="10"/>
  <c r="AV28" i="10" s="1"/>
  <c r="AQ27" i="10"/>
  <c r="AL27" i="10"/>
  <c r="AI27" i="10"/>
  <c r="Z27" i="10"/>
  <c r="AV27" i="10" s="1"/>
  <c r="AV26" i="10"/>
  <c r="AQ26" i="10"/>
  <c r="AL26" i="10"/>
  <c r="AI26" i="10"/>
  <c r="Z26" i="10"/>
  <c r="AQ25" i="10"/>
  <c r="AL25" i="10"/>
  <c r="A25" i="10" s="1"/>
  <c r="AI25" i="10"/>
  <c r="Z25" i="10"/>
  <c r="AQ24" i="10"/>
  <c r="AL24" i="10"/>
  <c r="A24" i="10" s="1"/>
  <c r="AI24" i="10"/>
  <c r="Z24" i="10"/>
  <c r="AV24" i="10" s="1"/>
  <c r="AQ23" i="10"/>
  <c r="AL23" i="10"/>
  <c r="AI23" i="10"/>
  <c r="Z23" i="10"/>
  <c r="AV23" i="10" s="1"/>
  <c r="AV22" i="10"/>
  <c r="AQ22" i="10"/>
  <c r="AL22" i="10"/>
  <c r="A22" i="10" s="1"/>
  <c r="AI22" i="10"/>
  <c r="Z22" i="10"/>
  <c r="AV21" i="10"/>
  <c r="AQ21" i="10"/>
  <c r="AL21" i="10"/>
  <c r="A21" i="10" s="1"/>
  <c r="AI21" i="10"/>
  <c r="Z21" i="10"/>
  <c r="AQ20" i="10"/>
  <c r="AL20" i="10"/>
  <c r="AI20" i="10"/>
  <c r="Z20" i="10"/>
  <c r="AV20" i="10" s="1"/>
  <c r="AQ19" i="10"/>
  <c r="AL19" i="10"/>
  <c r="AI19" i="10"/>
  <c r="Z19" i="10"/>
  <c r="AV19" i="10" s="1"/>
  <c r="AU18" i="10"/>
  <c r="AQ18" i="10"/>
  <c r="AL18" i="10"/>
  <c r="AI18" i="10"/>
  <c r="Z18" i="10"/>
  <c r="AV18" i="10" s="1"/>
  <c r="AV17" i="10"/>
  <c r="AQ17" i="10"/>
  <c r="AL17" i="10"/>
  <c r="AI17" i="10"/>
  <c r="Z17" i="10"/>
  <c r="AQ16" i="10"/>
  <c r="AL16" i="10"/>
  <c r="AI16" i="10"/>
  <c r="Z16" i="10"/>
  <c r="AV16" i="10" s="1"/>
  <c r="AQ15" i="10"/>
  <c r="AL15" i="10"/>
  <c r="AI15" i="10"/>
  <c r="Z15" i="10"/>
  <c r="AV15" i="10" s="1"/>
  <c r="AQ14" i="10"/>
  <c r="AL14" i="10"/>
  <c r="AI14" i="10"/>
  <c r="Z14" i="10"/>
  <c r="AV14" i="10" s="1"/>
  <c r="AV13" i="10"/>
  <c r="AQ13" i="10"/>
  <c r="AL13" i="10"/>
  <c r="AI13" i="10"/>
  <c r="Z13" i="10"/>
  <c r="AQ12" i="10"/>
  <c r="AL12" i="10"/>
  <c r="A27" i="10" s="1"/>
  <c r="AI12" i="10"/>
  <c r="AV12" i="10" s="1"/>
  <c r="Z12" i="10"/>
  <c r="AQ11" i="10"/>
  <c r="AL11" i="10"/>
  <c r="AI11" i="10"/>
  <c r="Z11" i="10"/>
  <c r="AV11" i="10" s="1"/>
  <c r="AQ10" i="10"/>
  <c r="AL10" i="10"/>
  <c r="AI10" i="10"/>
  <c r="Z10" i="10"/>
  <c r="AV10" i="10" s="1"/>
  <c r="AV37" i="9"/>
  <c r="AQ37" i="9"/>
  <c r="AL37" i="9"/>
  <c r="AI37" i="9"/>
  <c r="Z37" i="9"/>
  <c r="AQ36" i="9"/>
  <c r="AL36" i="9"/>
  <c r="A36" i="9" s="1"/>
  <c r="AI36" i="9"/>
  <c r="Z36" i="9"/>
  <c r="AV36" i="9" s="1"/>
  <c r="AQ35" i="9"/>
  <c r="AL35" i="9"/>
  <c r="AI35" i="9"/>
  <c r="Z35" i="9"/>
  <c r="AV35" i="9" s="1"/>
  <c r="AQ34" i="9"/>
  <c r="AL34" i="9"/>
  <c r="AI34" i="9"/>
  <c r="Z34" i="9"/>
  <c r="AV34" i="9" s="1"/>
  <c r="A34" i="9"/>
  <c r="AV33" i="9"/>
  <c r="AQ33" i="9"/>
  <c r="AL33" i="9"/>
  <c r="AI33" i="9"/>
  <c r="Z33" i="9"/>
  <c r="AQ32" i="9"/>
  <c r="AL32" i="9"/>
  <c r="A32" i="9" s="1"/>
  <c r="AI32" i="9"/>
  <c r="AV32" i="9" s="1"/>
  <c r="Z32" i="9"/>
  <c r="AQ31" i="9"/>
  <c r="AL31" i="9"/>
  <c r="AI31" i="9"/>
  <c r="Z31" i="9"/>
  <c r="AV31" i="9" s="1"/>
  <c r="AQ30" i="9"/>
  <c r="AL30" i="9"/>
  <c r="AI30" i="9"/>
  <c r="Z30" i="9"/>
  <c r="AV30" i="9" s="1"/>
  <c r="AV29" i="9"/>
  <c r="AQ29" i="9"/>
  <c r="AL29" i="9"/>
  <c r="AI29" i="9"/>
  <c r="Z29" i="9"/>
  <c r="AQ28" i="9"/>
  <c r="AL28" i="9"/>
  <c r="AI28" i="9"/>
  <c r="AV28" i="9" s="1"/>
  <c r="Z28" i="9"/>
  <c r="AQ27" i="9"/>
  <c r="AL27" i="9"/>
  <c r="AI27" i="9"/>
  <c r="Z27" i="9"/>
  <c r="AV27" i="9" s="1"/>
  <c r="AQ26" i="9"/>
  <c r="AL26" i="9"/>
  <c r="AI26" i="9"/>
  <c r="Z26" i="9"/>
  <c r="AV26" i="9" s="1"/>
  <c r="AQ25" i="9"/>
  <c r="AL25" i="9"/>
  <c r="AI25" i="9"/>
  <c r="Z25" i="9"/>
  <c r="AV25" i="9" s="1"/>
  <c r="A25" i="9" s="1"/>
  <c r="AQ24" i="9"/>
  <c r="AL24" i="9"/>
  <c r="AI24" i="9"/>
  <c r="Z24" i="9"/>
  <c r="AV24" i="9" s="1"/>
  <c r="AQ23" i="9"/>
  <c r="AL23" i="9"/>
  <c r="AI23" i="9"/>
  <c r="Z23" i="9"/>
  <c r="AV23" i="9" s="1"/>
  <c r="AQ22" i="9"/>
  <c r="AL22" i="9"/>
  <c r="AI22" i="9"/>
  <c r="Z22" i="9"/>
  <c r="AV22" i="9" s="1"/>
  <c r="AV21" i="9"/>
  <c r="AQ21" i="9"/>
  <c r="AL21" i="9"/>
  <c r="AI21" i="9"/>
  <c r="Z21" i="9"/>
  <c r="AQ20" i="9"/>
  <c r="AL20" i="9"/>
  <c r="AI20" i="9"/>
  <c r="AV20" i="9" s="1"/>
  <c r="Z20" i="9"/>
  <c r="AV19" i="9"/>
  <c r="AQ19" i="9"/>
  <c r="AL19" i="9"/>
  <c r="AI19" i="9"/>
  <c r="Z19" i="9"/>
  <c r="AV18" i="9"/>
  <c r="AQ18" i="9"/>
  <c r="AL18" i="9"/>
  <c r="AI18" i="9"/>
  <c r="Z18" i="9"/>
  <c r="AQ17" i="9"/>
  <c r="AL17" i="9"/>
  <c r="AI17" i="9"/>
  <c r="Z17" i="9"/>
  <c r="AV17" i="9" s="1"/>
  <c r="AQ16" i="9"/>
  <c r="AL16" i="9"/>
  <c r="AI16" i="9"/>
  <c r="Z16" i="9"/>
  <c r="AV16" i="9" s="1"/>
  <c r="AQ15" i="9"/>
  <c r="AL15" i="9"/>
  <c r="AI15" i="9"/>
  <c r="Z15" i="9"/>
  <c r="AV15" i="9" s="1"/>
  <c r="AQ14" i="9"/>
  <c r="AL14" i="9"/>
  <c r="AI14" i="9"/>
  <c r="Z14" i="9"/>
  <c r="AV14" i="9" s="1"/>
  <c r="AV13" i="9"/>
  <c r="A13" i="9" s="1"/>
  <c r="AQ13" i="9"/>
  <c r="AL13" i="9"/>
  <c r="AI13" i="9"/>
  <c r="Z13" i="9"/>
  <c r="AQ12" i="9"/>
  <c r="AL12" i="9"/>
  <c r="AI12" i="9"/>
  <c r="AV12" i="9" s="1"/>
  <c r="Z12" i="9"/>
  <c r="AV11" i="9"/>
  <c r="AQ11" i="9"/>
  <c r="AL11" i="9"/>
  <c r="A35" i="9" s="1"/>
  <c r="AI11" i="9"/>
  <c r="Z11" i="9"/>
  <c r="AV10" i="9"/>
  <c r="AQ10" i="9"/>
  <c r="AL10" i="9"/>
  <c r="A37" i="9" s="1"/>
  <c r="AI10" i="9"/>
  <c r="Z10" i="9"/>
  <c r="AQ35" i="8"/>
  <c r="AL35" i="8"/>
  <c r="A35" i="8" s="1"/>
  <c r="AI35" i="8"/>
  <c r="Z35" i="8"/>
  <c r="AV35" i="8" s="1"/>
  <c r="AQ34" i="8"/>
  <c r="AL34" i="8"/>
  <c r="A34" i="8" s="1"/>
  <c r="AI34" i="8"/>
  <c r="Z34" i="8"/>
  <c r="AV34" i="8" s="1"/>
  <c r="AQ33" i="8"/>
  <c r="AL33" i="8"/>
  <c r="AI33" i="8"/>
  <c r="Z33" i="8"/>
  <c r="AV33" i="8" s="1"/>
  <c r="AQ32" i="8"/>
  <c r="AL32" i="8"/>
  <c r="AV32" i="8" s="1"/>
  <c r="AI32" i="8"/>
  <c r="Z32" i="8"/>
  <c r="AV31" i="8"/>
  <c r="AQ31" i="8"/>
  <c r="AL31" i="8"/>
  <c r="A31" i="8" s="1"/>
  <c r="AI31" i="8"/>
  <c r="Z31" i="8"/>
  <c r="AQ30" i="8"/>
  <c r="AL30" i="8"/>
  <c r="A30" i="8" s="1"/>
  <c r="AI30" i="8"/>
  <c r="Z30" i="8"/>
  <c r="AV30" i="8" s="1"/>
  <c r="AQ29" i="8"/>
  <c r="AL29" i="8"/>
  <c r="AI29" i="8"/>
  <c r="Z29" i="8"/>
  <c r="AV29" i="8" s="1"/>
  <c r="AV28" i="8"/>
  <c r="AQ28" i="8"/>
  <c r="AL28" i="8"/>
  <c r="AI28" i="8"/>
  <c r="Z28" i="8"/>
  <c r="AQ27" i="8"/>
  <c r="AL27" i="8"/>
  <c r="AI27" i="8"/>
  <c r="Z27" i="8"/>
  <c r="AV27" i="8" s="1"/>
  <c r="AQ26" i="8"/>
  <c r="AL26" i="8"/>
  <c r="AI26" i="8"/>
  <c r="Z26" i="8"/>
  <c r="AV26" i="8" s="1"/>
  <c r="AQ25" i="8"/>
  <c r="AL25" i="8"/>
  <c r="AI25" i="8"/>
  <c r="Z25" i="8"/>
  <c r="AV25" i="8" s="1"/>
  <c r="A25" i="8" s="1"/>
  <c r="AQ24" i="8"/>
  <c r="AL24" i="8"/>
  <c r="AV24" i="8" s="1"/>
  <c r="AI24" i="8"/>
  <c r="Z24" i="8"/>
  <c r="AV23" i="8"/>
  <c r="AQ23" i="8"/>
  <c r="AL23" i="8"/>
  <c r="AI23" i="8"/>
  <c r="Z23" i="8"/>
  <c r="AQ22" i="8"/>
  <c r="AL22" i="8"/>
  <c r="AI22" i="8"/>
  <c r="Z22" i="8"/>
  <c r="AV22" i="8" s="1"/>
  <c r="AQ21" i="8"/>
  <c r="AL21" i="8"/>
  <c r="AI21" i="8"/>
  <c r="Z21" i="8"/>
  <c r="AV21" i="8" s="1"/>
  <c r="AV20" i="8"/>
  <c r="AQ20" i="8"/>
  <c r="AL20" i="8"/>
  <c r="AI20" i="8"/>
  <c r="Z20" i="8"/>
  <c r="AQ19" i="8"/>
  <c r="AL19" i="8"/>
  <c r="AI19" i="8"/>
  <c r="Z19" i="8"/>
  <c r="AV19" i="8" s="1"/>
  <c r="AQ18" i="8"/>
  <c r="AL18" i="8"/>
  <c r="AI18" i="8"/>
  <c r="Z18" i="8"/>
  <c r="AV18" i="8" s="1"/>
  <c r="AQ17" i="8"/>
  <c r="AL17" i="8"/>
  <c r="AI17" i="8"/>
  <c r="Z17" i="8"/>
  <c r="AV17" i="8" s="1"/>
  <c r="AQ16" i="8"/>
  <c r="AL16" i="8"/>
  <c r="AV16" i="8" s="1"/>
  <c r="AI16" i="8"/>
  <c r="Z16" i="8"/>
  <c r="AV15" i="8"/>
  <c r="AQ15" i="8"/>
  <c r="AL15" i="8"/>
  <c r="AI15" i="8"/>
  <c r="Z15" i="8"/>
  <c r="AQ14" i="8"/>
  <c r="AL14" i="8"/>
  <c r="AI14" i="8"/>
  <c r="Z14" i="8"/>
  <c r="AV14" i="8" s="1"/>
  <c r="AQ13" i="8"/>
  <c r="AL13" i="8"/>
  <c r="AI13" i="8"/>
  <c r="Z13" i="8"/>
  <c r="AV13" i="8" s="1"/>
  <c r="AV12" i="8"/>
  <c r="AQ12" i="8"/>
  <c r="AL12" i="8"/>
  <c r="AI12" i="8"/>
  <c r="Z12" i="8"/>
  <c r="AQ11" i="8"/>
  <c r="AL11" i="8"/>
  <c r="AI11" i="8"/>
  <c r="Z11" i="8"/>
  <c r="AV11" i="8" s="1"/>
  <c r="AQ10" i="8"/>
  <c r="AL10" i="8"/>
  <c r="A33" i="8" s="1"/>
  <c r="AI10" i="8"/>
  <c r="Z10" i="8"/>
  <c r="AV10" i="8" s="1"/>
  <c r="AQ38" i="7"/>
  <c r="AL38" i="7"/>
  <c r="AI38" i="7"/>
  <c r="Z38" i="7"/>
  <c r="AV38" i="7" s="1"/>
  <c r="AV37" i="7"/>
  <c r="AQ37" i="7"/>
  <c r="AL37" i="7"/>
  <c r="AI37" i="7"/>
  <c r="Z37" i="7"/>
  <c r="AV36" i="7"/>
  <c r="AQ36" i="7"/>
  <c r="AL36" i="7"/>
  <c r="AI36" i="7"/>
  <c r="Z36" i="7"/>
  <c r="AQ35" i="7"/>
  <c r="AL35" i="7"/>
  <c r="AI35" i="7"/>
  <c r="Z35" i="7"/>
  <c r="AV35" i="7" s="1"/>
  <c r="AQ34" i="7"/>
  <c r="AL34" i="7"/>
  <c r="AI34" i="7"/>
  <c r="Z34" i="7"/>
  <c r="AV34" i="7" s="1"/>
  <c r="AV33" i="7"/>
  <c r="AQ33" i="7"/>
  <c r="AL33" i="7"/>
  <c r="AI33" i="7"/>
  <c r="Z33" i="7"/>
  <c r="AQ32" i="7"/>
  <c r="AL32" i="7"/>
  <c r="AI32" i="7"/>
  <c r="Z32" i="7"/>
  <c r="AV32" i="7" s="1"/>
  <c r="AQ31" i="7"/>
  <c r="AL31" i="7"/>
  <c r="AI31" i="7"/>
  <c r="Z31" i="7"/>
  <c r="AV31" i="7" s="1"/>
  <c r="A31" i="7" s="1"/>
  <c r="AQ30" i="7"/>
  <c r="AL30" i="7"/>
  <c r="AI30" i="7"/>
  <c r="Z30" i="7"/>
  <c r="AV30" i="7" s="1"/>
  <c r="AV29" i="7"/>
  <c r="AQ29" i="7"/>
  <c r="AL29" i="7"/>
  <c r="AI29" i="7"/>
  <c r="Z29" i="7"/>
  <c r="AV28" i="7"/>
  <c r="AQ28" i="7"/>
  <c r="AL28" i="7"/>
  <c r="AI28" i="7"/>
  <c r="Z28" i="7"/>
  <c r="AQ27" i="7"/>
  <c r="AL27" i="7"/>
  <c r="AI27" i="7"/>
  <c r="Z27" i="7"/>
  <c r="AV27" i="7" s="1"/>
  <c r="AQ26" i="7"/>
  <c r="AL26" i="7"/>
  <c r="AI26" i="7"/>
  <c r="Z26" i="7"/>
  <c r="AV26" i="7" s="1"/>
  <c r="AV25" i="7"/>
  <c r="AQ25" i="7"/>
  <c r="AL25" i="7"/>
  <c r="AI25" i="7"/>
  <c r="Z25" i="7"/>
  <c r="AQ24" i="7"/>
  <c r="AL24" i="7"/>
  <c r="AI24" i="7"/>
  <c r="Z24" i="7"/>
  <c r="AV24" i="7" s="1"/>
  <c r="AQ23" i="7"/>
  <c r="AL23" i="7"/>
  <c r="AI23" i="7"/>
  <c r="Z23" i="7"/>
  <c r="AV23" i="7" s="1"/>
  <c r="AQ22" i="7"/>
  <c r="AL22" i="7"/>
  <c r="AI22" i="7"/>
  <c r="Z22" i="7"/>
  <c r="AV22" i="7" s="1"/>
  <c r="AV21" i="7"/>
  <c r="AQ21" i="7"/>
  <c r="AL21" i="7"/>
  <c r="AI21" i="7"/>
  <c r="Z21" i="7"/>
  <c r="AV20" i="7"/>
  <c r="A20" i="7" s="1"/>
  <c r="AQ20" i="7"/>
  <c r="AL20" i="7"/>
  <c r="AI20" i="7"/>
  <c r="Z20" i="7"/>
  <c r="AQ19" i="7"/>
  <c r="AL19" i="7"/>
  <c r="AI19" i="7"/>
  <c r="Z19" i="7"/>
  <c r="AV19" i="7" s="1"/>
  <c r="AQ18" i="7"/>
  <c r="AL18" i="7"/>
  <c r="AI18" i="7"/>
  <c r="Z18" i="7"/>
  <c r="AV18" i="7" s="1"/>
  <c r="AV17" i="7"/>
  <c r="AQ17" i="7"/>
  <c r="AL17" i="7"/>
  <c r="AI17" i="7"/>
  <c r="Z17" i="7"/>
  <c r="AQ16" i="7"/>
  <c r="AL16" i="7"/>
  <c r="AI16" i="7"/>
  <c r="Z16" i="7"/>
  <c r="AV16" i="7" s="1"/>
  <c r="AQ15" i="7"/>
  <c r="AL15" i="7"/>
  <c r="AI15" i="7"/>
  <c r="Z15" i="7"/>
  <c r="AV15" i="7" s="1"/>
  <c r="AQ14" i="7"/>
  <c r="AL14" i="7"/>
  <c r="AI14" i="7"/>
  <c r="Z14" i="7"/>
  <c r="AV14" i="7" s="1"/>
  <c r="AV13" i="7"/>
  <c r="A13" i="7" s="1"/>
  <c r="AQ13" i="7"/>
  <c r="AL13" i="7"/>
  <c r="AI13" i="7"/>
  <c r="Z13" i="7"/>
  <c r="AV12" i="7"/>
  <c r="AQ12" i="7"/>
  <c r="AL12" i="7"/>
  <c r="AI12" i="7"/>
  <c r="Z12" i="7"/>
  <c r="AQ11" i="7"/>
  <c r="AL11" i="7"/>
  <c r="AI11" i="7"/>
  <c r="Z11" i="7"/>
  <c r="AV11" i="7" s="1"/>
  <c r="AQ10" i="7"/>
  <c r="AL10" i="7"/>
  <c r="AI10" i="7"/>
  <c r="Z10" i="7"/>
  <c r="AV10" i="7" s="1"/>
  <c r="BC26" i="6"/>
  <c r="AX26" i="6"/>
  <c r="AQ26" i="6"/>
  <c r="AD26" i="6"/>
  <c r="AX25" i="6"/>
  <c r="AQ25" i="6"/>
  <c r="AD25" i="6"/>
  <c r="BC25" i="6" s="1"/>
  <c r="BC24" i="6"/>
  <c r="AX24" i="6"/>
  <c r="AQ24" i="6"/>
  <c r="AD24" i="6"/>
  <c r="AX23" i="6"/>
  <c r="BC23" i="6" s="1"/>
  <c r="AQ23" i="6"/>
  <c r="AD23" i="6"/>
  <c r="AX22" i="6"/>
  <c r="BC22" i="6" s="1"/>
  <c r="A22" i="6" s="1"/>
  <c r="AQ22" i="6"/>
  <c r="AD22" i="6"/>
  <c r="AX21" i="6"/>
  <c r="BC21" i="6" s="1"/>
  <c r="AQ21" i="6"/>
  <c r="AD21" i="6"/>
  <c r="BC20" i="6"/>
  <c r="AX20" i="6"/>
  <c r="AQ20" i="6"/>
  <c r="AD20" i="6"/>
  <c r="AX19" i="6"/>
  <c r="BC19" i="6" s="1"/>
  <c r="AQ19" i="6"/>
  <c r="AD19" i="6"/>
  <c r="BC18" i="6"/>
  <c r="AX18" i="6"/>
  <c r="AQ18" i="6"/>
  <c r="AD18" i="6"/>
  <c r="AX17" i="6"/>
  <c r="BC17" i="6" s="1"/>
  <c r="AQ17" i="6"/>
  <c r="AD17" i="6"/>
  <c r="AX16" i="6"/>
  <c r="AQ16" i="6"/>
  <c r="AD16" i="6"/>
  <c r="BC16" i="6" s="1"/>
  <c r="AX15" i="6"/>
  <c r="BC15" i="6" s="1"/>
  <c r="AQ15" i="6"/>
  <c r="AD15" i="6"/>
  <c r="AX14" i="6"/>
  <c r="AQ14" i="6"/>
  <c r="BC14" i="6" s="1"/>
  <c r="AD14" i="6"/>
  <c r="AX13" i="6"/>
  <c r="BC13" i="6" s="1"/>
  <c r="AQ13" i="6"/>
  <c r="AD13" i="6"/>
  <c r="AX12" i="6"/>
  <c r="AQ12" i="6"/>
  <c r="BC12" i="6" s="1"/>
  <c r="AD12" i="6"/>
  <c r="AX11" i="6"/>
  <c r="BC11" i="6" s="1"/>
  <c r="AQ11" i="6"/>
  <c r="AD11" i="6"/>
  <c r="BC10" i="6"/>
  <c r="AX10" i="6"/>
  <c r="AQ10" i="6"/>
  <c r="AD10" i="6"/>
  <c r="AZ25" i="5"/>
  <c r="AQ25" i="5"/>
  <c r="AD25" i="5"/>
  <c r="BE25" i="5" s="1"/>
  <c r="AZ24" i="5"/>
  <c r="BE24" i="5" s="1"/>
  <c r="AQ24" i="5"/>
  <c r="AD24" i="5"/>
  <c r="BE23" i="5"/>
  <c r="AZ23" i="5"/>
  <c r="AQ23" i="5"/>
  <c r="AD23" i="5"/>
  <c r="AZ22" i="5"/>
  <c r="BE22" i="5" s="1"/>
  <c r="AQ22" i="5"/>
  <c r="AD22" i="5"/>
  <c r="BE21" i="5"/>
  <c r="AZ21" i="5"/>
  <c r="AQ21" i="5"/>
  <c r="AD21" i="5"/>
  <c r="AZ20" i="5"/>
  <c r="BE20" i="5" s="1"/>
  <c r="AQ20" i="5"/>
  <c r="AD20" i="5"/>
  <c r="AZ19" i="5"/>
  <c r="AQ19" i="5"/>
  <c r="BE19" i="5" s="1"/>
  <c r="AD19" i="5"/>
  <c r="AZ18" i="5"/>
  <c r="BE18" i="5" s="1"/>
  <c r="AQ18" i="5"/>
  <c r="AD18" i="5"/>
  <c r="AZ17" i="5"/>
  <c r="AQ17" i="5"/>
  <c r="BE17" i="5" s="1"/>
  <c r="A17" i="5" s="1"/>
  <c r="AD17" i="5"/>
  <c r="AZ16" i="5"/>
  <c r="BE16" i="5" s="1"/>
  <c r="AQ16" i="5"/>
  <c r="AD16" i="5"/>
  <c r="AZ15" i="5"/>
  <c r="AQ15" i="5"/>
  <c r="BE15" i="5" s="1"/>
  <c r="AD15" i="5"/>
  <c r="AZ14" i="5"/>
  <c r="BE14" i="5" s="1"/>
  <c r="AQ14" i="5"/>
  <c r="AD14" i="5"/>
  <c r="BE13" i="5"/>
  <c r="A13" i="5" s="1"/>
  <c r="AZ13" i="5"/>
  <c r="AQ13" i="5"/>
  <c r="AD13" i="5"/>
  <c r="AZ12" i="5"/>
  <c r="AQ12" i="5"/>
  <c r="AD12" i="5"/>
  <c r="BE12" i="5" s="1"/>
  <c r="BE11" i="5"/>
  <c r="AZ11" i="5"/>
  <c r="AQ11" i="5"/>
  <c r="AD11" i="5"/>
  <c r="AZ10" i="5"/>
  <c r="BE10" i="5" s="1"/>
  <c r="AQ10" i="5"/>
  <c r="AD10" i="5"/>
  <c r="AX24" i="4"/>
  <c r="BC24" i="4" s="1"/>
  <c r="AQ24" i="4"/>
  <c r="AD24" i="4"/>
  <c r="BC23" i="4"/>
  <c r="AX23" i="4"/>
  <c r="AQ23" i="4"/>
  <c r="AD23" i="4"/>
  <c r="AX22" i="4"/>
  <c r="BC22" i="4" s="1"/>
  <c r="AQ22" i="4"/>
  <c r="AD22" i="4"/>
  <c r="AX21" i="4"/>
  <c r="AQ21" i="4"/>
  <c r="BC21" i="4" s="1"/>
  <c r="AD21" i="4"/>
  <c r="AD20" i="4"/>
  <c r="BC20" i="4" s="1"/>
  <c r="A20" i="4" s="1"/>
  <c r="BC19" i="4"/>
  <c r="AX19" i="4"/>
  <c r="AQ19" i="4"/>
  <c r="AD19" i="4"/>
  <c r="AX18" i="4"/>
  <c r="BC18" i="4" s="1"/>
  <c r="AQ18" i="4"/>
  <c r="AD18" i="4"/>
  <c r="AX17" i="4"/>
  <c r="BC17" i="4" s="1"/>
  <c r="AQ17" i="4"/>
  <c r="AD17" i="4"/>
  <c r="AX16" i="4"/>
  <c r="BC16" i="4" s="1"/>
  <c r="AQ16" i="4"/>
  <c r="AD16" i="4"/>
  <c r="BC15" i="4"/>
  <c r="AX15" i="4"/>
  <c r="AQ15" i="4"/>
  <c r="AD15" i="4"/>
  <c r="AX14" i="4"/>
  <c r="BC14" i="4" s="1"/>
  <c r="AQ14" i="4"/>
  <c r="AD14" i="4"/>
  <c r="BC13" i="4"/>
  <c r="AX13" i="4"/>
  <c r="AQ13" i="4"/>
  <c r="AD13" i="4"/>
  <c r="AX12" i="4"/>
  <c r="BC12" i="4" s="1"/>
  <c r="AQ12" i="4"/>
  <c r="AD12" i="4"/>
  <c r="AX11" i="4"/>
  <c r="AQ11" i="4"/>
  <c r="BC11" i="4" s="1"/>
  <c r="AD11" i="4"/>
  <c r="AX10" i="4"/>
  <c r="BC10" i="4" s="1"/>
  <c r="AQ10" i="4"/>
  <c r="AD10" i="4"/>
  <c r="AQ22" i="3"/>
  <c r="AD22" i="3"/>
  <c r="BC22" i="3" s="1"/>
  <c r="A22" i="3" s="1"/>
  <c r="AX21" i="3"/>
  <c r="BC21" i="3" s="1"/>
  <c r="AQ21" i="3"/>
  <c r="AD21" i="3"/>
  <c r="BC20" i="3"/>
  <c r="AQ20" i="3"/>
  <c r="AD20" i="3"/>
  <c r="AX19" i="3"/>
  <c r="BC19" i="3" s="1"/>
  <c r="AQ19" i="3"/>
  <c r="AD19" i="3"/>
  <c r="BC18" i="3"/>
  <c r="AX18" i="3"/>
  <c r="AQ18" i="3"/>
  <c r="AD18" i="3"/>
  <c r="AX17" i="3"/>
  <c r="BC17" i="3" s="1"/>
  <c r="AQ17" i="3"/>
  <c r="AD17" i="3"/>
  <c r="BC16" i="3"/>
  <c r="AX16" i="3"/>
  <c r="AQ16" i="3"/>
  <c r="AD16" i="3"/>
  <c r="AX15" i="3"/>
  <c r="BC15" i="3" s="1"/>
  <c r="AQ15" i="3"/>
  <c r="AD15" i="3"/>
  <c r="AX14" i="3"/>
  <c r="AQ14" i="3"/>
  <c r="BC14" i="3" s="1"/>
  <c r="AD14" i="3"/>
  <c r="AX13" i="3"/>
  <c r="BC13" i="3" s="1"/>
  <c r="AQ13" i="3"/>
  <c r="AD13" i="3"/>
  <c r="AX12" i="3"/>
  <c r="AQ12" i="3"/>
  <c r="BC12" i="3" s="1"/>
  <c r="AD12" i="3"/>
  <c r="BC11" i="3"/>
  <c r="AX11" i="3"/>
  <c r="AQ11" i="3"/>
  <c r="AD11" i="3"/>
  <c r="AX10" i="3"/>
  <c r="AQ10" i="3"/>
  <c r="BC10" i="3" s="1"/>
  <c r="AD10" i="3"/>
  <c r="AZ22" i="2"/>
  <c r="BE22" i="2" s="1"/>
  <c r="AQ22" i="2"/>
  <c r="AD22" i="2"/>
  <c r="AZ21" i="2"/>
  <c r="BE21" i="2" s="1"/>
  <c r="AQ21" i="2"/>
  <c r="AD21" i="2"/>
  <c r="AZ20" i="2"/>
  <c r="AQ20" i="2"/>
  <c r="AD20" i="2"/>
  <c r="BE20" i="2" s="1"/>
  <c r="BE19" i="2"/>
  <c r="AZ19" i="2"/>
  <c r="AQ19" i="2"/>
  <c r="AD19" i="2"/>
  <c r="AZ18" i="2"/>
  <c r="BE18" i="2" s="1"/>
  <c r="AQ18" i="2"/>
  <c r="AD18" i="2"/>
  <c r="AZ17" i="2"/>
  <c r="BE17" i="2" s="1"/>
  <c r="AQ17" i="2"/>
  <c r="AD17" i="2"/>
  <c r="AZ16" i="2"/>
  <c r="BE16" i="2" s="1"/>
  <c r="AQ16" i="2"/>
  <c r="AD16" i="2"/>
  <c r="AZ15" i="2"/>
  <c r="AQ15" i="2"/>
  <c r="AD15" i="2"/>
  <c r="BE15" i="2" s="1"/>
  <c r="A15" i="2" s="1"/>
  <c r="AZ14" i="2"/>
  <c r="BE14" i="2" s="1"/>
  <c r="AQ14" i="2"/>
  <c r="AD14" i="2"/>
  <c r="BE13" i="2"/>
  <c r="AZ13" i="2"/>
  <c r="AQ13" i="2"/>
  <c r="AD13" i="2"/>
  <c r="AZ12" i="2"/>
  <c r="BE12" i="2" s="1"/>
  <c r="AQ12" i="2"/>
  <c r="AD12" i="2"/>
  <c r="AZ11" i="2"/>
  <c r="AQ11" i="2"/>
  <c r="BE11" i="2" s="1"/>
  <c r="AD11" i="2"/>
  <c r="AZ10" i="2"/>
  <c r="BE10" i="2" s="1"/>
  <c r="AQ10" i="2"/>
  <c r="AD10" i="2"/>
  <c r="AZ20" i="1"/>
  <c r="AQ20" i="1"/>
  <c r="BE20" i="1" s="1"/>
  <c r="A20" i="1" s="1"/>
  <c r="AD20" i="1"/>
  <c r="BE19" i="1"/>
  <c r="AZ19" i="1"/>
  <c r="AQ19" i="1"/>
  <c r="AD19" i="1"/>
  <c r="AZ18" i="1"/>
  <c r="AQ18" i="1"/>
  <c r="BE18" i="1" s="1"/>
  <c r="AD18" i="1"/>
  <c r="AZ17" i="1"/>
  <c r="BE17" i="1" s="1"/>
  <c r="AQ17" i="1"/>
  <c r="AD17" i="1"/>
  <c r="AZ16" i="1"/>
  <c r="BE16" i="1" s="1"/>
  <c r="AQ16" i="1"/>
  <c r="AD16" i="1"/>
  <c r="BE15" i="1"/>
  <c r="AZ15" i="1"/>
  <c r="AQ15" i="1"/>
  <c r="AD15" i="1"/>
  <c r="BE14" i="1"/>
  <c r="AZ14" i="1"/>
  <c r="AQ14" i="1"/>
  <c r="AD14" i="1"/>
  <c r="AZ13" i="1"/>
  <c r="BE13" i="1" s="1"/>
  <c r="AQ13" i="1"/>
  <c r="AD13" i="1"/>
  <c r="AZ12" i="1"/>
  <c r="BE12" i="1" s="1"/>
  <c r="AQ12" i="1"/>
  <c r="AD12" i="1"/>
  <c r="AZ11" i="1"/>
  <c r="BE11" i="1" s="1"/>
  <c r="AQ11" i="1"/>
  <c r="AD11" i="1"/>
  <c r="AZ10" i="1"/>
  <c r="AQ10" i="1"/>
  <c r="AD10" i="1"/>
  <c r="BE10" i="1" s="1"/>
  <c r="A12" i="2" l="1"/>
  <c r="A17" i="2"/>
  <c r="A22" i="2"/>
  <c r="A16" i="4"/>
  <c r="A12" i="5"/>
  <c r="A10" i="6"/>
  <c r="A16" i="6"/>
  <c r="A20" i="6"/>
  <c r="A38" i="7"/>
  <c r="A16" i="8"/>
  <c r="A20" i="9"/>
  <c r="A24" i="9"/>
  <c r="A13" i="11"/>
  <c r="A19" i="3"/>
  <c r="A22" i="4"/>
  <c r="A13" i="8"/>
  <c r="A17" i="9"/>
  <c r="A28" i="9"/>
  <c r="A17" i="11"/>
  <c r="A12" i="7"/>
  <c r="A20" i="3"/>
  <c r="A10" i="3"/>
  <c r="A12" i="4"/>
  <c r="A22" i="5"/>
  <c r="A24" i="7"/>
  <c r="A35" i="7"/>
  <c r="A17" i="8"/>
  <c r="A24" i="8"/>
  <c r="A18" i="2"/>
  <c r="A15" i="3"/>
  <c r="A17" i="4"/>
  <c r="A24" i="6"/>
  <c r="A11" i="6"/>
  <c r="A21" i="6"/>
  <c r="A21" i="8"/>
  <c r="A10" i="1"/>
  <c r="A14" i="1"/>
  <c r="A19" i="1"/>
  <c r="A13" i="2"/>
  <c r="A26" i="6"/>
  <c r="A10" i="8"/>
  <c r="A28" i="8"/>
  <c r="A20" i="8"/>
  <c r="A12" i="8"/>
  <c r="A14" i="11"/>
  <c r="A23" i="4"/>
  <c r="A18" i="5"/>
  <c r="A12" i="6"/>
  <c r="A17" i="6"/>
  <c r="A33" i="7"/>
  <c r="A25" i="7"/>
  <c r="A17" i="7"/>
  <c r="A10" i="7"/>
  <c r="A32" i="7"/>
  <c r="A14" i="8"/>
  <c r="A29" i="8"/>
  <c r="A14" i="9"/>
  <c r="A12" i="10"/>
  <c r="A16" i="10"/>
  <c r="A18" i="4"/>
  <c r="A13" i="4"/>
  <c r="A18" i="8"/>
  <c r="A15" i="1"/>
  <c r="A14" i="2"/>
  <c r="A11" i="3"/>
  <c r="A16" i="3"/>
  <c r="A21" i="3"/>
  <c r="A19" i="5"/>
  <c r="A14" i="7"/>
  <c r="A28" i="7"/>
  <c r="A22" i="8"/>
  <c r="A21" i="9"/>
  <c r="A10" i="11"/>
  <c r="A20" i="2"/>
  <c r="A18" i="7"/>
  <c r="A11" i="8"/>
  <c r="A26" i="8"/>
  <c r="A22" i="9"/>
  <c r="A26" i="9"/>
  <c r="A29" i="9"/>
  <c r="A15" i="11"/>
  <c r="A11" i="11"/>
  <c r="A14" i="5"/>
  <c r="A13" i="6"/>
  <c r="A18" i="6"/>
  <c r="A23" i="6"/>
  <c r="A11" i="7"/>
  <c r="A21" i="7"/>
  <c r="A15" i="9"/>
  <c r="A18" i="11"/>
  <c r="A11" i="1"/>
  <c r="A12" i="3"/>
  <c r="A14" i="4"/>
  <c r="A24" i="5"/>
  <c r="A16" i="1"/>
  <c r="A19" i="2"/>
  <c r="A10" i="2"/>
  <c r="A17" i="3"/>
  <c r="A22" i="7"/>
  <c r="A36" i="7"/>
  <c r="A19" i="8"/>
  <c r="A19" i="11"/>
  <c r="A10" i="5"/>
  <c r="A11" i="5"/>
  <c r="A15" i="5"/>
  <c r="A20" i="5"/>
  <c r="A14" i="6"/>
  <c r="A15" i="7"/>
  <c r="A26" i="7"/>
  <c r="A11" i="9"/>
  <c r="A12" i="1"/>
  <c r="A11" i="2"/>
  <c r="A10" i="4"/>
  <c r="A19" i="4"/>
  <c r="A19" i="6"/>
  <c r="A19" i="7"/>
  <c r="A29" i="7"/>
  <c r="A27" i="8"/>
  <c r="A23" i="9"/>
  <c r="A27" i="9"/>
  <c r="A10" i="10"/>
  <c r="A13" i="10"/>
  <c r="A12" i="11"/>
  <c r="A16" i="2"/>
  <c r="A15" i="8"/>
  <c r="A18" i="9"/>
  <c r="A10" i="9"/>
  <c r="A12" i="9"/>
  <c r="A16" i="9"/>
  <c r="A16" i="11"/>
  <c r="A30" i="7"/>
  <c r="A18" i="3"/>
  <c r="A11" i="4"/>
  <c r="A25" i="6"/>
  <c r="A23" i="7"/>
  <c r="A34" i="7"/>
  <c r="A19" i="9"/>
  <c r="A17" i="1"/>
  <c r="A21" i="2"/>
  <c r="A13" i="3"/>
  <c r="A15" i="4"/>
  <c r="A21" i="4"/>
  <c r="A13" i="1"/>
  <c r="A18" i="1"/>
  <c r="A14" i="3"/>
  <c r="A16" i="5"/>
  <c r="A21" i="5"/>
  <c r="A15" i="6"/>
  <c r="A16" i="7"/>
  <c r="A27" i="7"/>
  <c r="A37" i="7"/>
  <c r="A23" i="8"/>
  <c r="A20" i="11"/>
  <c r="A23" i="10"/>
  <c r="A27" i="11"/>
  <c r="A32" i="8"/>
  <c r="A30" i="9"/>
  <c r="AV25" i="10"/>
  <c r="A15" i="10" s="1"/>
  <c r="A26" i="10"/>
  <c r="A30" i="11"/>
  <c r="A33" i="9"/>
  <c r="A28" i="11"/>
  <c r="A31" i="9"/>
  <c r="A18" i="10" l="1"/>
  <c r="A11" i="10"/>
  <c r="A20" i="10"/>
  <c r="A17" i="10"/>
  <c r="A14" i="10"/>
  <c r="A19" i="10"/>
</calcChain>
</file>

<file path=xl/sharedStrings.xml><?xml version="1.0" encoding="utf-8"?>
<sst xmlns="http://schemas.openxmlformats.org/spreadsheetml/2006/main" count="3966" uniqueCount="936">
  <si>
    <t xml:space="preserve"> </t>
  </si>
  <si>
    <t>Compétitions Nationales / Domestic Competitions
9 meilleurs résultats sur 11 / Best 9 of 11 results</t>
  </si>
  <si>
    <t xml:space="preserve">Coupe Nord-Américaines (CNA) / North American Cup (NAC)
5 meilleurs résultats sur 6  / Best 5 of 6 results </t>
  </si>
  <si>
    <t>Coupes du monde junior et senior / Junior &amp; Senior World Cups
Meilleur résultat  /Best result</t>
  </si>
  <si>
    <t>Championnats
panaméricains cadet/
Pan American
Cadet Championships</t>
  </si>
  <si>
    <t>Championnats
du Monde cadet/
Cadet World
Championships</t>
  </si>
  <si>
    <t>Saison/Season
2024-2025</t>
  </si>
  <si>
    <t>CLASSEMENT DE SÉLECTION
ÉPÉE FEMME</t>
  </si>
  <si>
    <t>CADET</t>
  </si>
  <si>
    <t>Nationaux/Nationals
Saskatoon, SK
2024
Mai/May
Senior (57)</t>
  </si>
  <si>
    <t>Nationaux/Nationals
Saskatoon, SK
2024
Mai/May
Junior (61)</t>
  </si>
  <si>
    <t>Nationaux/Nationals
Saskatoon, SK
2024
Mai/May
Cadet (47)</t>
  </si>
  <si>
    <t>#1 Coupe du Canada
Canada Cup
Montréal, QC
2024
Oct/octobre
Senior Nationals (61)</t>
  </si>
  <si>
    <t xml:space="preserve">#1 Coupe du Canada
Canada Cup
Montréal, QC
2024
Oct/octobre
Junior </t>
  </si>
  <si>
    <t>#1 Coupe du Canada
Canada Cup
Montréal, QC
2024
Oct/octobre
Cadet (42)</t>
  </si>
  <si>
    <t>#2 Coupe du Canada
Canada Cup
Vancouver, BC
2024
Nov/novembre
Senior (53)</t>
  </si>
  <si>
    <t>#2 Coupe du Canada
Canada Cup
Vancouver, BC
2024
Nov/novembre
Junior (49)</t>
  </si>
  <si>
    <t>#2 Coupe du Canada
Canada Cup
Vancouver, BC
2024
Nov/novembre
Cadet (39)</t>
  </si>
  <si>
    <t>#3 Coupe du Canada
Canada Cup
Winnipeg, MB
2025
Feb/février
Cadet Nationals (29)</t>
  </si>
  <si>
    <t>#3 Coupe du Canada
Canada Cup
Winnipeg. MB
202
Feb/février
Junior Nationals (35)</t>
  </si>
  <si>
    <t>#1 CNA/NAC
Atlantic City, NJ
2024
Oct/Oct
DIV-1 (218)</t>
  </si>
  <si>
    <t>#2 CNA/NAC
Atlantic City, NJ
2024
Oct/octobre
Junior (275)</t>
  </si>
  <si>
    <t>#3 CNA/NAC
Louisville, KY
2024
Nov/novembre
Junior (240)</t>
  </si>
  <si>
    <t>#4 CNA/NAC
Louisville, KY
2024
Nov/novembre
Cadet (223)</t>
  </si>
  <si>
    <t>#5 CNA/NAC
Kansas City, MO
2025
Jan/janvier
Cadet (137)</t>
  </si>
  <si>
    <t>#6 CNA/NAC
Kansas City, MO
2025
Jan/janvier
DIV-1 (152)</t>
  </si>
  <si>
    <t>#1 Coupe du monde
World Cup
Fujairah, UAE
2024
Nov/novembre
Senior (195)</t>
  </si>
  <si>
    <t>#2 Coupe du monde
World Cup
Vancouver, BC
2024
Nov/novembre
Senior (170)</t>
  </si>
  <si>
    <t>#3 Coupe du monde jr
Junior World Cup
Burgos, ESP
2024
Dec/décembre
Junior (224)</t>
  </si>
  <si>
    <t>#4 Coupe du monde
World Cup
Barcelona, ESP
2025
Feb/février
Senior (303)</t>
  </si>
  <si>
    <t xml:space="preserve">SELECTION RANKINGS 
WOMEN'S EPEE </t>
  </si>
  <si>
    <t>Asunción, PAR
Feb/février
2025
Cadet (35)</t>
  </si>
  <si>
    <t>Wuxi, CHN
Apr/avril 
2025
Cadet (123)</t>
  </si>
  <si>
    <t>SAISON / SEASON 2025-2025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</si>
  <si>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</si>
  <si>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</si>
  <si>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</si>
  <si>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</si>
  <si>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</si>
  <si>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</si>
  <si>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</si>
  <si>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</si>
  <si>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</si>
  <si>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</si>
  <si>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</si>
  <si>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</si>
  <si>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</si>
  <si>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</si>
  <si>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>TFC</t>
  </si>
  <si>
    <t>ON</t>
  </si>
  <si>
    <t>1e/st</t>
  </si>
  <si>
    <t>2e/nd</t>
  </si>
  <si>
    <t>10e/th</t>
  </si>
  <si>
    <t>DNF</t>
  </si>
  <si>
    <t>3e/rd</t>
  </si>
  <si>
    <t>5e/th</t>
  </si>
  <si>
    <t>47e/th</t>
  </si>
  <si>
    <t>48e/th</t>
  </si>
  <si>
    <t>17e/th</t>
  </si>
  <si>
    <t>C21-4862</t>
  </si>
  <si>
    <t>Yanka</t>
  </si>
  <si>
    <t>Sobus</t>
  </si>
  <si>
    <t>DYN</t>
  </si>
  <si>
    <t>BC</t>
  </si>
  <si>
    <t>13e/th</t>
  </si>
  <si>
    <t>31e/st</t>
  </si>
  <si>
    <t>7e/th</t>
  </si>
  <si>
    <t>19e/th</t>
  </si>
  <si>
    <t>45e/th</t>
  </si>
  <si>
    <t>107e/th</t>
  </si>
  <si>
    <t>41e/st</t>
  </si>
  <si>
    <t>64e/th</t>
  </si>
  <si>
    <t>85e/th</t>
  </si>
  <si>
    <t>30e/th</t>
  </si>
  <si>
    <t>225e/th</t>
  </si>
  <si>
    <t>77e/th</t>
  </si>
  <si>
    <t>C16-1793</t>
  </si>
  <si>
    <t>Amy</t>
  </si>
  <si>
    <t>Ai</t>
  </si>
  <si>
    <t>VGO</t>
  </si>
  <si>
    <t>6e/th</t>
  </si>
  <si>
    <t>14e/th</t>
  </si>
  <si>
    <t>28e/th</t>
  </si>
  <si>
    <t>23e/rd</t>
  </si>
  <si>
    <t>130e/th</t>
  </si>
  <si>
    <t>115e/th</t>
  </si>
  <si>
    <t>34e/th</t>
  </si>
  <si>
    <t>56e/th</t>
  </si>
  <si>
    <t>42e/nd</t>
  </si>
  <si>
    <t>114e/th</t>
  </si>
  <si>
    <t>143e/rd</t>
  </si>
  <si>
    <t>39e/th</t>
  </si>
  <si>
    <t>C18-0084</t>
  </si>
  <si>
    <t>Nancy</t>
  </si>
  <si>
    <t>Xiao</t>
  </si>
  <si>
    <t>37e/th</t>
  </si>
  <si>
    <t>29e/th</t>
  </si>
  <si>
    <t>24e/th</t>
  </si>
  <si>
    <t>8e/th</t>
  </si>
  <si>
    <t>141e/st</t>
  </si>
  <si>
    <t>73e/rd</t>
  </si>
  <si>
    <t>97e/th</t>
  </si>
  <si>
    <t>83e/rd</t>
  </si>
  <si>
    <t>61e/st</t>
  </si>
  <si>
    <t>62e/nd</t>
  </si>
  <si>
    <t>128e/th</t>
  </si>
  <si>
    <t>198e/th</t>
  </si>
  <si>
    <t>C17-0708</t>
  </si>
  <si>
    <t xml:space="preserve">Evelyn </t>
  </si>
  <si>
    <t>Su</t>
  </si>
  <si>
    <t>16e/th</t>
  </si>
  <si>
    <t>21e/st</t>
  </si>
  <si>
    <t>22e/nd</t>
  </si>
  <si>
    <t>126e/th</t>
  </si>
  <si>
    <t>179e/th</t>
  </si>
  <si>
    <t>53e/rd</t>
  </si>
  <si>
    <t>52e/nd</t>
  </si>
  <si>
    <t>165e/th</t>
  </si>
  <si>
    <t>152e/nd</t>
  </si>
  <si>
    <t>C17-1219</t>
  </si>
  <si>
    <t>Stephanie</t>
  </si>
  <si>
    <t>Chen</t>
  </si>
  <si>
    <t>36e/th</t>
  </si>
  <si>
    <t>15e/th</t>
  </si>
  <si>
    <t>38e/th</t>
  </si>
  <si>
    <t>9e/th</t>
  </si>
  <si>
    <t>25e/th</t>
  </si>
  <si>
    <t>117e/th</t>
  </si>
  <si>
    <t>101e/st</t>
  </si>
  <si>
    <t>54e/th</t>
  </si>
  <si>
    <t>109e/th(T)</t>
  </si>
  <si>
    <t>95e/th</t>
  </si>
  <si>
    <t>C21-3255</t>
  </si>
  <si>
    <t>Olivia</t>
  </si>
  <si>
    <t>Li</t>
  </si>
  <si>
    <t>18e/th</t>
  </si>
  <si>
    <t>174e/th</t>
  </si>
  <si>
    <t>80e/th</t>
  </si>
  <si>
    <t>103e/rd</t>
  </si>
  <si>
    <t>98e/th</t>
  </si>
  <si>
    <t>Serena</t>
  </si>
  <si>
    <t>Xu</t>
  </si>
  <si>
    <t>33e/rd</t>
  </si>
  <si>
    <t>79e/th</t>
  </si>
  <si>
    <t>35e/th</t>
  </si>
  <si>
    <t>C17-0346</t>
  </si>
  <si>
    <t>Jarynne Valerie</t>
  </si>
  <si>
    <t>Qi</t>
  </si>
  <si>
    <t>120e/th</t>
  </si>
  <si>
    <t>66e/th</t>
  </si>
  <si>
    <t>99e/th(T)</t>
  </si>
  <si>
    <t>C18-0611</t>
  </si>
  <si>
    <t>Zeyu</t>
  </si>
  <si>
    <t>Sun</t>
  </si>
  <si>
    <t>MTF</t>
  </si>
  <si>
    <t>43e/rd</t>
  </si>
  <si>
    <t>32e/nd</t>
  </si>
  <si>
    <t>104e/th</t>
  </si>
  <si>
    <t>157e/th</t>
  </si>
  <si>
    <t>72e/nd</t>
  </si>
  <si>
    <t>C18-1746</t>
  </si>
  <si>
    <t>Xi Er</t>
  </si>
  <si>
    <t>Lv</t>
  </si>
  <si>
    <t xml:space="preserve">Coupe Nord-Américaines (CNA) / North American Cup (NAC)
5 meilleurs résultats sur 6 / Best 5 of 6 results 
</t>
  </si>
  <si>
    <t>Coupes du monde junior et Senior  / Junior and Senior World Cups
Meilleur résultat/Best 1 result</t>
  </si>
  <si>
    <t xml:space="preserve">CLASSEMENT DE SÉLECTION
FLEURET FEMME </t>
  </si>
  <si>
    <t>Nationaux/Nationals
Saskatoon, SK
2024
May/mai
Senior (42)</t>
  </si>
  <si>
    <t>Nationaux/Nationals
Saskatoon, SK
2024
May/mai
Junior (40)</t>
  </si>
  <si>
    <t>Nationaux/Nationals
Saskatoon, SK
2024
May/mai
Cadet (41)</t>
  </si>
  <si>
    <t>#1 Coupe du Canada
Canada Cup
Montréal, QC
2024
Oct/octobre
Senior Nationals (42)</t>
  </si>
  <si>
    <t>#1 Coupe du Canada
Canada Cup
Montréal, QC
2024
Oct/octobre
Cadet (45)</t>
  </si>
  <si>
    <t>#1 Coupe du Canada
Canada Cup
Montréal, QC
2024
Oct/octobre
Junior (36)</t>
  </si>
  <si>
    <t>#2 Coupe du Canada
Canada Cup
Vancouver, BC
2024
Nov/novembre
Senior (39)</t>
  </si>
  <si>
    <t>#2 Coupe du Canada
Canada Cup
Vancouver, BC
2024
Nov/novembre
Cadet (29)</t>
  </si>
  <si>
    <t>#2 Coupe du Canada
Canada Cup       
Vancouver, BC
2024
Nov/novembre
Junior (37)</t>
  </si>
  <si>
    <t>#3 Coupe du Canada
Canada Cup       
Winnipeg, MB
2025
Feb/février
Cadet Nationals (25)</t>
  </si>
  <si>
    <t>#3 Coupe du Canada
Canada Cup       
Winnipeg, MB
2025
Feb/février
Junior Nationals (25)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</si>
  <si>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</si>
  <si>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</si>
  <si>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</si>
  <si>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Louisville, KY
2024
Nov/novembre
Cadet (235)</t>
  </si>
  <si>
    <t>#5 CNA/NAC
Kansas City, MO
2025
Jan/janvier
Cadet (107)</t>
  </si>
  <si>
    <t>#6 CNA/NAC
Kansas City, MO
2025
Jan/janvier
DIV-1 (144)</t>
  </si>
  <si>
    <t>#1 JR Coupe du monde
JR World Cup
Bangkok, THA
2024
Dec/décembre
Junior (153)</t>
  </si>
  <si>
    <t>#2 Coupe du monde
World Cup
Tunis, TUN
2024
Nov/novembre
Senior (178)</t>
  </si>
  <si>
    <t>#3 Coupe du monde
World Cup
Busan, KOR
2024
Dec/decembre
Senior (177)</t>
  </si>
  <si>
    <t>#4 Coupe du monde
 World Cup
Hong Kong, HKG
2025
Jan/janvier
Senior (191)</t>
  </si>
  <si>
    <t xml:space="preserve">SELECTION RANKINGS 
WOMEN'S FOIL </t>
  </si>
  <si>
    <t>Asunción, PAR
Feb/février
2025
Cadet (37)</t>
  </si>
  <si>
    <t>Wuxi, CHN
Apr/avril 
2025
Cadet (107)</t>
  </si>
  <si>
    <t>SAISON / SEASON 2024-2025</t>
  </si>
  <si>
    <t>Rang
Rank</t>
  </si>
  <si>
    <t>C15-2116</t>
  </si>
  <si>
    <t>Yuqiao Aprille</t>
  </si>
  <si>
    <t>Song</t>
  </si>
  <si>
    <t>12e/th</t>
  </si>
  <si>
    <t>20e/th</t>
  </si>
  <si>
    <t>169e/th</t>
  </si>
  <si>
    <t>110e/th</t>
  </si>
  <si>
    <t>C16-0140</t>
  </si>
  <si>
    <t>Zhi Tong (Bonnie)</t>
  </si>
  <si>
    <t xml:space="preserve">Lin </t>
  </si>
  <si>
    <t xml:space="preserve">MTF          </t>
  </si>
  <si>
    <t>11e/th</t>
  </si>
  <si>
    <t>68e/th</t>
  </si>
  <si>
    <t>59e/th</t>
  </si>
  <si>
    <t>40e/th</t>
  </si>
  <si>
    <t>92e/nd</t>
  </si>
  <si>
    <t>17e/th(T)</t>
  </si>
  <si>
    <t>44e/th(T)</t>
  </si>
  <si>
    <t>C18-0466</t>
  </si>
  <si>
    <t>Mei Hang Danise</t>
  </si>
  <si>
    <t>Leung</t>
  </si>
  <si>
    <t xml:space="preserve">DYN </t>
  </si>
  <si>
    <t>67e/th</t>
  </si>
  <si>
    <t>24e/th(T)</t>
  </si>
  <si>
    <t>49e/th</t>
  </si>
  <si>
    <t>162e/nd</t>
  </si>
  <si>
    <t>93e/rd</t>
  </si>
  <si>
    <t>58e/th</t>
  </si>
  <si>
    <t>C21-3487</t>
  </si>
  <si>
    <t>Maggie Runlin</t>
  </si>
  <si>
    <t>Gu</t>
  </si>
  <si>
    <t xml:space="preserve">DYN         </t>
  </si>
  <si>
    <t>101e/th</t>
  </si>
  <si>
    <t>87e/th</t>
  </si>
  <si>
    <t>51e/st</t>
  </si>
  <si>
    <t>135e/th</t>
  </si>
  <si>
    <t>C16-1773</t>
  </si>
  <si>
    <t xml:space="preserve">Soleil </t>
  </si>
  <si>
    <t>Zhang</t>
  </si>
  <si>
    <t>119e/th</t>
  </si>
  <si>
    <t>69e/th</t>
  </si>
  <si>
    <t>140e/th</t>
  </si>
  <si>
    <t>159e/th(T)</t>
  </si>
  <si>
    <t>C18-1490</t>
  </si>
  <si>
    <t>Melody Fu Jiao</t>
  </si>
  <si>
    <t>Tang</t>
  </si>
  <si>
    <t>UNA</t>
  </si>
  <si>
    <t>76e/th</t>
  </si>
  <si>
    <t>63e/rd</t>
  </si>
  <si>
    <t>C18-1629</t>
  </si>
  <si>
    <t>Jenna</t>
  </si>
  <si>
    <t>Hu</t>
  </si>
  <si>
    <t>160e/th</t>
  </si>
  <si>
    <t>190e/th</t>
  </si>
  <si>
    <t>C14-1453</t>
  </si>
  <si>
    <t>Adelle Ha-Eune</t>
  </si>
  <si>
    <t>Chun</t>
  </si>
  <si>
    <t>S-class</t>
  </si>
  <si>
    <t>96e/th</t>
  </si>
  <si>
    <t>81e/st</t>
  </si>
  <si>
    <t>C18-0223</t>
  </si>
  <si>
    <t>Angela</t>
  </si>
  <si>
    <t>Dong</t>
  </si>
  <si>
    <t>18e/th (T)</t>
  </si>
  <si>
    <t>153e/rd</t>
  </si>
  <si>
    <t>46e/th</t>
  </si>
  <si>
    <t>C21-5038</t>
  </si>
  <si>
    <t>Lian Bo Kei</t>
  </si>
  <si>
    <t>C15-1071</t>
  </si>
  <si>
    <t>Ada</t>
  </si>
  <si>
    <t>Yao</t>
  </si>
  <si>
    <t xml:space="preserve">MTF                 </t>
  </si>
  <si>
    <t>Felice</t>
  </si>
  <si>
    <t>26e/th</t>
  </si>
  <si>
    <t>136e/th</t>
  </si>
  <si>
    <t>129e/th</t>
  </si>
  <si>
    <t>65e/th</t>
  </si>
  <si>
    <t>C15-0604</t>
  </si>
  <si>
    <t>Sophia</t>
  </si>
  <si>
    <t xml:space="preserve">Coupe Nord-Américaines (CNA) / North American Cup (NAC)
5 meilleurs résultats sur 6 / Best 5 of 6 results
</t>
  </si>
  <si>
    <t>Championnats
du Monde cadet/
 Cadet World
Championships</t>
  </si>
  <si>
    <t xml:space="preserve">CLASSEMENT DE SÉLECTION
SABRE FEMME </t>
  </si>
  <si>
    <t>Nationaux/Nationals
Saskatoon, SK
2024
May/mai
Senior (36)</t>
  </si>
  <si>
    <t>Nationaux/Nationals
Saskatoon, SK
2024
May/mai
Junior (29)</t>
  </si>
  <si>
    <t>Nationaux/Nationals
Saskatoon, SK
2024
May/mai
Cadet (31)</t>
  </si>
  <si>
    <t>#1 Coupe du Canada
Canada Cup
Montréal, QC
2024
Oct/octobre
Senior Nationals (39)</t>
  </si>
  <si>
    <t>#1 Coupe du Canada
Canada Cup
Montréal, QC
2024
Oct/octobre
Junior (38)</t>
  </si>
  <si>
    <t>#1 Coupe du Canada
Canada Cup
Montréal, QC
2024
Oct/octobre
Cadet (33)</t>
  </si>
  <si>
    <t>#2 Coupe du Canada
Canada Cup
Vancouver, BC
2024
Nov/novembre
Senior (38)</t>
  </si>
  <si>
    <t>#2 Coupe du Canada
Canada Cup
Vancouver, BC
2024
Nov/novembre
Junior (31)</t>
  </si>
  <si>
    <t>#2 Coupe du Canada
Canada Cup
Vancouver, BC
2024
Nov/novembre
Cadet (25)</t>
  </si>
  <si>
    <t>#3 Coupe du Canada
Canada Cup       
Winnipeg, MB
2025
Feb/février
Junior Nationals (32)</t>
  </si>
  <si>
    <t>#2 CNA/NAC
Atlantic City, NJ
2024
Oct/octobre
Junior (278)</t>
  </si>
  <si>
    <t>#3 CNA/NAC
Louisville, KY
2024
Nov/novembre
Junior (230)</t>
  </si>
  <si>
    <t>#4 CNA/NAC
Louisville, KY
2024
Nov/novembre
Cadet (224)</t>
  </si>
  <si>
    <t>#5 CNA/NAC
Kansas City, MO
2025
Jan/janvier
Cadet (120)</t>
  </si>
  <si>
    <t>#6 CNA/NAC
Kansas City, MO
2025
Jan/janvier
DIV-1 (189)</t>
  </si>
  <si>
    <t>#1 Coupe du monde
World Cup
Algiers, ALG
2024
Nov/novembre
Senior (138)</t>
  </si>
  <si>
    <t>#2 Coupe du monde jun.
Jr World Cup
Boston, USA
2025
Jan/janvier
Junior  (82)</t>
  </si>
  <si>
    <t>#3 Coupe du monde
World Cup
Plovdiv, BUL
2025
Jan/janvier
Senior (176)</t>
  </si>
  <si>
    <t xml:space="preserve">SELECTION RANKINGS 
WOMEN'S SABRE </t>
  </si>
  <si>
    <t>Asunción, PAR
Feb /février
2025
Cadet (37)</t>
  </si>
  <si>
    <t>Wuxi, CHN
Apr /avril
2025
Cadet (99)</t>
  </si>
  <si>
    <t>C18-0556</t>
  </si>
  <si>
    <t>Julie</t>
  </si>
  <si>
    <t xml:space="preserve">ON </t>
  </si>
  <si>
    <t>99e/th</t>
  </si>
  <si>
    <t>C19-1301</t>
  </si>
  <si>
    <t>Shi</t>
  </si>
  <si>
    <t xml:space="preserve">HFC             </t>
  </si>
  <si>
    <t>170e/th</t>
  </si>
  <si>
    <t>Yifei</t>
  </si>
  <si>
    <t>Liu</t>
  </si>
  <si>
    <t>88e/th</t>
  </si>
  <si>
    <t>91e/st</t>
  </si>
  <si>
    <t>C17-0079</t>
  </si>
  <si>
    <t>Hailey</t>
  </si>
  <si>
    <t>Chung</t>
  </si>
  <si>
    <t xml:space="preserve">ANT        </t>
  </si>
  <si>
    <t>131e/st</t>
  </si>
  <si>
    <t>60e/th</t>
  </si>
  <si>
    <t>C20-2309</t>
  </si>
  <si>
    <t>Emma</t>
  </si>
  <si>
    <t>Teng</t>
  </si>
  <si>
    <t>MFC</t>
  </si>
  <si>
    <t>12e/th (T)</t>
  </si>
  <si>
    <t>116e/th</t>
  </si>
  <si>
    <t>138e/th</t>
  </si>
  <si>
    <t>140e/th(T)</t>
  </si>
  <si>
    <t>C20-2117</t>
  </si>
  <si>
    <t>Chenfei</t>
  </si>
  <si>
    <t xml:space="preserve">HFC         </t>
  </si>
  <si>
    <t>139e/th</t>
  </si>
  <si>
    <t>88e/th(T)</t>
  </si>
  <si>
    <t>156e/th</t>
  </si>
  <si>
    <t>Mann</t>
  </si>
  <si>
    <t>HFC</t>
  </si>
  <si>
    <t>112e/th</t>
  </si>
  <si>
    <t>95e/th(T)</t>
  </si>
  <si>
    <t>94e/th</t>
  </si>
  <si>
    <t>Yuwei</t>
  </si>
  <si>
    <t>Wu</t>
  </si>
  <si>
    <t>164e/th</t>
  </si>
  <si>
    <t>Sonia</t>
  </si>
  <si>
    <t>191e/st</t>
  </si>
  <si>
    <t>248e/th</t>
  </si>
  <si>
    <t>27e/th</t>
  </si>
  <si>
    <t>C23-8032</t>
  </si>
  <si>
    <t xml:space="preserve">Riley </t>
  </si>
  <si>
    <t>Crooks</t>
  </si>
  <si>
    <t>123e/rd</t>
  </si>
  <si>
    <t>184e/th</t>
  </si>
  <si>
    <t>122e/nd</t>
  </si>
  <si>
    <t>Kelly</t>
  </si>
  <si>
    <t xml:space="preserve">AXF          </t>
  </si>
  <si>
    <t>21e/th</t>
  </si>
  <si>
    <t>181e/st</t>
  </si>
  <si>
    <t>142e/nd</t>
  </si>
  <si>
    <t>159e/th</t>
  </si>
  <si>
    <t>133e/rd</t>
  </si>
  <si>
    <t>Yi Xuan</t>
  </si>
  <si>
    <t>Ou</t>
  </si>
  <si>
    <t xml:space="preserve">BC </t>
  </si>
  <si>
    <t>137e/th</t>
  </si>
  <si>
    <t>217e/th</t>
  </si>
  <si>
    <t>Nadelle</t>
  </si>
  <si>
    <t>Turiano</t>
  </si>
  <si>
    <t>UCF</t>
  </si>
  <si>
    <t>AB</t>
  </si>
  <si>
    <t>183e/rd</t>
  </si>
  <si>
    <t>145e/th</t>
  </si>
  <si>
    <t>Coupes du monde junior et senior / Junior &amp; Senior World Cups
Meilleur résultat /Best 1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</si>
  <si>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</si>
  <si>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</si>
  <si>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</si>
  <si>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Nationaux/Nationals
Saskatoon, SK
2024
May/mai
Cadet (69)</t>
  </si>
  <si>
    <t>#1 Coupe du Canada
Canada Cup
Montréal, QC
2024
Oct/octobre
Senior Nationals (108)</t>
  </si>
  <si>
    <t>#1 Coupe du Canada
Canada Cup
Montréal, QC
2024
Oct/octobre
Junior (82)</t>
  </si>
  <si>
    <t>#1 Coupe du Canada
Canada Cup
Montréal, QC
2024
Oct/octobre
Cadet (72)</t>
  </si>
  <si>
    <t>#2 Coupe du Canada
Canada Cup
Vancouver, BC
2024
Nov/novembre
Senior (105)</t>
  </si>
  <si>
    <t>#2 Coupe du Canada
Canada Cup
Vancouver, BC
2024
Nov/novembre
Cadet ( 61)</t>
  </si>
  <si>
    <t>#2 Coupe du Canada
Canada Cup
Vancouver, BC
2024
Nov/novembre
Junior (83)</t>
  </si>
  <si>
    <t>#3 Coupe du Canada
Canada Cup       
Winnipeg, MB
2025
Feb/février
Junior Nationals (58)</t>
  </si>
  <si>
    <t>#3 Coupe du Canada
Canada Cup       
Winnipeg, MB
2025
Feb/février
Cadet Nationals (48)</t>
  </si>
  <si>
    <t>#1 CNA/NAC
Atlantic City, NJ
2024
Oct/octobre
DIV-1 (433)</t>
  </si>
  <si>
    <t>#2 CNA/NAC
Atlantic City, NJ
2024
Oct/octobre
Junior (356)</t>
  </si>
  <si>
    <t>#3 CNA/NAC
Louisville, KY
2024
Nov/novembre
Junior (309)</t>
  </si>
  <si>
    <t>#4 CNA/NAC
Louisville, KY
2024
Nov/novembre
Cadet (296)</t>
  </si>
  <si>
    <t>#5 CNA/NAC
Kansas City, MO
2025
Jan/janvier
Cadet (166)</t>
  </si>
  <si>
    <t>#6 CNA/NAC
Kansas City, MO
2025
Jan/janvier
DIV-1 (267)</t>
  </si>
  <si>
    <t>#1 Coupe du monde
World Cup
Berne, SUI
2024
Nov/novembre
Senior (324)</t>
  </si>
  <si>
    <t>#2 Coupe du monde
World Cup
Vancouver, CAN
2024
Nov/novembre
Senior (216)</t>
  </si>
  <si>
    <t>#3 Coupe du monde
World Cup
Heidenheim, GER
2025
Feb/février
Senior (345)</t>
  </si>
  <si>
    <t xml:space="preserve">SELECTION RANKINGS 
MEN'S EPEE </t>
  </si>
  <si>
    <t>Asunción, PAR
Feb/février
2025
Cadet (47)</t>
  </si>
  <si>
    <t>Wuxi, CHN
Apr/avril
2025
Cadet (140)</t>
  </si>
  <si>
    <t>CFF 
Licence/License</t>
  </si>
  <si>
    <t>C19-1460</t>
  </si>
  <si>
    <t>Junzhe (Simon)</t>
  </si>
  <si>
    <t>Shan</t>
  </si>
  <si>
    <t>3e/rd (T)</t>
  </si>
  <si>
    <t>C21-4892</t>
  </si>
  <si>
    <t>Daniel</t>
  </si>
  <si>
    <t>Rubin</t>
  </si>
  <si>
    <t xml:space="preserve">DYN  </t>
  </si>
  <si>
    <t>63/th</t>
  </si>
  <si>
    <t>50e/th</t>
  </si>
  <si>
    <t>147e/th</t>
  </si>
  <si>
    <t>C17-1821</t>
  </si>
  <si>
    <t>Ethan Sheng Xuan</t>
  </si>
  <si>
    <t xml:space="preserve">DYN       </t>
  </si>
  <si>
    <t>105e/th</t>
  </si>
  <si>
    <t>82e/nd</t>
  </si>
  <si>
    <t>C21-3604</t>
  </si>
  <si>
    <t>Hongrui</t>
  </si>
  <si>
    <t>Yue</t>
  </si>
  <si>
    <t>13e/th (T)</t>
  </si>
  <si>
    <t>70e/th</t>
  </si>
  <si>
    <t>106e/th</t>
  </si>
  <si>
    <t>C18-0014</t>
  </si>
  <si>
    <t>Lucas</t>
  </si>
  <si>
    <t>270e/th</t>
  </si>
  <si>
    <t>3r/rd</t>
  </si>
  <si>
    <t>C15-1894</t>
  </si>
  <si>
    <t>Jackson</t>
  </si>
  <si>
    <t>Fan</t>
  </si>
  <si>
    <t xml:space="preserve">VGO         </t>
  </si>
  <si>
    <t>26e/th (T)</t>
  </si>
  <si>
    <t>167e/th</t>
  </si>
  <si>
    <t>197e/th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</si>
  <si>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</si>
  <si>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</si>
  <si>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</si>
  <si>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</si>
  <si>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</si>
  <si>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</si>
  <si>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</si>
  <si>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182e/nd</t>
  </si>
  <si>
    <t>209e/th</t>
  </si>
  <si>
    <t>C21-3496</t>
  </si>
  <si>
    <t>Leonard</t>
  </si>
  <si>
    <t>Dalcourt-Guillotte</t>
  </si>
  <si>
    <t>STH</t>
  </si>
  <si>
    <t>QC</t>
  </si>
  <si>
    <t>44e/th</t>
  </si>
  <si>
    <t>292e/nd</t>
  </si>
  <si>
    <t>100e/th</t>
  </si>
  <si>
    <t>C21-3639</t>
  </si>
  <si>
    <t>Zachary</t>
  </si>
  <si>
    <t>349e/th</t>
  </si>
  <si>
    <t>219e/th</t>
  </si>
  <si>
    <t>146e/th</t>
  </si>
  <si>
    <t>C22-5455</t>
  </si>
  <si>
    <t>Jake</t>
  </si>
  <si>
    <t>Lippman</t>
  </si>
  <si>
    <t>55e/th</t>
  </si>
  <si>
    <t>208e/th</t>
  </si>
  <si>
    <t>201e/st</t>
  </si>
  <si>
    <t>224e/th(T)</t>
  </si>
  <si>
    <t>Hanzhi (Shawn)</t>
  </si>
  <si>
    <t>22e/nd(T)</t>
  </si>
  <si>
    <t>0</t>
  </si>
  <si>
    <t>C17-0227</t>
  </si>
  <si>
    <t>Tristan</t>
  </si>
  <si>
    <t>Pan</t>
  </si>
  <si>
    <t>206e/th</t>
  </si>
  <si>
    <t>144e/th</t>
  </si>
  <si>
    <t>34e/th(T)</t>
  </si>
  <si>
    <t>134e/th(T)</t>
  </si>
  <si>
    <t>C20-2246</t>
  </si>
  <si>
    <t>Philip</t>
  </si>
  <si>
    <t>Duko</t>
  </si>
  <si>
    <t>BBF</t>
  </si>
  <si>
    <t>338e/th</t>
  </si>
  <si>
    <t>211e/th</t>
  </si>
  <si>
    <t>84e/th</t>
  </si>
  <si>
    <t>243e/rd</t>
  </si>
  <si>
    <t>C20-2401</t>
  </si>
  <si>
    <t>Haiyi (Leo)</t>
  </si>
  <si>
    <t>369e/th</t>
  </si>
  <si>
    <t>250e/th</t>
  </si>
  <si>
    <t>175e/th</t>
  </si>
  <si>
    <t>214e/th(T)</t>
  </si>
  <si>
    <t>213e/rd</t>
  </si>
  <si>
    <t>Coupes du monde junior et senior / Junior and Senior World Cups                             
1 meilleur résultat/best 1 result</t>
  </si>
  <si>
    <t xml:space="preserve">CLASSEMENT DE SÉLECTION
FLEURET HOMME </t>
  </si>
  <si>
    <t>Nationaux/Nationals
Saskatoon, SK
2024
May/mai
Senior (83)</t>
  </si>
  <si>
    <t>Nationaux/Nationals
Saskatoon, SK
2024
May/mai
Cadet (58)</t>
  </si>
  <si>
    <t>#1 Coupe du Canada
Canada Cup
Montréal, QC
2024
Oct/octobre
Senior Nationals (73)</t>
  </si>
  <si>
    <t>#1 Coupe du Canada
Canada Cup
Montréal, QC
2024
Oct/octobre
Junior (58)</t>
  </si>
  <si>
    <t>#1 Coupe du Canada
Canada Cup
Montréal, QC
2024
Oct/octobre
Cadet (54)</t>
  </si>
  <si>
    <t>#2 Coupe du Canada
Canada Cup
Vancouver, BC
2024
Nov/novembre
Senior (65)</t>
  </si>
  <si>
    <t>#2 Coupe du Canada
Canada Cup
Vancouver, BC
2024
Nov/novembre
Cadet (57)</t>
  </si>
  <si>
    <t>#2 Coupe du Canada
Canada Cup
Vancouver, BC
2024
Nov/novembre
Junior (59)</t>
  </si>
  <si>
    <t>#3 Coupe du Canada
Canada Cup       
Winnipeg, MB
2025
Feb/février
Junior Nationals (36)</t>
  </si>
  <si>
    <t>#3 Coupe du Canada
Canada Cup       
Winnipeg, MB
2025
Feb/février
Cadet Nationals (40)</t>
  </si>
  <si>
    <t>#1 CNA/NAC
Atlantic City, NJ
2024
Oct/Oct
DIV-1 (305)</t>
  </si>
  <si>
    <t>#3 CNA/NAC
Louisville, KY
2024
Nov/novembre
Junior (291)</t>
  </si>
  <si>
    <t>#4 CNA/NAC
Louisville, KY
2024
Nov/novembre
Cadet (310)</t>
  </si>
  <si>
    <t>#5 CNA/NAC
Kansas City, MO
2025
Jan/janvier
Cadet (145)</t>
  </si>
  <si>
    <t>#1 Coupe du monde
World Cup
Tunis, TUN
2024
Nov/novembre
Senior (242)</t>
  </si>
  <si>
    <t>#2 Coupe du monde jr
Jr World Cup
Bangkok, THA
2024
Dec/décembre
Junior</t>
  </si>
  <si>
    <t>#3 Coupe du monde
World Cup
Takasaki, JAP
2024
Dec/décembre
Senior (216)</t>
  </si>
  <si>
    <t>#4 Coupe du monde 
 World Cup
Paris, FRA
2025
Jan/ janvier
Senior (303)</t>
  </si>
  <si>
    <t xml:space="preserve">SELECTION RANKINGS 
MEN'S FOIL </t>
  </si>
  <si>
    <t>Asunción, PAR
Feb/février
Cadet (33)</t>
  </si>
  <si>
    <t>Wuxi, CHN
Apr/avril
Cadet (118)</t>
  </si>
  <si>
    <t>C18-0085</t>
  </si>
  <si>
    <t>Jia Bao (Bowen)</t>
  </si>
  <si>
    <t>50e/th(T)</t>
  </si>
  <si>
    <t>MED W/D</t>
  </si>
  <si>
    <t>Borys</t>
  </si>
  <si>
    <t>Budovskyi</t>
  </si>
  <si>
    <t>158e/th</t>
  </si>
  <si>
    <t>78e/th</t>
  </si>
  <si>
    <t>C17-1217</t>
  </si>
  <si>
    <t>Jason</t>
  </si>
  <si>
    <t>Yu</t>
  </si>
  <si>
    <t>124e/th</t>
  </si>
  <si>
    <t>207e/th</t>
  </si>
  <si>
    <t>C21-3976</t>
  </si>
  <si>
    <t>Adrian</t>
  </si>
  <si>
    <t>Wong</t>
  </si>
  <si>
    <t>242e/nd</t>
  </si>
  <si>
    <t>C17-1112</t>
  </si>
  <si>
    <t>Toby</t>
  </si>
  <si>
    <t>EFC</t>
  </si>
  <si>
    <t>203e/rd</t>
  </si>
  <si>
    <t>C18-0505</t>
  </si>
  <si>
    <t>Charlie Tian-You</t>
  </si>
  <si>
    <t>71e/st</t>
  </si>
  <si>
    <t>C16-0441</t>
  </si>
  <si>
    <t>Xinhao (Sonny)</t>
  </si>
  <si>
    <t>176e/th</t>
  </si>
  <si>
    <t>113e/rd</t>
  </si>
  <si>
    <t>75e/th</t>
  </si>
  <si>
    <t>161e/st</t>
  </si>
  <si>
    <t>Zixian (Aaron)</t>
  </si>
  <si>
    <t>230e/th(T)</t>
  </si>
  <si>
    <t>90e/th</t>
  </si>
  <si>
    <t>194e/th</t>
  </si>
  <si>
    <t>C19-1964</t>
  </si>
  <si>
    <t>Jonathan</t>
  </si>
  <si>
    <t>Huang</t>
  </si>
  <si>
    <t>173e/rd</t>
  </si>
  <si>
    <t>125e/th</t>
  </si>
  <si>
    <t>C21-2819</t>
  </si>
  <si>
    <t>Yu Heng Isaac</t>
  </si>
  <si>
    <t>127e/th</t>
  </si>
  <si>
    <t>109e/th</t>
  </si>
  <si>
    <t>168e/th</t>
  </si>
  <si>
    <t>Jiajin (Buster)</t>
  </si>
  <si>
    <t>Xie</t>
  </si>
  <si>
    <t>149e/th</t>
  </si>
  <si>
    <t>189e/th</t>
  </si>
  <si>
    <t>286e/th</t>
  </si>
  <si>
    <t>Matthew</t>
  </si>
  <si>
    <t>19e/th (T)</t>
  </si>
  <si>
    <t>274e/th</t>
  </si>
  <si>
    <t>237e/th(T)</t>
  </si>
  <si>
    <t>C16-0679</t>
  </si>
  <si>
    <t>Cohen</t>
  </si>
  <si>
    <t>Bernard</t>
  </si>
  <si>
    <t xml:space="preserve">SFO             </t>
  </si>
  <si>
    <t>180e/th</t>
  </si>
  <si>
    <t>254e/th</t>
  </si>
  <si>
    <t>James</t>
  </si>
  <si>
    <t>74e/th</t>
  </si>
  <si>
    <t>C22-5566</t>
  </si>
  <si>
    <t>Chong</t>
  </si>
  <si>
    <t>Coupes du monde junior et senior /Senior and Junior World Cups
1 meilleur resultat/best 1 result</t>
  </si>
  <si>
    <t xml:space="preserve">CLASSEMENT DE SÉLECTION
SABRE HOMME </t>
  </si>
  <si>
    <t>Nationaux/Nationals
Saskatoon, SK
2024
May/mai
Senior (51)</t>
  </si>
  <si>
    <t>Nationaux/Nationals
Saskatoon, SK
2024
May/mai
Junior (52)</t>
  </si>
  <si>
    <t>Nationaux/Nationals
Saskatoon, SK
2024
May/mai
Cadet (53)</t>
  </si>
  <si>
    <t>#1 Coupe du Canada
Canada Cup
Montréal, QC
2024
Oct/octobre
Junior (55)</t>
  </si>
  <si>
    <t>#1 Coupe du Canada
Canada Cup
Montréal, QC
2024
Oct/octobre
Cadet (60)</t>
  </si>
  <si>
    <t>#2 Coupe du Canada
Canada Cup
Vancouver, BC
2024
Nov/novembre
Senior (57)</t>
  </si>
  <si>
    <t>#2 Coupe du Canada
Canada Cup
Vancouver, BC
2024
Nov/novembre
Junior (54)</t>
  </si>
  <si>
    <t>#2 Coupe du Canada
Canada Cup
Vancouver, BC
2024
Nov/novembre
Cadet (43)</t>
  </si>
  <si>
    <t>#3 Coupe du Canada
Canada Cup       
Winnipeg, MB
2025
Feb/février
Junior Nationals (35)</t>
  </si>
  <si>
    <t>#3 Coupe du Canada
Canada Cup       
Winnipeg, MB
2025
Feb/février
Cadet Nationals (42)</t>
  </si>
  <si>
    <t>#1 CNA/NAC
Atlantic City, NJ
2024
Oct/octobre
DIV-1 (264)</t>
  </si>
  <si>
    <t>#2 CNA/NAC
Atlantic City, NJ
2024
Oct/octobre
Junior (309)</t>
  </si>
  <si>
    <t>#3 CNA/NAC
Louisville, KY
2024
Nov/novembre
Cadet (271)</t>
  </si>
  <si>
    <t>#4 CNA/NAC
Louisville, KY
2024
Nov/novembre
Junior (258)</t>
  </si>
  <si>
    <t>#6 CNA/NAC
Kansas City, MO
2025
Jan/janvier
DIV-1 (223)</t>
  </si>
  <si>
    <t>#1 Coupe du monde
World Cup
Oran, ALG
2024
Nov/novembre
Senior (160)</t>
  </si>
  <si>
    <t>#2 Coupe du monde jr 
Junior World Cup
Boston, USA
2025
Jan/janvier                 
                                                     Junior  (98)</t>
  </si>
  <si>
    <t>#3 Coupe du monde
World Cup
Plovdiv, BUL
2025
Jan/janvier
Senior</t>
  </si>
  <si>
    <t xml:space="preserve">SELECTION RANKINGS 
MEN'S SABRE </t>
  </si>
  <si>
    <t>Wuxi, CHN
Apr/avril
2025
Cadet (107)</t>
  </si>
  <si>
    <t>C17-0020</t>
  </si>
  <si>
    <t>Andrew Chang</t>
  </si>
  <si>
    <t>AXF</t>
  </si>
  <si>
    <t>166e/th</t>
  </si>
  <si>
    <t>133e/rd(T)</t>
  </si>
  <si>
    <t>76e/th(T)</t>
  </si>
  <si>
    <t>C16-0052</t>
  </si>
  <si>
    <t>Weiyun (Jerry)</t>
  </si>
  <si>
    <t>188e/th</t>
  </si>
  <si>
    <t>108e/th</t>
  </si>
  <si>
    <t>186e/th</t>
  </si>
  <si>
    <t>C18-1259</t>
  </si>
  <si>
    <t>Yuchen Kevin</t>
  </si>
  <si>
    <t>Zhu</t>
  </si>
  <si>
    <t xml:space="preserve">VFC            </t>
  </si>
  <si>
    <t>152e/nd(T)</t>
  </si>
  <si>
    <t>C18-0678</t>
  </si>
  <si>
    <t xml:space="preserve">Maximus </t>
  </si>
  <si>
    <t>Ngo</t>
  </si>
  <si>
    <t>155e/th</t>
  </si>
  <si>
    <t>111e/th</t>
  </si>
  <si>
    <t>C19-0122</t>
  </si>
  <si>
    <t>Xihao (Alex)</t>
  </si>
  <si>
    <t>Gong</t>
  </si>
  <si>
    <t>YFC</t>
  </si>
  <si>
    <t>Samuel</t>
  </si>
  <si>
    <t>113e/th</t>
  </si>
  <si>
    <t>Michael</t>
  </si>
  <si>
    <t>252e/nd</t>
  </si>
  <si>
    <t>224e/th</t>
  </si>
  <si>
    <t>80e/th(T)</t>
  </si>
  <si>
    <t>C21-3546</t>
  </si>
  <si>
    <t>George</t>
  </si>
  <si>
    <t>Tiagi</t>
  </si>
  <si>
    <t>154e/th</t>
  </si>
  <si>
    <t>132e/nd</t>
  </si>
  <si>
    <t>195e/th</t>
  </si>
  <si>
    <t>200e/th</t>
  </si>
  <si>
    <t>C11-0126</t>
  </si>
  <si>
    <t xml:space="preserve">Andrew </t>
  </si>
  <si>
    <t>205e/th</t>
  </si>
  <si>
    <t>Leon</t>
  </si>
  <si>
    <t>Zheng</t>
  </si>
  <si>
    <t>222e/nd</t>
  </si>
  <si>
    <t>187e/th</t>
  </si>
  <si>
    <t>C21-5091</t>
  </si>
  <si>
    <t>William Yiyi</t>
  </si>
  <si>
    <t>21e/st (T)</t>
  </si>
  <si>
    <t>C22-5553</t>
  </si>
  <si>
    <t>Henderson</t>
  </si>
  <si>
    <t>265e/th</t>
  </si>
  <si>
    <t>Maxwell</t>
  </si>
  <si>
    <t>C15-1069</t>
  </si>
  <si>
    <t>Mohand-Llyas</t>
  </si>
  <si>
    <t>Idir</t>
  </si>
  <si>
    <t>MBR</t>
  </si>
  <si>
    <t>MB</t>
  </si>
  <si>
    <t>234e/th</t>
  </si>
  <si>
    <t>C15-2152</t>
  </si>
  <si>
    <t>Emerson</t>
  </si>
  <si>
    <t>267e/th</t>
  </si>
  <si>
    <t>C21-3488</t>
  </si>
  <si>
    <t>Si He (Harvey)</t>
  </si>
  <si>
    <t>Yang</t>
  </si>
  <si>
    <t>Selection Rankings</t>
  </si>
  <si>
    <t>Classement de sélection</t>
  </si>
  <si>
    <t>North American Cups</t>
  </si>
  <si>
    <t>Cadet Circuit</t>
  </si>
  <si>
    <t>Junior World Cups</t>
  </si>
  <si>
    <t>Pan American</t>
  </si>
  <si>
    <t xml:space="preserve">Cadet World </t>
  </si>
  <si>
    <t>Cadet Women's Foil</t>
  </si>
  <si>
    <t>Fleuret féminin cadet</t>
  </si>
  <si>
    <t>Best 3 of 4 Results</t>
  </si>
  <si>
    <t>Best Result</t>
  </si>
  <si>
    <t>Championships</t>
  </si>
  <si>
    <t>Season</t>
  </si>
  <si>
    <t>Saison</t>
  </si>
  <si>
    <t>Nationals</t>
  </si>
  <si>
    <t>Canada Cup #1</t>
  </si>
  <si>
    <t>HP Comp 3</t>
  </si>
  <si>
    <t>NAC</t>
  </si>
  <si>
    <t>Bratislava Cadet Circuit</t>
  </si>
  <si>
    <t>Junior World Cup</t>
  </si>
  <si>
    <t>2022-2023</t>
  </si>
  <si>
    <t>Toronto</t>
  </si>
  <si>
    <t>Vancouver</t>
  </si>
  <si>
    <t>Budapest</t>
  </si>
  <si>
    <t>London</t>
  </si>
  <si>
    <t>Jena</t>
  </si>
  <si>
    <t>Mai/May</t>
  </si>
  <si>
    <t>Oct/Oct</t>
  </si>
  <si>
    <t>Jan/Jan</t>
  </si>
  <si>
    <t>October</t>
  </si>
  <si>
    <t>December</t>
  </si>
  <si>
    <t>January</t>
  </si>
  <si>
    <t>November</t>
  </si>
  <si>
    <t>February</t>
  </si>
  <si>
    <t>20-23</t>
  </si>
  <si>
    <t>21-23</t>
  </si>
  <si>
    <t>25-27</t>
  </si>
  <si>
    <t>4-6</t>
  </si>
  <si>
    <t>3-5</t>
  </si>
  <si>
    <t>Senior</t>
  </si>
  <si>
    <t>Junior</t>
  </si>
  <si>
    <t>Cadet</t>
  </si>
  <si>
    <t>Rank</t>
  </si>
  <si>
    <t xml:space="preserve">Birth Year </t>
  </si>
  <si>
    <t>CFF Licence</t>
  </si>
  <si>
    <t>Last Name | Nom</t>
  </si>
  <si>
    <t>Fisrt Name | Prénom</t>
  </si>
  <si>
    <t>C19-1667</t>
  </si>
  <si>
    <t>Yunjia</t>
  </si>
  <si>
    <t>MTF - Mountain Fencing</t>
  </si>
  <si>
    <t>1st</t>
  </si>
  <si>
    <t>C19-0268</t>
  </si>
  <si>
    <t>Hayes</t>
  </si>
  <si>
    <t>Nadia</t>
  </si>
  <si>
    <t>DYN - Dynamo Fencing Club</t>
  </si>
  <si>
    <t>5th</t>
  </si>
  <si>
    <t>2nd</t>
  </si>
  <si>
    <t>C16-0580</t>
  </si>
  <si>
    <t>Seigel</t>
  </si>
  <si>
    <t>Norah</t>
  </si>
  <si>
    <t>EPIC - Epic Fencing Club, GDF - Gladiators Fencing Club</t>
  </si>
  <si>
    <t>15th</t>
  </si>
  <si>
    <t>6th</t>
  </si>
  <si>
    <t>Lin</t>
  </si>
  <si>
    <t>Zhi Tong</t>
  </si>
  <si>
    <t>VGO - Vango Toronto</t>
  </si>
  <si>
    <t>7th</t>
  </si>
  <si>
    <t>Danise Mei Hang</t>
  </si>
  <si>
    <t>3rd</t>
  </si>
  <si>
    <t>Maggie</t>
  </si>
  <si>
    <t>10th</t>
  </si>
  <si>
    <t>8th</t>
  </si>
  <si>
    <t>Alison</t>
  </si>
  <si>
    <t>GDF - Gladiators Fencing Club, EFC - Edmonton Fencing Club</t>
  </si>
  <si>
    <t>13th</t>
  </si>
  <si>
    <t>14th</t>
  </si>
  <si>
    <t>40th</t>
  </si>
  <si>
    <t>Yuqiao (Aprille)</t>
  </si>
  <si>
    <t>C19-0447</t>
  </si>
  <si>
    <t>DAM</t>
  </si>
  <si>
    <t>NB</t>
  </si>
  <si>
    <t>11th</t>
  </si>
  <si>
    <t>C15-0874</t>
  </si>
  <si>
    <t>Han</t>
  </si>
  <si>
    <t>Claire</t>
  </si>
  <si>
    <t>BSE/DAM</t>
  </si>
  <si>
    <t>9th</t>
  </si>
  <si>
    <t>C16-1174</t>
  </si>
  <si>
    <t>Chantel</t>
  </si>
  <si>
    <t>Margot</t>
  </si>
  <si>
    <t>OM - Olympia de Longueuil</t>
  </si>
  <si>
    <t>C21-5028</t>
  </si>
  <si>
    <t>Yanko</t>
  </si>
  <si>
    <t>Maryna</t>
  </si>
  <si>
    <t>HHF - Hua Hua Fencing Club</t>
  </si>
  <si>
    <t>C18-0142</t>
  </si>
  <si>
    <t>Zhao</t>
  </si>
  <si>
    <t>Sherry</t>
  </si>
  <si>
    <t>EFC - Edmonton Fencing Club</t>
  </si>
  <si>
    <t>12th</t>
  </si>
  <si>
    <t>C20-2594</t>
  </si>
  <si>
    <t>Paynot</t>
  </si>
  <si>
    <t>Maira</t>
  </si>
  <si>
    <t>16th</t>
  </si>
  <si>
    <t>C18-0480</t>
  </si>
  <si>
    <t>Richard</t>
  </si>
  <si>
    <t>Clara</t>
  </si>
  <si>
    <t>UNA - Unaffiliated</t>
  </si>
  <si>
    <t>20th</t>
  </si>
  <si>
    <t>C18-0481</t>
  </si>
  <si>
    <t>Dominique</t>
  </si>
  <si>
    <t>24th</t>
  </si>
  <si>
    <t>C16-0642</t>
  </si>
  <si>
    <t>Davies</t>
  </si>
  <si>
    <t>Ellie</t>
  </si>
  <si>
    <t>SFO - Stratford Fencing Club - Ontario</t>
  </si>
  <si>
    <t>30th</t>
  </si>
  <si>
    <t>C15-0516</t>
  </si>
  <si>
    <t>Voitenko</t>
  </si>
  <si>
    <t>Agata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</si>
  <si>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</si>
  <si>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</si>
  <si>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 xml:space="preserve">Classement de sélection </t>
  </si>
  <si>
    <t>Cadet Women's Sabre</t>
  </si>
  <si>
    <t>Sabre féminin cadet</t>
  </si>
  <si>
    <t>Meylan Cadet Circuit</t>
  </si>
  <si>
    <t>West Vancouver</t>
  </si>
  <si>
    <t>Meylan</t>
  </si>
  <si>
    <t>Dormagen</t>
  </si>
  <si>
    <t>Plovdiv</t>
  </si>
  <si>
    <t xml:space="preserve">May </t>
  </si>
  <si>
    <t>16-18</t>
  </si>
  <si>
    <t>C17-0034</t>
  </si>
  <si>
    <t>Ashley</t>
  </si>
  <si>
    <t>AXF - Axis Fencing Club</t>
  </si>
  <si>
    <t>C18-0008</t>
  </si>
  <si>
    <t>Helen</t>
  </si>
  <si>
    <t>C21-3156</t>
  </si>
  <si>
    <t xml:space="preserve">Victoria </t>
  </si>
  <si>
    <t>NYF - North York Fencing Club</t>
  </si>
  <si>
    <t>C20-2620</t>
  </si>
  <si>
    <t>Jessica</t>
  </si>
  <si>
    <t>C21-3015</t>
  </si>
  <si>
    <t>Holly</t>
  </si>
  <si>
    <t>C16-1623</t>
  </si>
  <si>
    <t>Zhou</t>
  </si>
  <si>
    <t>Ruoxi (Jasmine)</t>
  </si>
  <si>
    <t>ANT</t>
  </si>
  <si>
    <t>C21-2848</t>
  </si>
  <si>
    <t>Shtrevensky</t>
  </si>
  <si>
    <t>Maria</t>
  </si>
  <si>
    <t>EMR - Escrime Mont-Royal</t>
  </si>
  <si>
    <t>C18-1034</t>
  </si>
  <si>
    <t>Penner</t>
  </si>
  <si>
    <t>Tabitha</t>
  </si>
  <si>
    <t>C21-4183</t>
  </si>
  <si>
    <t>He</t>
  </si>
  <si>
    <t>Sici</t>
  </si>
  <si>
    <t>UTO</t>
  </si>
  <si>
    <t>C21-3044</t>
  </si>
  <si>
    <t>Lo</t>
  </si>
  <si>
    <t>Jocelyn Y</t>
  </si>
  <si>
    <t>C19-0354</t>
  </si>
  <si>
    <t>Zhi Jun</t>
  </si>
  <si>
    <t>BRE - Dynamiques de Brebeuf</t>
  </si>
  <si>
    <t>C19-0853</t>
  </si>
  <si>
    <t>Jiaying</t>
  </si>
  <si>
    <t>C16-1327</t>
  </si>
  <si>
    <t>Lessard-Kulchyski</t>
  </si>
  <si>
    <t>Khloé</t>
  </si>
  <si>
    <t xml:space="preserve">MBR </t>
  </si>
  <si>
    <t>BSE / DAM</t>
  </si>
  <si>
    <t>C21-3459</t>
  </si>
  <si>
    <t>Peng</t>
  </si>
  <si>
    <t>Florella</t>
  </si>
  <si>
    <t>VFC - Vancouver Fencing Center</t>
  </si>
  <si>
    <t>C17-0700</t>
  </si>
  <si>
    <t>EPIC - Epic Fencing Club</t>
  </si>
  <si>
    <t>Cadet Men's Epee</t>
  </si>
  <si>
    <t>Epée masculine cadet</t>
  </si>
  <si>
    <t>Bratislava</t>
  </si>
  <si>
    <t>Heralion</t>
  </si>
  <si>
    <t>Basel</t>
  </si>
  <si>
    <t>17-18</t>
  </si>
  <si>
    <t>4-5</t>
  </si>
  <si>
    <t>C15-1319</t>
  </si>
  <si>
    <t>Nicholas</t>
  </si>
  <si>
    <t>C19-0177</t>
  </si>
  <si>
    <t>Chai</t>
  </si>
  <si>
    <t>C19-0264</t>
  </si>
  <si>
    <t>Vodovozov</t>
  </si>
  <si>
    <t>Denis</t>
  </si>
  <si>
    <t>C21-3598</t>
  </si>
  <si>
    <t>Chi Ho</t>
  </si>
  <si>
    <t>C21-3655</t>
  </si>
  <si>
    <t>Terry</t>
  </si>
  <si>
    <t>C21-3844</t>
  </si>
  <si>
    <t>Shang</t>
  </si>
  <si>
    <t>Zi Qin</t>
  </si>
  <si>
    <t>Cui</t>
  </si>
  <si>
    <t>Oscar</t>
  </si>
  <si>
    <t>C17-0014</t>
  </si>
  <si>
    <t>Arkhipov</t>
  </si>
  <si>
    <t>Peter</t>
  </si>
  <si>
    <t>SWP</t>
  </si>
  <si>
    <t>C21-3661</t>
  </si>
  <si>
    <t>Erdman</t>
  </si>
  <si>
    <t>C16-1942</t>
  </si>
  <si>
    <t>Joannis</t>
  </si>
  <si>
    <t>Robert</t>
  </si>
  <si>
    <t>EST</t>
  </si>
  <si>
    <t>C21-3758</t>
  </si>
  <si>
    <t>Yoon</t>
  </si>
  <si>
    <t>Eric Jeongmok</t>
  </si>
  <si>
    <t>C21-2982</t>
  </si>
  <si>
    <t>Pos</t>
  </si>
  <si>
    <t>Theo</t>
  </si>
  <si>
    <t>34th</t>
  </si>
  <si>
    <t>C20-2250</t>
  </si>
  <si>
    <t>Edward</t>
  </si>
  <si>
    <t>18th</t>
  </si>
  <si>
    <t>C16-0179</t>
  </si>
  <si>
    <t>ZENG</t>
  </si>
  <si>
    <t>zihan(Oliver)</t>
  </si>
  <si>
    <t>29th</t>
  </si>
  <si>
    <t>C15-1895</t>
  </si>
  <si>
    <t>Wei</t>
  </si>
  <si>
    <t>Jonny</t>
  </si>
  <si>
    <t>38th</t>
  </si>
  <si>
    <t>C18-1772</t>
  </si>
  <si>
    <t>Yinan</t>
  </si>
  <si>
    <t>LIF - Lincoln Fencing Club of Canada</t>
  </si>
  <si>
    <t>82nd</t>
  </si>
  <si>
    <t>Cadet Men's Sabre</t>
  </si>
  <si>
    <t>Fleuret masculin cadet</t>
  </si>
  <si>
    <t>Aix Provence</t>
  </si>
  <si>
    <t>5-6</t>
  </si>
  <si>
    <t>21-22</t>
  </si>
  <si>
    <t>C14-0704</t>
  </si>
  <si>
    <t>Yun Isaac</t>
  </si>
  <si>
    <t>HHF</t>
  </si>
  <si>
    <t>C15-2077</t>
  </si>
  <si>
    <t>Park</t>
  </si>
  <si>
    <t>Jason B</t>
  </si>
  <si>
    <t>C15-0103</t>
  </si>
  <si>
    <t>C16-0061</t>
  </si>
  <si>
    <t>Tian</t>
  </si>
  <si>
    <t>Allen</t>
  </si>
  <si>
    <t>C17-0253</t>
  </si>
  <si>
    <t>xikai</t>
  </si>
  <si>
    <t>Orr</t>
  </si>
  <si>
    <t>Spencer</t>
  </si>
  <si>
    <t>SFO</t>
  </si>
  <si>
    <t>Charlie</t>
  </si>
  <si>
    <t>SCL</t>
  </si>
  <si>
    <t>C19-2091</t>
  </si>
  <si>
    <t>Wujastyk</t>
  </si>
  <si>
    <t>Sabre masculin cadet</t>
  </si>
  <si>
    <t>Charles</t>
  </si>
  <si>
    <t>C19-0443</t>
  </si>
  <si>
    <t>Minghan</t>
  </si>
  <si>
    <t>C17-0092</t>
  </si>
  <si>
    <t>Robinson</t>
  </si>
  <si>
    <t>William</t>
  </si>
  <si>
    <t>C15-0295</t>
  </si>
  <si>
    <t>Rastegaev</t>
  </si>
  <si>
    <t>Andrei</t>
  </si>
  <si>
    <t xml:space="preserve">Teng </t>
  </si>
  <si>
    <t>C17-1464</t>
  </si>
  <si>
    <t>Nadeau Imbeau</t>
  </si>
  <si>
    <t>Cedric</t>
  </si>
  <si>
    <t>CGT</t>
  </si>
  <si>
    <t>C22-5495</t>
  </si>
  <si>
    <t>Lawrence</t>
  </si>
  <si>
    <t>C21-3140</t>
  </si>
  <si>
    <t>Pang</t>
  </si>
  <si>
    <t>Hi Yui Aidan</t>
  </si>
  <si>
    <t>C19-0915</t>
  </si>
  <si>
    <t>Chan</t>
  </si>
  <si>
    <t>Aidan</t>
  </si>
  <si>
    <t>BRE</t>
  </si>
  <si>
    <t>C15-1172</t>
  </si>
  <si>
    <t>Falcon-Korb</t>
  </si>
  <si>
    <t>Mathis</t>
  </si>
  <si>
    <t>IND</t>
  </si>
  <si>
    <t>C21-3627</t>
  </si>
  <si>
    <t>Yu Peng</t>
  </si>
  <si>
    <t>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</si>
</sst>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37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0"/>
      <color rgb="FFC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</font>
    <font>
      <i/>
      <sz val="10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FFFFFF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80000"/>
        <bgColor rgb="FF980000"/>
      </patternFill>
    </fill>
  </fills>
  <borders count="310">
    <border>
      <left/>
      <right/>
      <top/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theme="1"/>
      </right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n">
        <color theme="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theme="1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ck">
        <color theme="1"/>
      </right>
      <top/>
      <bottom style="thin">
        <color theme="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double">
        <color rgb="FFFFFFFF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ck">
        <color theme="1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/>
      <right style="medium">
        <color rgb="FF000000"/>
      </right>
      <top style="thin">
        <color rgb="FFFFFFFF"/>
      </top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FFFFFF"/>
      </bottom>
      <diagonal/>
    </border>
    <border>
      <left style="thick">
        <color rgb="FFC00000"/>
      </left>
      <right/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/>
      <top style="double">
        <color theme="1"/>
      </top>
      <bottom style="double">
        <color rgb="FFFFFFFF"/>
      </bottom>
      <diagonal/>
    </border>
    <border>
      <left/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theme="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/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C00000"/>
      </left>
      <right style="thin">
        <color rgb="FFFFFFFF"/>
      </right>
      <top/>
      <bottom/>
      <diagonal/>
    </border>
    <border>
      <left style="thick">
        <color rgb="FFC0000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C00000"/>
      </left>
      <right style="thin">
        <color rgb="FFFFFFFF"/>
      </right>
      <top style="thin">
        <color rgb="FFFFFFFF"/>
      </top>
      <bottom style="double">
        <color theme="1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FFFFFF"/>
      </right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98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164" fontId="9" fillId="5" borderId="59" xfId="0" applyNumberFormat="1" applyFont="1" applyFill="1" applyBorder="1" applyAlignment="1">
      <alignment horizontal="center" vertical="center" wrapText="1"/>
    </xf>
    <xf numFmtId="1" fontId="10" fillId="3" borderId="60" xfId="0" applyNumberFormat="1" applyFont="1" applyFill="1" applyBorder="1" applyAlignment="1">
      <alignment horizontal="center" vertical="center"/>
    </xf>
    <xf numFmtId="1" fontId="11" fillId="6" borderId="61" xfId="0" applyNumberFormat="1" applyFont="1" applyFill="1" applyBorder="1" applyAlignment="1">
      <alignment horizontal="center"/>
    </xf>
    <xf numFmtId="0" fontId="12" fillId="0" borderId="62" xfId="0" applyFont="1" applyBorder="1" applyAlignment="1">
      <alignment horizontal="center" wrapText="1"/>
    </xf>
    <xf numFmtId="0" fontId="12" fillId="7" borderId="63" xfId="0" applyFont="1" applyFill="1" applyBorder="1" applyAlignment="1">
      <alignment horizontal="center"/>
    </xf>
    <xf numFmtId="0" fontId="12" fillId="6" borderId="63" xfId="0" applyFont="1" applyFill="1" applyBorder="1" applyAlignment="1">
      <alignment vertical="center" wrapText="1"/>
    </xf>
    <xf numFmtId="0" fontId="7" fillId="6" borderId="63" xfId="0" applyFont="1" applyFill="1" applyBorder="1" applyAlignment="1">
      <alignment vertical="center" wrapText="1"/>
    </xf>
    <xf numFmtId="0" fontId="12" fillId="0" borderId="64" xfId="0" applyFont="1" applyBorder="1" applyAlignment="1">
      <alignment horizontal="center" wrapText="1"/>
    </xf>
    <xf numFmtId="0" fontId="12" fillId="6" borderId="65" xfId="0" applyFont="1" applyFill="1" applyBorder="1" applyAlignment="1">
      <alignment horizontal="center" wrapText="1"/>
    </xf>
    <xf numFmtId="49" fontId="13" fillId="7" borderId="66" xfId="0" applyNumberFormat="1" applyFont="1" applyFill="1" applyBorder="1" applyAlignment="1">
      <alignment horizontal="center"/>
    </xf>
    <xf numFmtId="0" fontId="11" fillId="7" borderId="67" xfId="0" applyFont="1" applyFill="1" applyBorder="1" applyAlignment="1">
      <alignment horizontal="center"/>
    </xf>
    <xf numFmtId="49" fontId="13" fillId="7" borderId="68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/>
    </xf>
    <xf numFmtId="49" fontId="6" fillId="6" borderId="68" xfId="0" applyNumberFormat="1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49" fontId="12" fillId="6" borderId="68" xfId="0" applyNumberFormat="1" applyFont="1" applyFill="1" applyBorder="1" applyAlignment="1">
      <alignment horizontal="center"/>
    </xf>
    <xf numFmtId="49" fontId="14" fillId="4" borderId="68" xfId="0" applyNumberFormat="1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/>
    </xf>
    <xf numFmtId="49" fontId="14" fillId="7" borderId="68" xfId="0" applyNumberFormat="1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/>
    </xf>
    <xf numFmtId="49" fontId="1" fillId="6" borderId="72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/>
    </xf>
    <xf numFmtId="49" fontId="1" fillId="6" borderId="74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 vertical="center"/>
    </xf>
    <xf numFmtId="49" fontId="10" fillId="3" borderId="75" xfId="0" applyNumberFormat="1" applyFont="1" applyFill="1" applyBorder="1" applyAlignment="1">
      <alignment horizontal="center"/>
    </xf>
    <xf numFmtId="0" fontId="14" fillId="7" borderId="69" xfId="0" applyFont="1" applyFill="1" applyBorder="1" applyAlignment="1">
      <alignment horizontal="center"/>
    </xf>
    <xf numFmtId="0" fontId="15" fillId="7" borderId="76" xfId="0" applyFont="1" applyFill="1" applyBorder="1" applyAlignment="1">
      <alignment horizontal="center"/>
    </xf>
    <xf numFmtId="49" fontId="15" fillId="6" borderId="77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/>
    </xf>
    <xf numFmtId="0" fontId="16" fillId="0" borderId="77" xfId="0" applyFont="1" applyBorder="1" applyAlignment="1">
      <alignment horizontal="center" wrapText="1"/>
    </xf>
    <xf numFmtId="0" fontId="9" fillId="0" borderId="79" xfId="0" applyFont="1" applyBorder="1" applyAlignment="1">
      <alignment horizontal="center" wrapText="1"/>
    </xf>
    <xf numFmtId="0" fontId="16" fillId="0" borderId="68" xfId="0" applyFont="1" applyBorder="1" applyAlignment="1">
      <alignment horizontal="center" wrapText="1"/>
    </xf>
    <xf numFmtId="1" fontId="10" fillId="3" borderId="80" xfId="0" applyNumberFormat="1" applyFont="1" applyFill="1" applyBorder="1" applyAlignment="1">
      <alignment horizontal="center"/>
    </xf>
    <xf numFmtId="0" fontId="12" fillId="7" borderId="62" xfId="0" applyFont="1" applyFill="1" applyBorder="1" applyAlignment="1">
      <alignment horizontal="center" wrapText="1"/>
    </xf>
    <xf numFmtId="0" fontId="12" fillId="7" borderId="63" xfId="0" applyFont="1" applyFill="1" applyBorder="1" applyAlignment="1">
      <alignment vertical="center" wrapText="1"/>
    </xf>
    <xf numFmtId="0" fontId="7" fillId="7" borderId="63" xfId="0" applyFont="1" applyFill="1" applyBorder="1" applyAlignment="1">
      <alignment vertical="center" wrapText="1"/>
    </xf>
    <xf numFmtId="0" fontId="12" fillId="7" borderId="64" xfId="0" applyFont="1" applyFill="1" applyBorder="1" applyAlignment="1">
      <alignment horizontal="center" wrapText="1"/>
    </xf>
    <xf numFmtId="0" fontId="12" fillId="7" borderId="65" xfId="0" applyFont="1" applyFill="1" applyBorder="1" applyAlignment="1">
      <alignment horizontal="center" wrapText="1"/>
    </xf>
    <xf numFmtId="49" fontId="13" fillId="7" borderId="68" xfId="0" applyNumberFormat="1" applyFont="1" applyFill="1" applyBorder="1" applyAlignment="1">
      <alignment horizontal="center"/>
    </xf>
    <xf numFmtId="0" fontId="17" fillId="7" borderId="81" xfId="0" applyFont="1" applyFill="1" applyBorder="1" applyAlignment="1">
      <alignment horizontal="center"/>
    </xf>
    <xf numFmtId="0" fontId="13" fillId="7" borderId="81" xfId="0" applyFont="1" applyFill="1" applyBorder="1" applyAlignment="1">
      <alignment horizontal="center" vertical="center"/>
    </xf>
    <xf numFmtId="0" fontId="15" fillId="7" borderId="68" xfId="0" applyFont="1" applyFill="1" applyBorder="1" applyAlignment="1">
      <alignment horizontal="center" vertical="center"/>
    </xf>
    <xf numFmtId="49" fontId="15" fillId="7" borderId="68" xfId="0" applyNumberFormat="1" applyFont="1" applyFill="1" applyBorder="1" applyAlignment="1">
      <alignment horizontal="center" vertical="center"/>
    </xf>
    <xf numFmtId="49" fontId="15" fillId="7" borderId="68" xfId="0" applyNumberFormat="1" applyFont="1" applyFill="1" applyBorder="1" applyAlignment="1">
      <alignment horizontal="center"/>
    </xf>
    <xf numFmtId="0" fontId="1" fillId="6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/>
    </xf>
    <xf numFmtId="49" fontId="1" fillId="6" borderId="74" xfId="0" applyNumberFormat="1" applyFont="1" applyFill="1" applyBorder="1" applyAlignment="1">
      <alignment horizontal="center" vertical="center" wrapText="1"/>
    </xf>
    <xf numFmtId="49" fontId="15" fillId="7" borderId="82" xfId="0" applyNumberFormat="1" applyFont="1" applyFill="1" applyBorder="1" applyAlignment="1">
      <alignment horizontal="center" vertical="center"/>
    </xf>
    <xf numFmtId="49" fontId="15" fillId="7" borderId="77" xfId="0" applyNumberFormat="1" applyFont="1" applyFill="1" applyBorder="1" applyAlignment="1">
      <alignment horizontal="center"/>
    </xf>
    <xf numFmtId="49" fontId="14" fillId="4" borderId="77" xfId="0" applyNumberFormat="1" applyFont="1" applyFill="1" applyBorder="1" applyAlignment="1">
      <alignment horizontal="center" vertical="center"/>
    </xf>
    <xf numFmtId="0" fontId="12" fillId="0" borderId="83" xfId="0" applyFont="1" applyBorder="1" applyAlignment="1">
      <alignment horizontal="center"/>
    </xf>
    <xf numFmtId="0" fontId="12" fillId="0" borderId="84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12" fillId="0" borderId="77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49" fontId="6" fillId="0" borderId="85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49" fontId="6" fillId="0" borderId="68" xfId="0" applyNumberFormat="1" applyFont="1" applyBorder="1" applyAlignment="1">
      <alignment horizontal="center"/>
    </xf>
    <xf numFmtId="49" fontId="6" fillId="0" borderId="86" xfId="0" applyNumberFormat="1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49" fontId="12" fillId="0" borderId="86" xfId="0" applyNumberFormat="1" applyFont="1" applyBorder="1" applyAlignment="1">
      <alignment horizontal="center"/>
    </xf>
    <xf numFmtId="0" fontId="7" fillId="6" borderId="87" xfId="0" applyFont="1" applyFill="1" applyBorder="1" applyAlignment="1">
      <alignment horizontal="center"/>
    </xf>
    <xf numFmtId="0" fontId="17" fillId="7" borderId="68" xfId="0" applyFont="1" applyFill="1" applyBorder="1" applyAlignment="1">
      <alignment horizontal="center"/>
    </xf>
    <xf numFmtId="0" fontId="13" fillId="7" borderId="68" xfId="0" applyFont="1" applyFill="1" applyBorder="1" applyAlignment="1">
      <alignment horizontal="center" vertical="center"/>
    </xf>
    <xf numFmtId="0" fontId="15" fillId="7" borderId="68" xfId="0" applyFont="1" applyFill="1" applyBorder="1" applyAlignment="1">
      <alignment horizontal="center"/>
    </xf>
    <xf numFmtId="0" fontId="1" fillId="0" borderId="88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49" fontId="1" fillId="0" borderId="89" xfId="0" applyNumberFormat="1" applyFont="1" applyBorder="1" applyAlignment="1">
      <alignment horizontal="center" wrapText="1"/>
    </xf>
    <xf numFmtId="0" fontId="15" fillId="7" borderId="76" xfId="0" applyFont="1" applyFill="1" applyBorder="1" applyAlignment="1">
      <alignment horizontal="center" vertical="center"/>
    </xf>
    <xf numFmtId="0" fontId="15" fillId="7" borderId="77" xfId="0" applyFont="1" applyFill="1" applyBorder="1" applyAlignment="1">
      <alignment horizontal="center"/>
    </xf>
    <xf numFmtId="0" fontId="9" fillId="0" borderId="90" xfId="0" applyFont="1" applyBorder="1" applyAlignment="1">
      <alignment horizontal="center" wrapText="1"/>
    </xf>
    <xf numFmtId="0" fontId="12" fillId="0" borderId="6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13" fillId="7" borderId="77" xfId="0" applyNumberFormat="1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49" fontId="6" fillId="6" borderId="86" xfId="0" applyNumberFormat="1" applyFont="1" applyFill="1" applyBorder="1" applyAlignment="1">
      <alignment horizontal="center"/>
    </xf>
    <xf numFmtId="49" fontId="12" fillId="6" borderId="86" xfId="0" applyNumberFormat="1" applyFont="1" applyFill="1" applyBorder="1" applyAlignment="1">
      <alignment horizontal="center"/>
    </xf>
    <xf numFmtId="49" fontId="15" fillId="7" borderId="76" xfId="0" applyNumberFormat="1" applyFont="1" applyFill="1" applyBorder="1" applyAlignment="1">
      <alignment horizontal="center" vertical="center"/>
    </xf>
    <xf numFmtId="49" fontId="13" fillId="7" borderId="91" xfId="0" applyNumberFormat="1" applyFont="1" applyFill="1" applyBorder="1" applyAlignment="1">
      <alignment horizontal="center"/>
    </xf>
    <xf numFmtId="0" fontId="11" fillId="7" borderId="87" xfId="0" applyFont="1" applyFill="1" applyBorder="1" applyAlignment="1">
      <alignment horizontal="center"/>
    </xf>
    <xf numFmtId="49" fontId="13" fillId="7" borderId="92" xfId="0" applyNumberFormat="1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center"/>
    </xf>
    <xf numFmtId="49" fontId="6" fillId="6" borderId="82" xfId="0" applyNumberFormat="1" applyFont="1" applyFill="1" applyBorder="1" applyAlignment="1">
      <alignment horizontal="center"/>
    </xf>
    <xf numFmtId="49" fontId="12" fillId="6" borderId="82" xfId="0" applyNumberFormat="1" applyFont="1" applyFill="1" applyBorder="1" applyAlignment="1">
      <alignment horizontal="center"/>
    </xf>
    <xf numFmtId="0" fontId="1" fillId="6" borderId="72" xfId="0" applyFont="1" applyFill="1" applyBorder="1" applyAlignment="1">
      <alignment horizontal="center" wrapText="1"/>
    </xf>
    <xf numFmtId="0" fontId="11" fillId="7" borderId="93" xfId="0" applyFont="1" applyFill="1" applyBorder="1" applyAlignment="1">
      <alignment horizontal="center"/>
    </xf>
    <xf numFmtId="49" fontId="1" fillId="6" borderId="94" xfId="0" applyNumberFormat="1" applyFont="1" applyFill="1" applyBorder="1" applyAlignment="1">
      <alignment horizontal="center" wrapText="1"/>
    </xf>
    <xf numFmtId="0" fontId="12" fillId="0" borderId="77" xfId="0" applyFont="1" applyBorder="1" applyAlignment="1">
      <alignment vertical="center" wrapText="1"/>
    </xf>
    <xf numFmtId="0" fontId="7" fillId="0" borderId="77" xfId="0" applyFont="1" applyBorder="1" applyAlignment="1">
      <alignment vertical="center" wrapText="1"/>
    </xf>
    <xf numFmtId="0" fontId="13" fillId="0" borderId="91" xfId="0" applyFont="1" applyBorder="1" applyAlignment="1">
      <alignment horizontal="center" vertical="center" wrapText="1"/>
    </xf>
    <xf numFmtId="49" fontId="13" fillId="7" borderId="92" xfId="0" applyNumberFormat="1" applyFont="1" applyFill="1" applyBorder="1" applyAlignment="1">
      <alignment horizontal="center"/>
    </xf>
    <xf numFmtId="0" fontId="1" fillId="6" borderId="95" xfId="0" applyFont="1" applyFill="1" applyBorder="1" applyAlignment="1">
      <alignment horizontal="center" wrapText="1"/>
    </xf>
    <xf numFmtId="0" fontId="7" fillId="6" borderId="93" xfId="0" applyFont="1" applyFill="1" applyBorder="1" applyAlignment="1">
      <alignment horizontal="center"/>
    </xf>
    <xf numFmtId="49" fontId="1" fillId="6" borderId="68" xfId="0" applyNumberFormat="1" applyFont="1" applyFill="1" applyBorder="1" applyAlignment="1">
      <alignment horizontal="center" wrapText="1"/>
    </xf>
    <xf numFmtId="49" fontId="13" fillId="7" borderId="77" xfId="0" applyNumberFormat="1" applyFont="1" applyFill="1" applyBorder="1" applyAlignment="1">
      <alignment horizontal="center"/>
    </xf>
    <xf numFmtId="0" fontId="12" fillId="6" borderId="68" xfId="0" applyFont="1" applyFill="1" applyBorder="1" applyAlignment="1">
      <alignment horizontal="center"/>
    </xf>
    <xf numFmtId="0" fontId="1" fillId="6" borderId="82" xfId="0" applyFont="1" applyFill="1" applyBorder="1" applyAlignment="1">
      <alignment horizontal="center" wrapText="1"/>
    </xf>
    <xf numFmtId="49" fontId="1" fillId="6" borderId="82" xfId="0" applyNumberFormat="1" applyFont="1" applyFill="1" applyBorder="1" applyAlignment="1">
      <alignment horizontal="center" wrapText="1"/>
    </xf>
    <xf numFmtId="0" fontId="15" fillId="7" borderId="86" xfId="0" applyFont="1" applyFill="1" applyBorder="1" applyAlignment="1">
      <alignment horizontal="center" vertical="center"/>
    </xf>
    <xf numFmtId="0" fontId="11" fillId="7" borderId="92" xfId="0" applyFont="1" applyFill="1" applyBorder="1" applyAlignment="1">
      <alignment horizontal="center"/>
    </xf>
    <xf numFmtId="49" fontId="15" fillId="7" borderId="86" xfId="0" applyNumberFormat="1" applyFont="1" applyFill="1" applyBorder="1" applyAlignment="1">
      <alignment horizontal="center"/>
    </xf>
    <xf numFmtId="0" fontId="14" fillId="7" borderId="96" xfId="0" applyFont="1" applyFill="1" applyBorder="1" applyAlignment="1">
      <alignment horizontal="center"/>
    </xf>
    <xf numFmtId="0" fontId="15" fillId="7" borderId="63" xfId="0" applyFont="1" applyFill="1" applyBorder="1" applyAlignment="1">
      <alignment horizontal="center" vertical="center"/>
    </xf>
    <xf numFmtId="0" fontId="11" fillId="7" borderId="96" xfId="0" applyFont="1" applyFill="1" applyBorder="1" applyAlignment="1">
      <alignment horizontal="center"/>
    </xf>
    <xf numFmtId="0" fontId="10" fillId="3" borderId="97" xfId="0" applyFont="1" applyFill="1" applyBorder="1" applyAlignment="1">
      <alignment horizontal="center"/>
    </xf>
    <xf numFmtId="0" fontId="12" fillId="6" borderId="64" xfId="0" applyFont="1" applyFill="1" applyBorder="1" applyAlignment="1">
      <alignment horizontal="center" vertical="center" wrapText="1"/>
    </xf>
    <xf numFmtId="0" fontId="12" fillId="6" borderId="77" xfId="0" applyFont="1" applyFill="1" applyBorder="1" applyAlignment="1">
      <alignment wrapText="1"/>
    </xf>
    <xf numFmtId="0" fontId="12" fillId="6" borderId="77" xfId="0" applyFont="1" applyFill="1" applyBorder="1" applyAlignment="1">
      <alignment vertical="center" wrapText="1"/>
    </xf>
    <xf numFmtId="0" fontId="7" fillId="6" borderId="77" xfId="0" applyFont="1" applyFill="1" applyBorder="1" applyAlignment="1">
      <alignment vertical="center" wrapText="1"/>
    </xf>
    <xf numFmtId="0" fontId="12" fillId="6" borderId="65" xfId="0" applyFont="1" applyFill="1" applyBorder="1" applyAlignment="1">
      <alignment horizontal="center" vertical="center" wrapText="1"/>
    </xf>
    <xf numFmtId="0" fontId="10" fillId="3" borderId="98" xfId="0" applyFont="1" applyFill="1" applyBorder="1" applyAlignment="1">
      <alignment horizontal="center"/>
    </xf>
    <xf numFmtId="49" fontId="9" fillId="4" borderId="64" xfId="0" applyNumberFormat="1" applyFont="1" applyFill="1" applyBorder="1" applyAlignment="1">
      <alignment horizontal="center"/>
    </xf>
    <xf numFmtId="49" fontId="9" fillId="4" borderId="68" xfId="0" applyNumberFormat="1" applyFont="1" applyFill="1" applyBorder="1" applyAlignment="1">
      <alignment horizontal="center"/>
    </xf>
    <xf numFmtId="49" fontId="14" fillId="4" borderId="76" xfId="0" applyNumberFormat="1" applyFont="1" applyFill="1" applyBorder="1" applyAlignment="1">
      <alignment horizontal="center" vertical="center"/>
    </xf>
    <xf numFmtId="0" fontId="12" fillId="7" borderId="82" xfId="0" applyFont="1" applyFill="1" applyBorder="1" applyAlignment="1">
      <alignment horizontal="center"/>
    </xf>
    <xf numFmtId="0" fontId="12" fillId="6" borderId="82" xfId="0" applyFont="1" applyFill="1" applyBorder="1" applyAlignment="1">
      <alignment vertical="center" wrapText="1"/>
    </xf>
    <xf numFmtId="0" fontId="7" fillId="6" borderId="82" xfId="0" applyFont="1" applyFill="1" applyBorder="1" applyAlignment="1">
      <alignment vertical="center" wrapText="1"/>
    </xf>
    <xf numFmtId="49" fontId="14" fillId="4" borderId="81" xfId="0" applyNumberFormat="1" applyFont="1" applyFill="1" applyBorder="1" applyAlignment="1">
      <alignment horizontal="center" vertical="center"/>
    </xf>
    <xf numFmtId="49" fontId="1" fillId="6" borderId="77" xfId="0" applyNumberFormat="1" applyFont="1" applyFill="1" applyBorder="1" applyAlignment="1">
      <alignment horizontal="center" wrapText="1"/>
    </xf>
    <xf numFmtId="0" fontId="14" fillId="4" borderId="76" xfId="0" applyFont="1" applyFill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49" fontId="6" fillId="6" borderId="74" xfId="0" applyNumberFormat="1" applyFont="1" applyFill="1" applyBorder="1" applyAlignment="1">
      <alignment horizontal="center"/>
    </xf>
    <xf numFmtId="0" fontId="1" fillId="6" borderId="82" xfId="0" applyFont="1" applyFill="1" applyBorder="1" applyAlignment="1">
      <alignment horizontal="center" vertical="center" wrapText="1"/>
    </xf>
    <xf numFmtId="49" fontId="1" fillId="6" borderId="68" xfId="0" applyNumberFormat="1" applyFont="1" applyFill="1" applyBorder="1" applyAlignment="1">
      <alignment horizontal="center" vertical="center" wrapText="1"/>
    </xf>
    <xf numFmtId="0" fontId="12" fillId="0" borderId="79" xfId="0" applyFont="1" applyBorder="1" applyAlignment="1">
      <alignment horizontal="center" wrapText="1"/>
    </xf>
    <xf numFmtId="0" fontId="7" fillId="6" borderId="99" xfId="0" applyFont="1" applyFill="1" applyBorder="1" applyAlignment="1">
      <alignment horizontal="center"/>
    </xf>
    <xf numFmtId="0" fontId="14" fillId="4" borderId="82" xfId="0" applyFont="1" applyFill="1" applyBorder="1" applyAlignment="1">
      <alignment horizontal="center" vertical="center"/>
    </xf>
    <xf numFmtId="0" fontId="10" fillId="3" borderId="100" xfId="0" applyFont="1" applyFill="1" applyBorder="1" applyAlignment="1">
      <alignment horizontal="center"/>
    </xf>
    <xf numFmtId="1" fontId="10" fillId="3" borderId="101" xfId="0" applyNumberFormat="1" applyFont="1" applyFill="1" applyBorder="1" applyAlignment="1">
      <alignment horizontal="center"/>
    </xf>
    <xf numFmtId="1" fontId="15" fillId="6" borderId="61" xfId="0" applyNumberFormat="1" applyFont="1" applyFill="1" applyBorder="1" applyAlignment="1">
      <alignment horizontal="center" vertical="center"/>
    </xf>
    <xf numFmtId="0" fontId="1" fillId="0" borderId="102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102" xfId="0" applyFont="1" applyBorder="1" applyAlignment="1">
      <alignment vertical="center" wrapText="1"/>
    </xf>
    <xf numFmtId="0" fontId="9" fillId="0" borderId="88" xfId="0" applyFont="1" applyBorder="1" applyAlignment="1">
      <alignment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center" vertical="center" wrapText="1"/>
    </xf>
    <xf numFmtId="49" fontId="15" fillId="7" borderId="104" xfId="0" applyNumberFormat="1" applyFont="1" applyFill="1" applyBorder="1" applyAlignment="1">
      <alignment horizontal="center" vertical="center"/>
    </xf>
    <xf numFmtId="0" fontId="14" fillId="7" borderId="105" xfId="0" applyFont="1" applyFill="1" applyBorder="1" applyAlignment="1">
      <alignment horizontal="center" vertical="center"/>
    </xf>
    <xf numFmtId="0" fontId="15" fillId="7" borderId="89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5" fillId="7" borderId="81" xfId="0" applyFont="1" applyFill="1" applyBorder="1" applyAlignment="1">
      <alignment horizontal="center" vertical="center"/>
    </xf>
    <xf numFmtId="0" fontId="14" fillId="7" borderId="81" xfId="0" applyFont="1" applyFill="1" applyBorder="1" applyAlignment="1">
      <alignment horizontal="center" vertical="center"/>
    </xf>
    <xf numFmtId="0" fontId="14" fillId="7" borderId="68" xfId="0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10" fillId="3" borderId="106" xfId="0" applyFont="1" applyFill="1" applyBorder="1" applyAlignment="1">
      <alignment horizontal="center"/>
    </xf>
    <xf numFmtId="0" fontId="15" fillId="6" borderId="63" xfId="0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1" fillId="0" borderId="107" xfId="0" applyFont="1" applyBorder="1" applyAlignment="1">
      <alignment horizontal="center" vertical="center" wrapText="1"/>
    </xf>
    <xf numFmtId="49" fontId="15" fillId="7" borderId="86" xfId="0" applyNumberFormat="1" applyFont="1" applyFill="1" applyBorder="1" applyAlignment="1">
      <alignment horizontal="center" vertical="center"/>
    </xf>
    <xf numFmtId="49" fontId="10" fillId="3" borderId="106" xfId="0" applyNumberFormat="1" applyFont="1" applyFill="1" applyBorder="1" applyAlignment="1">
      <alignment horizontal="center" vertical="center"/>
    </xf>
    <xf numFmtId="49" fontId="14" fillId="7" borderId="63" xfId="0" applyNumberFormat="1" applyFont="1" applyFill="1" applyBorder="1" applyAlignment="1">
      <alignment horizontal="center" vertical="center"/>
    </xf>
    <xf numFmtId="0" fontId="14" fillId="7" borderId="96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0" fillId="3" borderId="108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/>
    </xf>
    <xf numFmtId="164" fontId="18" fillId="7" borderId="68" xfId="0" applyNumberFormat="1" applyFont="1" applyFill="1" applyBorder="1" applyAlignment="1">
      <alignment horizontal="center" vertical="center"/>
    </xf>
    <xf numFmtId="1" fontId="10" fillId="3" borderId="109" xfId="0" applyNumberFormat="1" applyFont="1" applyFill="1" applyBorder="1" applyAlignment="1">
      <alignment horizontal="center" vertical="center"/>
    </xf>
    <xf numFmtId="1" fontId="15" fillId="6" borderId="110" xfId="0" applyNumberFormat="1" applyFont="1" applyFill="1" applyBorder="1" applyAlignment="1">
      <alignment horizontal="center"/>
    </xf>
    <xf numFmtId="0" fontId="1" fillId="0" borderId="111" xfId="0" applyFont="1" applyBorder="1" applyAlignment="1">
      <alignment horizontal="center" wrapText="1"/>
    </xf>
    <xf numFmtId="0" fontId="1" fillId="7" borderId="111" xfId="0" applyFont="1" applyFill="1" applyBorder="1" applyAlignment="1">
      <alignment horizontal="center"/>
    </xf>
    <xf numFmtId="0" fontId="1" fillId="7" borderId="111" xfId="0" applyFont="1" applyFill="1" applyBorder="1" applyAlignment="1">
      <alignment wrapText="1"/>
    </xf>
    <xf numFmtId="0" fontId="1" fillId="7" borderId="112" xfId="0" applyFont="1" applyFill="1" applyBorder="1" applyAlignment="1">
      <alignment horizontal="center" wrapText="1"/>
    </xf>
    <xf numFmtId="0" fontId="1" fillId="7" borderId="113" xfId="0" applyFont="1" applyFill="1" applyBorder="1" applyAlignment="1">
      <alignment horizontal="center" wrapText="1"/>
    </xf>
    <xf numFmtId="0" fontId="15" fillId="7" borderId="114" xfId="0" applyFont="1" applyFill="1" applyBorder="1" applyAlignment="1">
      <alignment horizontal="center"/>
    </xf>
    <xf numFmtId="0" fontId="15" fillId="7" borderId="115" xfId="0" applyFont="1" applyFill="1" applyBorder="1" applyAlignment="1">
      <alignment horizontal="center"/>
    </xf>
    <xf numFmtId="0" fontId="14" fillId="7" borderId="116" xfId="0" applyFont="1" applyFill="1" applyBorder="1" applyAlignment="1">
      <alignment horizontal="center"/>
    </xf>
    <xf numFmtId="0" fontId="15" fillId="7" borderId="117" xfId="0" applyFont="1" applyFill="1" applyBorder="1" applyAlignment="1">
      <alignment horizontal="center"/>
    </xf>
    <xf numFmtId="0" fontId="1" fillId="0" borderId="117" xfId="0" applyFont="1" applyBorder="1" applyAlignment="1">
      <alignment wrapText="1"/>
    </xf>
    <xf numFmtId="0" fontId="14" fillId="7" borderId="117" xfId="0" applyFont="1" applyFill="1" applyBorder="1" applyAlignment="1">
      <alignment horizontal="center"/>
    </xf>
    <xf numFmtId="0" fontId="14" fillId="7" borderId="118" xfId="0" applyFont="1" applyFill="1" applyBorder="1" applyAlignment="1">
      <alignment horizontal="center"/>
    </xf>
    <xf numFmtId="0" fontId="14" fillId="7" borderId="119" xfId="0" applyFont="1" applyFill="1" applyBorder="1" applyAlignment="1">
      <alignment horizontal="center"/>
    </xf>
    <xf numFmtId="0" fontId="14" fillId="7" borderId="120" xfId="0" applyFont="1" applyFill="1" applyBorder="1" applyAlignment="1">
      <alignment horizontal="center"/>
    </xf>
    <xf numFmtId="0" fontId="10" fillId="3" borderId="121" xfId="0" applyFont="1" applyFill="1" applyBorder="1" applyAlignment="1">
      <alignment horizontal="center"/>
    </xf>
    <xf numFmtId="0" fontId="15" fillId="6" borderId="115" xfId="0" applyFont="1" applyFill="1" applyBorder="1" applyAlignment="1">
      <alignment horizontal="center"/>
    </xf>
    <xf numFmtId="49" fontId="15" fillId="7" borderId="117" xfId="0" applyNumberFormat="1" applyFont="1" applyFill="1" applyBorder="1" applyAlignment="1">
      <alignment horizontal="center"/>
    </xf>
    <xf numFmtId="49" fontId="10" fillId="3" borderId="121" xfId="0" applyNumberFormat="1" applyFont="1" applyFill="1" applyBorder="1" applyAlignment="1">
      <alignment horizontal="center"/>
    </xf>
    <xf numFmtId="49" fontId="14" fillId="7" borderId="115" xfId="0" applyNumberFormat="1" applyFont="1" applyFill="1" applyBorder="1" applyAlignment="1">
      <alignment horizontal="center"/>
    </xf>
    <xf numFmtId="0" fontId="14" fillId="7" borderId="115" xfId="0" applyFont="1" applyFill="1" applyBorder="1" applyAlignment="1">
      <alignment horizontal="center"/>
    </xf>
    <xf numFmtId="0" fontId="14" fillId="7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5" fillId="0" borderId="114" xfId="0" applyFont="1" applyBorder="1" applyAlignment="1">
      <alignment wrapText="1"/>
    </xf>
    <xf numFmtId="0" fontId="9" fillId="0" borderId="112" xfId="0" applyFont="1" applyBorder="1" applyAlignment="1">
      <alignment horizontal="center" wrapText="1"/>
    </xf>
    <xf numFmtId="0" fontId="15" fillId="0" borderId="117" xfId="0" applyFont="1" applyBorder="1" applyAlignment="1">
      <alignment wrapText="1"/>
    </xf>
    <xf numFmtId="1" fontId="10" fillId="3" borderId="124" xfId="0" applyNumberFormat="1" applyFont="1" applyFill="1" applyBorder="1" applyAlignment="1">
      <alignment horizontal="center"/>
    </xf>
    <xf numFmtId="0" fontId="15" fillId="0" borderId="106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75" xfId="0" applyFont="1" applyBorder="1" applyAlignment="1">
      <alignment wrapText="1"/>
    </xf>
    <xf numFmtId="0" fontId="15" fillId="0" borderId="125" xfId="0" applyFont="1" applyBorder="1" applyAlignment="1">
      <alignment wrapText="1"/>
    </xf>
    <xf numFmtId="0" fontId="15" fillId="0" borderId="126" xfId="0" applyFont="1" applyBorder="1" applyAlignment="1">
      <alignment wrapText="1"/>
    </xf>
    <xf numFmtId="0" fontId="9" fillId="5" borderId="135" xfId="0" applyFont="1" applyFill="1" applyBorder="1" applyAlignment="1">
      <alignment horizontal="center" vertical="center" wrapText="1"/>
    </xf>
    <xf numFmtId="0" fontId="9" fillId="5" borderId="136" xfId="0" applyFont="1" applyFill="1" applyBorder="1" applyAlignment="1">
      <alignment horizontal="center" vertical="center" wrapText="1"/>
    </xf>
    <xf numFmtId="0" fontId="14" fillId="5" borderId="137" xfId="0" applyFont="1" applyFill="1" applyBorder="1" applyAlignment="1">
      <alignment horizontal="center" vertical="center" wrapText="1"/>
    </xf>
    <xf numFmtId="0" fontId="14" fillId="5" borderId="13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1" fontId="14" fillId="6" borderId="61" xfId="0" applyNumberFormat="1" applyFont="1" applyFill="1" applyBorder="1" applyAlignment="1">
      <alignment horizontal="center"/>
    </xf>
    <xf numFmtId="0" fontId="1" fillId="0" borderId="88" xfId="0" applyFont="1" applyBorder="1" applyAlignment="1">
      <alignment horizontal="center" vertical="center" wrapText="1"/>
    </xf>
    <xf numFmtId="0" fontId="1" fillId="0" borderId="88" xfId="0" applyFont="1" applyBorder="1" applyAlignment="1">
      <alignment vertical="center" wrapText="1"/>
    </xf>
    <xf numFmtId="0" fontId="1" fillId="0" borderId="139" xfId="0" applyFont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/>
    </xf>
    <xf numFmtId="0" fontId="9" fillId="6" borderId="99" xfId="0" applyFont="1" applyFill="1" applyBorder="1" applyAlignment="1">
      <alignment horizontal="center" vertical="center"/>
    </xf>
    <xf numFmtId="0" fontId="15" fillId="7" borderId="14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20" fillId="6" borderId="77" xfId="0" applyFont="1" applyFill="1" applyBorder="1" applyAlignment="1">
      <alignment horizontal="center"/>
    </xf>
    <xf numFmtId="0" fontId="21" fillId="6" borderId="67" xfId="0" applyFont="1" applyFill="1" applyBorder="1" applyAlignment="1">
      <alignment horizontal="center"/>
    </xf>
    <xf numFmtId="0" fontId="1" fillId="0" borderId="141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20" fillId="6" borderId="142" xfId="0" applyFont="1" applyFill="1" applyBorder="1" applyAlignment="1">
      <alignment horizontal="center"/>
    </xf>
    <xf numFmtId="0" fontId="15" fillId="7" borderId="142" xfId="0" applyFont="1" applyFill="1" applyBorder="1" applyAlignment="1">
      <alignment horizontal="center"/>
    </xf>
    <xf numFmtId="0" fontId="14" fillId="7" borderId="67" xfId="0" applyFont="1" applyFill="1" applyBorder="1" applyAlignment="1">
      <alignment horizontal="center"/>
    </xf>
    <xf numFmtId="0" fontId="15" fillId="4" borderId="68" xfId="0" applyFont="1" applyFill="1" applyBorder="1" applyAlignment="1">
      <alignment horizontal="center" vertical="center"/>
    </xf>
    <xf numFmtId="0" fontId="1" fillId="0" borderId="85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center" wrapText="1"/>
    </xf>
    <xf numFmtId="0" fontId="10" fillId="3" borderId="144" xfId="0" applyFont="1" applyFill="1" applyBorder="1" applyAlignment="1">
      <alignment horizontal="center"/>
    </xf>
    <xf numFmtId="49" fontId="9" fillId="6" borderId="64" xfId="0" applyNumberFormat="1" applyFont="1" applyFill="1" applyBorder="1" applyAlignment="1">
      <alignment horizontal="center" vertical="center" wrapText="1"/>
    </xf>
    <xf numFmtId="49" fontId="9" fillId="6" borderId="145" xfId="0" applyNumberFormat="1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/>
    </xf>
    <xf numFmtId="49" fontId="14" fillId="7" borderId="85" xfId="0" applyNumberFormat="1" applyFont="1" applyFill="1" applyBorder="1" applyAlignment="1">
      <alignment horizontal="center"/>
    </xf>
    <xf numFmtId="49" fontId="15" fillId="7" borderId="85" xfId="0" applyNumberFormat="1" applyFont="1" applyFill="1" applyBorder="1" applyAlignment="1">
      <alignment horizontal="center"/>
    </xf>
    <xf numFmtId="49" fontId="10" fillId="3" borderId="146" xfId="0" applyNumberFormat="1" applyFont="1" applyFill="1" applyBorder="1" applyAlignment="1">
      <alignment horizontal="center"/>
    </xf>
    <xf numFmtId="49" fontId="15" fillId="7" borderId="147" xfId="0" applyNumberFormat="1" applyFont="1" applyFill="1" applyBorder="1" applyAlignment="1">
      <alignment horizontal="center"/>
    </xf>
    <xf numFmtId="0" fontId="9" fillId="0" borderId="148" xfId="0" applyFont="1" applyBorder="1" applyAlignment="1">
      <alignment horizontal="center" wrapText="1"/>
    </xf>
    <xf numFmtId="49" fontId="15" fillId="6" borderId="77" xfId="0" applyNumberFormat="1" applyFont="1" applyFill="1" applyBorder="1" applyAlignment="1">
      <alignment horizontal="center"/>
    </xf>
    <xf numFmtId="0" fontId="14" fillId="0" borderId="148" xfId="0" applyFont="1" applyBorder="1" applyAlignment="1">
      <alignment horizontal="center" wrapText="1"/>
    </xf>
    <xf numFmtId="0" fontId="10" fillId="9" borderId="71" xfId="0" applyFont="1" applyFill="1" applyBorder="1" applyAlignment="1">
      <alignment horizontal="center"/>
    </xf>
    <xf numFmtId="0" fontId="14" fillId="4" borderId="88" xfId="0" applyFont="1" applyFill="1" applyBorder="1" applyAlignment="1">
      <alignment horizontal="center" vertical="center"/>
    </xf>
    <xf numFmtId="49" fontId="10" fillId="3" borderId="149" xfId="0" applyNumberFormat="1" applyFont="1" applyFill="1" applyBorder="1" applyAlignment="1">
      <alignment horizontal="center"/>
    </xf>
    <xf numFmtId="1" fontId="14" fillId="6" borderId="150" xfId="0" applyNumberFormat="1" applyFont="1" applyFill="1" applyBorder="1" applyAlignment="1">
      <alignment horizontal="center"/>
    </xf>
    <xf numFmtId="0" fontId="21" fillId="6" borderId="99" xfId="0" applyFont="1" applyFill="1" applyBorder="1" applyAlignment="1">
      <alignment horizontal="center"/>
    </xf>
    <xf numFmtId="0" fontId="15" fillId="0" borderId="85" xfId="0" applyFont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0" fontId="14" fillId="7" borderId="151" xfId="0" applyFont="1" applyFill="1" applyBorder="1" applyAlignment="1">
      <alignment horizontal="center"/>
    </xf>
    <xf numFmtId="0" fontId="15" fillId="0" borderId="77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4" fillId="7" borderId="79" xfId="0" applyFont="1" applyFill="1" applyBorder="1" applyAlignment="1">
      <alignment horizontal="center"/>
    </xf>
    <xf numFmtId="0" fontId="15" fillId="0" borderId="68" xfId="0" applyFont="1" applyBorder="1" applyAlignment="1">
      <alignment horizontal="center" wrapText="1"/>
    </xf>
    <xf numFmtId="0" fontId="14" fillId="7" borderId="143" xfId="0" applyFont="1" applyFill="1" applyBorder="1" applyAlignment="1">
      <alignment horizontal="center"/>
    </xf>
    <xf numFmtId="0" fontId="14" fillId="0" borderId="77" xfId="0" applyFont="1" applyBorder="1" applyAlignment="1">
      <alignment horizontal="center" wrapText="1"/>
    </xf>
    <xf numFmtId="0" fontId="14" fillId="0" borderId="85" xfId="0" applyFont="1" applyBorder="1" applyAlignment="1">
      <alignment horizontal="center" vertical="center" wrapText="1"/>
    </xf>
    <xf numFmtId="0" fontId="15" fillId="0" borderId="147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wrapText="1"/>
    </xf>
    <xf numFmtId="0" fontId="15" fillId="0" borderId="88" xfId="0" applyFont="1" applyBorder="1" applyAlignment="1">
      <alignment horizontal="center" vertical="center" wrapText="1"/>
    </xf>
    <xf numFmtId="49" fontId="10" fillId="3" borderId="152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64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1" fillId="0" borderId="153" xfId="0" applyFont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4" borderId="77" xfId="0" applyFont="1" applyFill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wrapText="1"/>
    </xf>
    <xf numFmtId="0" fontId="15" fillId="0" borderId="89" xfId="0" applyFont="1" applyBorder="1" applyAlignment="1">
      <alignment horizontal="center" wrapText="1"/>
    </xf>
    <xf numFmtId="0" fontId="20" fillId="6" borderId="68" xfId="0" applyFont="1" applyFill="1" applyBorder="1" applyAlignment="1">
      <alignment horizontal="center"/>
    </xf>
    <xf numFmtId="0" fontId="15" fillId="4" borderId="89" xfId="0" applyFont="1" applyFill="1" applyBorder="1" applyAlignment="1">
      <alignment horizontal="center" vertical="center"/>
    </xf>
    <xf numFmtId="0" fontId="14" fillId="7" borderId="90" xfId="0" applyFont="1" applyFill="1" applyBorder="1" applyAlignment="1">
      <alignment horizontal="center"/>
    </xf>
    <xf numFmtId="0" fontId="14" fillId="0" borderId="88" xfId="0" applyFont="1" applyBorder="1" applyAlignment="1">
      <alignment horizontal="center" wrapText="1"/>
    </xf>
    <xf numFmtId="0" fontId="14" fillId="0" borderId="154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4" fillId="4" borderId="89" xfId="0" applyFont="1" applyFill="1" applyBorder="1" applyAlignment="1">
      <alignment horizontal="center" vertical="center"/>
    </xf>
    <xf numFmtId="0" fontId="15" fillId="4" borderId="82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/>
    </xf>
    <xf numFmtId="0" fontId="14" fillId="0" borderId="105" xfId="0" applyFont="1" applyBorder="1" applyAlignment="1">
      <alignment horizontal="center" vertical="center"/>
    </xf>
    <xf numFmtId="0" fontId="20" fillId="6" borderId="82" xfId="0" applyFont="1" applyFill="1" applyBorder="1" applyAlignment="1">
      <alignment horizontal="center"/>
    </xf>
    <xf numFmtId="0" fontId="1" fillId="0" borderId="68" xfId="0" applyFont="1" applyBorder="1" applyAlignment="1">
      <alignment horizontal="center" wrapText="1"/>
    </xf>
    <xf numFmtId="0" fontId="9" fillId="0" borderId="73" xfId="0" applyFont="1" applyBorder="1" applyAlignment="1">
      <alignment horizontal="center" wrapText="1"/>
    </xf>
    <xf numFmtId="0" fontId="9" fillId="6" borderId="88" xfId="0" applyFont="1" applyFill="1" applyBorder="1" applyAlignment="1">
      <alignment horizontal="center" vertical="center" wrapText="1"/>
    </xf>
    <xf numFmtId="49" fontId="14" fillId="7" borderId="155" xfId="0" applyNumberFormat="1" applyFont="1" applyFill="1" applyBorder="1" applyAlignment="1">
      <alignment horizontal="center"/>
    </xf>
    <xf numFmtId="0" fontId="9" fillId="0" borderId="85" xfId="0" applyFont="1" applyBorder="1" applyAlignment="1">
      <alignment horizontal="center" wrapText="1"/>
    </xf>
    <xf numFmtId="49" fontId="15" fillId="6" borderId="88" xfId="0" applyNumberFormat="1" applyFont="1" applyFill="1" applyBorder="1" applyAlignment="1">
      <alignment horizontal="center"/>
    </xf>
    <xf numFmtId="49" fontId="15" fillId="7" borderId="77" xfId="0" applyNumberFormat="1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 wrapText="1"/>
    </xf>
    <xf numFmtId="49" fontId="10" fillId="3" borderId="156" xfId="0" applyNumberFormat="1" applyFont="1" applyFill="1" applyBorder="1" applyAlignment="1">
      <alignment horizontal="center"/>
    </xf>
    <xf numFmtId="0" fontId="20" fillId="6" borderId="64" xfId="0" applyFont="1" applyFill="1" applyBorder="1" applyAlignment="1">
      <alignment horizontal="center"/>
    </xf>
    <xf numFmtId="0" fontId="15" fillId="7" borderId="155" xfId="0" applyFont="1" applyFill="1" applyBorder="1" applyAlignment="1">
      <alignment horizontal="center" vertical="center"/>
    </xf>
    <xf numFmtId="0" fontId="15" fillId="7" borderId="155" xfId="0" applyFont="1" applyFill="1" applyBorder="1" applyAlignment="1">
      <alignment horizontal="center"/>
    </xf>
    <xf numFmtId="0" fontId="15" fillId="0" borderId="82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wrapText="1"/>
    </xf>
    <xf numFmtId="0" fontId="15" fillId="7" borderId="86" xfId="0" applyFont="1" applyFill="1" applyBorder="1" applyAlignment="1">
      <alignment horizontal="center"/>
    </xf>
    <xf numFmtId="0" fontId="15" fillId="7" borderId="157" xfId="0" applyFont="1" applyFill="1" applyBorder="1" applyAlignment="1">
      <alignment horizontal="center" vertical="center"/>
    </xf>
    <xf numFmtId="0" fontId="15" fillId="7" borderId="157" xfId="0" applyFont="1" applyFill="1" applyBorder="1" applyAlignment="1">
      <alignment horizontal="center"/>
    </xf>
    <xf numFmtId="0" fontId="14" fillId="7" borderId="158" xfId="0" applyFont="1" applyFill="1" applyBorder="1" applyAlignment="1">
      <alignment horizontal="center"/>
    </xf>
    <xf numFmtId="49" fontId="14" fillId="7" borderId="159" xfId="0" applyNumberFormat="1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vertical="center" wrapText="1"/>
    </xf>
    <xf numFmtId="0" fontId="9" fillId="0" borderId="77" xfId="0" applyFont="1" applyBorder="1" applyAlignment="1">
      <alignment vertical="center" wrapText="1"/>
    </xf>
    <xf numFmtId="0" fontId="15" fillId="0" borderId="81" xfId="0" applyFont="1" applyBorder="1" applyAlignment="1">
      <alignment horizontal="center" vertical="center" wrapText="1"/>
    </xf>
    <xf numFmtId="0" fontId="15" fillId="4" borderId="81" xfId="0" applyFont="1" applyFill="1" applyBorder="1" applyAlignment="1">
      <alignment horizontal="center" vertical="center"/>
    </xf>
    <xf numFmtId="0" fontId="14" fillId="0" borderId="155" xfId="0" applyFont="1" applyBorder="1" applyAlignment="1">
      <alignment horizontal="center" vertical="center" wrapText="1"/>
    </xf>
    <xf numFmtId="0" fontId="21" fillId="6" borderId="79" xfId="0" applyFont="1" applyFill="1" applyBorder="1" applyAlignment="1">
      <alignment horizontal="center"/>
    </xf>
    <xf numFmtId="0" fontId="9" fillId="0" borderId="99" xfId="0" applyFont="1" applyBorder="1" applyAlignment="1">
      <alignment horizontal="center" wrapText="1"/>
    </xf>
    <xf numFmtId="0" fontId="1" fillId="6" borderId="68" xfId="0" applyFont="1" applyFill="1" applyBorder="1" applyAlignment="1">
      <alignment horizontal="center"/>
    </xf>
    <xf numFmtId="0" fontId="15" fillId="7" borderId="81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145" xfId="0" applyFont="1" applyFill="1" applyBorder="1" applyAlignment="1">
      <alignment horizontal="center" vertical="center"/>
    </xf>
    <xf numFmtId="49" fontId="14" fillId="4" borderId="77" xfId="0" applyNumberFormat="1" applyFont="1" applyFill="1" applyBorder="1" applyAlignment="1">
      <alignment horizontal="center"/>
    </xf>
    <xf numFmtId="0" fontId="14" fillId="4" borderId="68" xfId="0" applyFont="1" applyFill="1" applyBorder="1" applyAlignment="1">
      <alignment horizontal="center" wrapText="1"/>
    </xf>
    <xf numFmtId="0" fontId="14" fillId="0" borderId="67" xfId="0" applyFont="1" applyBorder="1" applyAlignment="1">
      <alignment horizontal="center" wrapText="1"/>
    </xf>
    <xf numFmtId="0" fontId="9" fillId="0" borderId="67" xfId="0" applyFont="1" applyBorder="1" applyAlignment="1">
      <alignment horizontal="center" vertical="center"/>
    </xf>
    <xf numFmtId="0" fontId="15" fillId="4" borderId="155" xfId="0" applyFont="1" applyFill="1" applyBorder="1" applyAlignment="1">
      <alignment horizontal="center" vertical="center"/>
    </xf>
    <xf numFmtId="49" fontId="14" fillId="7" borderId="68" xfId="0" applyNumberFormat="1" applyFont="1" applyFill="1" applyBorder="1" applyAlignment="1">
      <alignment horizontal="center"/>
    </xf>
    <xf numFmtId="1" fontId="21" fillId="6" borderId="150" xfId="0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 wrapText="1"/>
    </xf>
    <xf numFmtId="0" fontId="20" fillId="0" borderId="64" xfId="0" applyFont="1" applyBorder="1" applyAlignment="1">
      <alignment horizontal="center"/>
    </xf>
    <xf numFmtId="0" fontId="20" fillId="0" borderId="64" xfId="0" applyFont="1" applyBorder="1" applyAlignment="1">
      <alignment wrapText="1"/>
    </xf>
    <xf numFmtId="0" fontId="21" fillId="0" borderId="64" xfId="0" applyFont="1" applyBorder="1" applyAlignment="1">
      <alignment wrapText="1"/>
    </xf>
    <xf numFmtId="0" fontId="20" fillId="0" borderId="153" xfId="0" applyFont="1" applyBorder="1" applyAlignment="1">
      <alignment horizontal="center" wrapText="1"/>
    </xf>
    <xf numFmtId="0" fontId="20" fillId="6" borderId="82" xfId="0" applyFont="1" applyFill="1" applyBorder="1" applyAlignment="1">
      <alignment horizontal="center" wrapText="1"/>
    </xf>
    <xf numFmtId="0" fontId="20" fillId="0" borderId="82" xfId="0" applyFont="1" applyBorder="1" applyAlignment="1">
      <alignment horizontal="center" wrapText="1"/>
    </xf>
    <xf numFmtId="0" fontId="21" fillId="0" borderId="105" xfId="0" applyFont="1" applyBorder="1" applyAlignment="1">
      <alignment horizontal="center"/>
    </xf>
    <xf numFmtId="0" fontId="20" fillId="2" borderId="82" xfId="0" applyFont="1" applyFill="1" applyBorder="1" applyAlignment="1">
      <alignment horizontal="center"/>
    </xf>
    <xf numFmtId="0" fontId="22" fillId="2" borderId="82" xfId="0" applyFont="1" applyFill="1" applyBorder="1" applyAlignment="1">
      <alignment horizontal="center"/>
    </xf>
    <xf numFmtId="0" fontId="21" fillId="0" borderId="79" xfId="0" applyFont="1" applyBorder="1" applyAlignment="1">
      <alignment horizontal="center" wrapText="1"/>
    </xf>
    <xf numFmtId="0" fontId="23" fillId="3" borderId="144" xfId="0" applyFont="1" applyFill="1" applyBorder="1" applyAlignment="1">
      <alignment horizontal="center"/>
    </xf>
    <xf numFmtId="0" fontId="20" fillId="2" borderId="82" xfId="0" applyFont="1" applyFill="1" applyBorder="1" applyAlignment="1">
      <alignment wrapText="1"/>
    </xf>
    <xf numFmtId="0" fontId="20" fillId="2" borderId="68" xfId="0" applyFont="1" applyFill="1" applyBorder="1" applyAlignment="1">
      <alignment wrapText="1"/>
    </xf>
    <xf numFmtId="0" fontId="21" fillId="0" borderId="67" xfId="0" applyFont="1" applyBorder="1" applyAlignment="1">
      <alignment horizontal="center" wrapText="1"/>
    </xf>
    <xf numFmtId="0" fontId="21" fillId="6" borderId="77" xfId="0" applyFont="1" applyFill="1" applyBorder="1" applyAlignment="1">
      <alignment horizontal="center" wrapText="1"/>
    </xf>
    <xf numFmtId="49" fontId="21" fillId="6" borderId="68" xfId="0" applyNumberFormat="1" applyFont="1" applyFill="1" applyBorder="1" applyAlignment="1">
      <alignment horizontal="center" vertical="center" wrapText="1"/>
    </xf>
    <xf numFmtId="49" fontId="20" fillId="6" borderId="68" xfId="0" applyNumberFormat="1" applyFont="1" applyFill="1" applyBorder="1" applyAlignment="1">
      <alignment horizontal="center" wrapText="1"/>
    </xf>
    <xf numFmtId="49" fontId="20" fillId="6" borderId="68" xfId="0" applyNumberFormat="1" applyFont="1" applyFill="1" applyBorder="1" applyAlignment="1">
      <alignment horizontal="center" vertical="center" wrapText="1"/>
    </xf>
    <xf numFmtId="0" fontId="21" fillId="0" borderId="105" xfId="0" applyFont="1" applyBorder="1" applyAlignment="1">
      <alignment horizontal="center" wrapText="1"/>
    </xf>
    <xf numFmtId="49" fontId="23" fillId="3" borderId="160" xfId="0" applyNumberFormat="1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9" fillId="6" borderId="79" xfId="0" applyFont="1" applyFill="1" applyBorder="1" applyAlignment="1">
      <alignment horizontal="center" vertical="center"/>
    </xf>
    <xf numFmtId="49" fontId="10" fillId="3" borderId="162" xfId="0" applyNumberFormat="1" applyFont="1" applyFill="1" applyBorder="1" applyAlignment="1">
      <alignment horizontal="center"/>
    </xf>
    <xf numFmtId="0" fontId="1" fillId="7" borderId="115" xfId="0" applyFont="1" applyFill="1" applyBorder="1" applyAlignment="1">
      <alignment horizontal="center" wrapText="1"/>
    </xf>
    <xf numFmtId="0" fontId="1" fillId="7" borderId="111" xfId="0" applyFont="1" applyFill="1" applyBorder="1" applyAlignment="1">
      <alignment horizontal="center" wrapText="1"/>
    </xf>
    <xf numFmtId="0" fontId="1" fillId="7" borderId="163" xfId="0" applyFont="1" applyFill="1" applyBorder="1" applyAlignment="1">
      <alignment horizontal="center" wrapText="1"/>
    </xf>
    <xf numFmtId="0" fontId="9" fillId="6" borderId="116" xfId="0" applyFont="1" applyFill="1" applyBorder="1" applyAlignment="1">
      <alignment horizontal="center"/>
    </xf>
    <xf numFmtId="0" fontId="15" fillId="7" borderId="164" xfId="0" applyFont="1" applyFill="1" applyBorder="1" applyAlignment="1">
      <alignment horizontal="center"/>
    </xf>
    <xf numFmtId="0" fontId="9" fillId="6" borderId="165" xfId="0" applyFont="1" applyFill="1" applyBorder="1" applyAlignment="1">
      <alignment horizontal="center"/>
    </xf>
    <xf numFmtId="0" fontId="14" fillId="7" borderId="165" xfId="0" applyFont="1" applyFill="1" applyBorder="1" applyAlignment="1">
      <alignment horizontal="center"/>
    </xf>
    <xf numFmtId="0" fontId="15" fillId="0" borderId="117" xfId="0" applyFont="1" applyBorder="1" applyAlignment="1">
      <alignment vertical="center" wrapText="1"/>
    </xf>
    <xf numFmtId="0" fontId="10" fillId="6" borderId="166" xfId="0" applyFont="1" applyFill="1" applyBorder="1" applyAlignment="1">
      <alignment horizontal="center" wrapText="1"/>
    </xf>
    <xf numFmtId="0" fontId="15" fillId="0" borderId="114" xfId="0" applyFont="1" applyBorder="1" applyAlignment="1">
      <alignment horizontal="center" wrapText="1"/>
    </xf>
    <xf numFmtId="49" fontId="10" fillId="6" borderId="167" xfId="0" applyNumberFormat="1" applyFont="1" applyFill="1" applyBorder="1" applyAlignment="1">
      <alignment horizontal="center"/>
    </xf>
    <xf numFmtId="0" fontId="9" fillId="0" borderId="116" xfId="0" applyFont="1" applyBorder="1" applyAlignment="1">
      <alignment horizontal="center" wrapText="1"/>
    </xf>
    <xf numFmtId="0" fontId="15" fillId="0" borderId="168" xfId="0" applyFont="1" applyBorder="1" applyAlignment="1">
      <alignment wrapText="1"/>
    </xf>
    <xf numFmtId="0" fontId="14" fillId="0" borderId="21" xfId="0" applyFont="1" applyBorder="1" applyAlignment="1">
      <alignment horizontal="center" wrapText="1"/>
    </xf>
    <xf numFmtId="1" fontId="10" fillId="3" borderId="169" xfId="0" applyNumberFormat="1" applyFont="1" applyFill="1" applyBorder="1" applyAlignment="1">
      <alignment horizontal="center"/>
    </xf>
    <xf numFmtId="0" fontId="24" fillId="0" borderId="106" xfId="0" applyFont="1" applyBorder="1" applyAlignment="1">
      <alignment wrapText="1"/>
    </xf>
    <xf numFmtId="0" fontId="15" fillId="0" borderId="170" xfId="0" applyFont="1" applyBorder="1" applyAlignment="1">
      <alignment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5" borderId="137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wrapText="1"/>
    </xf>
    <xf numFmtId="0" fontId="12" fillId="0" borderId="88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12" fillId="6" borderId="173" xfId="0" applyFont="1" applyFill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wrapText="1"/>
    </xf>
    <xf numFmtId="0" fontId="7" fillId="6" borderId="67" xfId="0" applyFont="1" applyFill="1" applyBorder="1" applyAlignment="1">
      <alignment horizontal="center" wrapText="1"/>
    </xf>
    <xf numFmtId="0" fontId="7" fillId="0" borderId="79" xfId="0" applyFont="1" applyBorder="1" applyAlignment="1">
      <alignment horizontal="center" vertical="center" wrapText="1"/>
    </xf>
    <xf numFmtId="0" fontId="10" fillId="3" borderId="174" xfId="0" applyFont="1" applyFill="1" applyBorder="1" applyAlignment="1">
      <alignment horizontal="center" vertical="center" wrapText="1"/>
    </xf>
    <xf numFmtId="49" fontId="12" fillId="6" borderId="72" xfId="0" applyNumberFormat="1" applyFont="1" applyFill="1" applyBorder="1" applyAlignment="1">
      <alignment horizontal="center" vertical="center" wrapText="1"/>
    </xf>
    <xf numFmtId="49" fontId="12" fillId="6" borderId="74" xfId="0" applyNumberFormat="1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/>
    </xf>
    <xf numFmtId="49" fontId="17" fillId="7" borderId="68" xfId="0" applyNumberFormat="1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49" fontId="15" fillId="4" borderId="68" xfId="0" applyNumberFormat="1" applyFont="1" applyFill="1" applyBorder="1" applyAlignment="1">
      <alignment horizontal="center"/>
    </xf>
    <xf numFmtId="0" fontId="9" fillId="0" borderId="148" xfId="0" applyFont="1" applyBorder="1" applyAlignment="1">
      <alignment horizontal="center" vertical="center" wrapText="1"/>
    </xf>
    <xf numFmtId="49" fontId="15" fillId="0" borderId="68" xfId="0" applyNumberFormat="1" applyFont="1" applyBorder="1" applyAlignment="1">
      <alignment horizontal="center" vertical="center"/>
    </xf>
    <xf numFmtId="0" fontId="10" fillId="3" borderId="175" xfId="0" applyFont="1" applyFill="1" applyBorder="1" applyAlignment="1">
      <alignment horizontal="center" vertical="center"/>
    </xf>
    <xf numFmtId="0" fontId="16" fillId="7" borderId="68" xfId="0" applyFont="1" applyFill="1" applyBorder="1" applyAlignment="1">
      <alignment horizontal="center"/>
    </xf>
    <xf numFmtId="0" fontId="10" fillId="3" borderId="176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/>
    </xf>
    <xf numFmtId="0" fontId="12" fillId="0" borderId="102" xfId="0" applyFont="1" applyBorder="1" applyAlignment="1">
      <alignment horizontal="center" wrapText="1"/>
    </xf>
    <xf numFmtId="0" fontId="12" fillId="6" borderId="177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wrapText="1"/>
    </xf>
    <xf numFmtId="0" fontId="17" fillId="0" borderId="89" xfId="0" applyFont="1" applyBorder="1" applyAlignment="1">
      <alignment horizontal="center" wrapText="1"/>
    </xf>
    <xf numFmtId="0" fontId="7" fillId="0" borderId="90" xfId="0" applyFont="1" applyBorder="1" applyAlignment="1">
      <alignment horizontal="center" wrapText="1"/>
    </xf>
    <xf numFmtId="0" fontId="1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17" fillId="6" borderId="102" xfId="0" applyFont="1" applyFill="1" applyBorder="1" applyAlignment="1">
      <alignment horizontal="center" wrapText="1"/>
    </xf>
    <xf numFmtId="0" fontId="17" fillId="6" borderId="88" xfId="0" applyFont="1" applyFill="1" applyBorder="1" applyAlignment="1">
      <alignment horizontal="center" wrapText="1"/>
    </xf>
    <xf numFmtId="0" fontId="17" fillId="6" borderId="88" xfId="0" applyFont="1" applyFill="1" applyBorder="1" applyAlignment="1">
      <alignment wrapText="1"/>
    </xf>
    <xf numFmtId="0" fontId="11" fillId="6" borderId="88" xfId="0" applyFont="1" applyFill="1" applyBorder="1" applyAlignment="1">
      <alignment wrapText="1"/>
    </xf>
    <xf numFmtId="0" fontId="17" fillId="6" borderId="18" xfId="0" applyFont="1" applyFill="1" applyBorder="1" applyAlignment="1">
      <alignment horizontal="center" wrapText="1"/>
    </xf>
    <xf numFmtId="0" fontId="17" fillId="7" borderId="177" xfId="0" applyFont="1" applyFill="1" applyBorder="1" applyAlignment="1">
      <alignment horizontal="center"/>
    </xf>
    <xf numFmtId="0" fontId="17" fillId="0" borderId="68" xfId="0" applyFont="1" applyBorder="1" applyAlignment="1">
      <alignment horizontal="center" wrapText="1"/>
    </xf>
    <xf numFmtId="0" fontId="7" fillId="0" borderId="79" xfId="0" applyFont="1" applyBorder="1" applyAlignment="1">
      <alignment horizont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wrapText="1"/>
    </xf>
    <xf numFmtId="0" fontId="17" fillId="0" borderId="6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7" fillId="0" borderId="64" xfId="0" applyFont="1" applyBorder="1" applyAlignment="1">
      <alignment wrapText="1"/>
    </xf>
    <xf numFmtId="0" fontId="12" fillId="0" borderId="67" xfId="0" applyFont="1" applyBorder="1" applyAlignment="1">
      <alignment horizontal="center" wrapText="1"/>
    </xf>
    <xf numFmtId="0" fontId="12" fillId="6" borderId="70" xfId="0" applyFont="1" applyFill="1" applyBorder="1" applyAlignment="1">
      <alignment horizontal="center" vertical="center" wrapText="1"/>
    </xf>
    <xf numFmtId="0" fontId="12" fillId="6" borderId="81" xfId="0" applyFont="1" applyFill="1" applyBorder="1" applyAlignment="1">
      <alignment horizontal="center"/>
    </xf>
    <xf numFmtId="0" fontId="12" fillId="0" borderId="68" xfId="0" applyFont="1" applyBorder="1" applyAlignment="1">
      <alignment horizontal="center" wrapText="1"/>
    </xf>
    <xf numFmtId="49" fontId="17" fillId="7" borderId="68" xfId="0" applyNumberFormat="1" applyFont="1" applyFill="1" applyBorder="1" applyAlignment="1">
      <alignment horizontal="center"/>
    </xf>
    <xf numFmtId="0" fontId="10" fillId="3" borderId="175" xfId="0" applyFont="1" applyFill="1" applyBorder="1" applyAlignment="1">
      <alignment horizontal="center"/>
    </xf>
    <xf numFmtId="0" fontId="10" fillId="3" borderId="176" xfId="0" applyFont="1" applyFill="1" applyBorder="1" applyAlignment="1">
      <alignment horizontal="center"/>
    </xf>
    <xf numFmtId="0" fontId="12" fillId="6" borderId="102" xfId="0" applyFont="1" applyFill="1" applyBorder="1" applyAlignment="1">
      <alignment horizontal="center" wrapText="1"/>
    </xf>
    <xf numFmtId="0" fontId="12" fillId="6" borderId="88" xfId="0" applyFont="1" applyFill="1" applyBorder="1" applyAlignment="1">
      <alignment horizontal="center" wrapText="1"/>
    </xf>
    <xf numFmtId="0" fontId="12" fillId="6" borderId="88" xfId="0" applyFont="1" applyFill="1" applyBorder="1" applyAlignment="1">
      <alignment wrapText="1"/>
    </xf>
    <xf numFmtId="0" fontId="7" fillId="6" borderId="88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horizontal="center" wrapText="1"/>
    </xf>
    <xf numFmtId="0" fontId="7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wrapText="1"/>
    </xf>
    <xf numFmtId="0" fontId="7" fillId="6" borderId="99" xfId="0" applyFont="1" applyFill="1" applyBorder="1" applyAlignment="1">
      <alignment horizontal="center" wrapText="1"/>
    </xf>
    <xf numFmtId="0" fontId="17" fillId="7" borderId="46" xfId="0" applyFont="1" applyFill="1" applyBorder="1" applyAlignment="1">
      <alignment horizontal="center" vertical="center"/>
    </xf>
    <xf numFmtId="49" fontId="15" fillId="0" borderId="68" xfId="0" applyNumberFormat="1" applyFont="1" applyBorder="1" applyAlignment="1">
      <alignment horizontal="center"/>
    </xf>
    <xf numFmtId="0" fontId="12" fillId="0" borderId="67" xfId="0" applyFont="1" applyBorder="1" applyAlignment="1">
      <alignment horizontal="center" vertical="center" wrapText="1"/>
    </xf>
    <xf numFmtId="0" fontId="17" fillId="4" borderId="74" xfId="0" applyFont="1" applyFill="1" applyBorder="1" applyAlignment="1">
      <alignment horizontal="center"/>
    </xf>
    <xf numFmtId="0" fontId="7" fillId="6" borderId="99" xfId="0" applyFont="1" applyFill="1" applyBorder="1" applyAlignment="1">
      <alignment horizontal="center" vertical="center" wrapText="1"/>
    </xf>
    <xf numFmtId="0" fontId="17" fillId="4" borderId="173" xfId="0" applyFont="1" applyFill="1" applyBorder="1" applyAlignment="1">
      <alignment horizontal="center"/>
    </xf>
    <xf numFmtId="0" fontId="17" fillId="4" borderId="81" xfId="0" applyFont="1" applyFill="1" applyBorder="1" applyAlignment="1">
      <alignment horizontal="center"/>
    </xf>
    <xf numFmtId="0" fontId="17" fillId="4" borderId="107" xfId="0" applyFont="1" applyFill="1" applyBorder="1" applyAlignment="1">
      <alignment horizontal="center"/>
    </xf>
    <xf numFmtId="0" fontId="17" fillId="6" borderId="68" xfId="0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6" borderId="86" xfId="0" applyFont="1" applyFill="1" applyBorder="1" applyAlignment="1">
      <alignment horizontal="center" wrapText="1"/>
    </xf>
    <xf numFmtId="0" fontId="7" fillId="6" borderId="87" xfId="0" applyFont="1" applyFill="1" applyBorder="1" applyAlignment="1">
      <alignment horizontal="center" wrapText="1"/>
    </xf>
    <xf numFmtId="0" fontId="12" fillId="6" borderId="72" xfId="0" applyFont="1" applyFill="1" applyBorder="1" applyAlignment="1">
      <alignment horizontal="center" vertical="center" wrapText="1"/>
    </xf>
    <xf numFmtId="0" fontId="7" fillId="6" borderId="178" xfId="0" applyFont="1" applyFill="1" applyBorder="1" applyAlignment="1">
      <alignment horizontal="center" vertical="center" wrapText="1"/>
    </xf>
    <xf numFmtId="0" fontId="12" fillId="0" borderId="179" xfId="0" applyFont="1" applyBorder="1" applyAlignment="1">
      <alignment horizontal="center" wrapText="1"/>
    </xf>
    <xf numFmtId="0" fontId="7" fillId="0" borderId="83" xfId="0" applyFont="1" applyBorder="1" applyAlignment="1">
      <alignment wrapText="1"/>
    </xf>
    <xf numFmtId="0" fontId="12" fillId="0" borderId="180" xfId="0" applyFont="1" applyBorder="1" applyAlignment="1">
      <alignment horizontal="center" wrapText="1"/>
    </xf>
    <xf numFmtId="0" fontId="12" fillId="6" borderId="86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12" fillId="6" borderId="92" xfId="0" applyFont="1" applyFill="1" applyBorder="1" applyAlignment="1">
      <alignment horizontal="center" vertical="center" wrapText="1"/>
    </xf>
    <xf numFmtId="49" fontId="12" fillId="6" borderId="68" xfId="0" applyNumberFormat="1" applyFont="1" applyFill="1" applyBorder="1" applyAlignment="1">
      <alignment horizontal="center" vertical="center" wrapText="1"/>
    </xf>
    <xf numFmtId="0" fontId="7" fillId="0" borderId="77" xfId="0" applyFont="1" applyBorder="1" applyAlignment="1">
      <alignment wrapText="1"/>
    </xf>
    <xf numFmtId="0" fontId="17" fillId="4" borderId="70" xfId="0" applyFont="1" applyFill="1" applyBorder="1" applyAlignment="1">
      <alignment horizontal="center"/>
    </xf>
    <xf numFmtId="0" fontId="12" fillId="0" borderId="77" xfId="0" applyFont="1" applyBorder="1" applyAlignment="1">
      <alignment wrapText="1"/>
    </xf>
    <xf numFmtId="0" fontId="7" fillId="0" borderId="88" xfId="0" applyFont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6" borderId="173" xfId="0" applyFont="1" applyFill="1" applyBorder="1" applyAlignment="1">
      <alignment horizontal="center" wrapText="1"/>
    </xf>
    <xf numFmtId="0" fontId="12" fillId="6" borderId="181" xfId="0" applyFont="1" applyFill="1" applyBorder="1" applyAlignment="1">
      <alignment horizontal="center"/>
    </xf>
    <xf numFmtId="49" fontId="17" fillId="4" borderId="68" xfId="0" applyNumberFormat="1" applyFont="1" applyFill="1" applyBorder="1" applyAlignment="1">
      <alignment horizontal="center" vertical="center"/>
    </xf>
    <xf numFmtId="0" fontId="15" fillId="0" borderId="182" xfId="0" applyFont="1" applyBorder="1" applyAlignment="1">
      <alignment wrapText="1"/>
    </xf>
    <xf numFmtId="0" fontId="15" fillId="0" borderId="183" xfId="0" applyFont="1" applyBorder="1" applyAlignment="1">
      <alignment wrapText="1"/>
    </xf>
    <xf numFmtId="0" fontId="15" fillId="0" borderId="184" xfId="0" applyFont="1" applyBorder="1" applyAlignment="1">
      <alignment wrapText="1"/>
    </xf>
    <xf numFmtId="0" fontId="15" fillId="0" borderId="185" xfId="0" applyFont="1" applyBorder="1" applyAlignment="1">
      <alignment wrapText="1"/>
    </xf>
    <xf numFmtId="0" fontId="15" fillId="0" borderId="186" xfId="0" applyFont="1" applyBorder="1" applyAlignment="1">
      <alignment wrapText="1"/>
    </xf>
    <xf numFmtId="0" fontId="15" fillId="0" borderId="187" xfId="0" applyFont="1" applyBorder="1" applyAlignment="1">
      <alignment wrapText="1"/>
    </xf>
    <xf numFmtId="0" fontId="15" fillId="0" borderId="188" xfId="0" applyFont="1" applyBorder="1" applyAlignment="1">
      <alignment wrapText="1"/>
    </xf>
    <xf numFmtId="0" fontId="14" fillId="0" borderId="102" xfId="0" applyFont="1" applyBorder="1" applyAlignment="1">
      <alignment horizontal="center"/>
    </xf>
    <xf numFmtId="0" fontId="1" fillId="6" borderId="64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/>
    </xf>
    <xf numFmtId="0" fontId="1" fillId="6" borderId="64" xfId="0" applyFont="1" applyFill="1" applyBorder="1" applyAlignment="1">
      <alignment wrapText="1"/>
    </xf>
    <xf numFmtId="0" fontId="9" fillId="6" borderId="64" xfId="0" applyFont="1" applyFill="1" applyBorder="1" applyAlignment="1">
      <alignment wrapText="1"/>
    </xf>
    <xf numFmtId="0" fontId="1" fillId="6" borderId="67" xfId="0" applyFont="1" applyFill="1" applyBorder="1" applyAlignment="1">
      <alignment horizontal="center" wrapText="1"/>
    </xf>
    <xf numFmtId="49" fontId="1" fillId="7" borderId="77" xfId="0" applyNumberFormat="1" applyFont="1" applyFill="1" applyBorder="1" applyAlignment="1">
      <alignment horizontal="center"/>
    </xf>
    <xf numFmtId="0" fontId="9" fillId="7" borderId="67" xfId="0" applyFont="1" applyFill="1" applyBorder="1" applyAlignment="1">
      <alignment horizontal="center"/>
    </xf>
    <xf numFmtId="49" fontId="1" fillId="7" borderId="70" xfId="0" applyNumberFormat="1" applyFont="1" applyFill="1" applyBorder="1" applyAlignment="1">
      <alignment horizontal="center"/>
    </xf>
    <xf numFmtId="0" fontId="15" fillId="0" borderId="142" xfId="0" applyFont="1" applyBorder="1" applyAlignment="1">
      <alignment horizontal="center"/>
    </xf>
    <xf numFmtId="0" fontId="14" fillId="0" borderId="191" xfId="0" applyFont="1" applyBorder="1" applyAlignment="1">
      <alignment horizontal="center"/>
    </xf>
    <xf numFmtId="0" fontId="15" fillId="0" borderId="192" xfId="0" applyFont="1" applyBorder="1" applyAlignment="1">
      <alignment horizontal="center" wrapText="1"/>
    </xf>
    <xf numFmtId="0" fontId="9" fillId="0" borderId="193" xfId="0" applyFont="1" applyBorder="1" applyAlignment="1">
      <alignment horizontal="center" wrapText="1"/>
    </xf>
    <xf numFmtId="0" fontId="14" fillId="0" borderId="192" xfId="0" applyFont="1" applyBorder="1" applyAlignment="1">
      <alignment horizontal="center" vertical="center" wrapText="1"/>
    </xf>
    <xf numFmtId="0" fontId="10" fillId="3" borderId="194" xfId="0" applyFont="1" applyFill="1" applyBorder="1" applyAlignment="1">
      <alignment horizontal="center"/>
    </xf>
    <xf numFmtId="0" fontId="9" fillId="6" borderId="178" xfId="0" applyFont="1" applyFill="1" applyBorder="1" applyAlignment="1">
      <alignment horizontal="center"/>
    </xf>
    <xf numFmtId="0" fontId="9" fillId="6" borderId="67" xfId="0" applyFont="1" applyFill="1" applyBorder="1" applyAlignment="1">
      <alignment horizontal="center"/>
    </xf>
    <xf numFmtId="0" fontId="15" fillId="0" borderId="192" xfId="0" applyFont="1" applyBorder="1" applyAlignment="1">
      <alignment horizontal="center" vertical="center" wrapText="1"/>
    </xf>
    <xf numFmtId="49" fontId="10" fillId="3" borderId="71" xfId="0" applyNumberFormat="1" applyFont="1" applyFill="1" applyBorder="1" applyAlignment="1">
      <alignment horizontal="center"/>
    </xf>
    <xf numFmtId="49" fontId="1" fillId="4" borderId="68" xfId="0" applyNumberFormat="1" applyFont="1" applyFill="1" applyBorder="1" applyAlignment="1">
      <alignment horizontal="center"/>
    </xf>
    <xf numFmtId="0" fontId="10" fillId="3" borderId="195" xfId="0" applyFont="1" applyFill="1" applyBorder="1" applyAlignment="1">
      <alignment horizontal="center"/>
    </xf>
    <xf numFmtId="0" fontId="16" fillId="0" borderId="192" xfId="0" applyFont="1" applyBorder="1" applyAlignment="1">
      <alignment horizontal="center" vertical="top" wrapText="1"/>
    </xf>
    <xf numFmtId="0" fontId="16" fillId="0" borderId="89" xfId="0" applyFont="1" applyBorder="1" applyAlignment="1">
      <alignment horizontal="center" vertical="top" wrapText="1"/>
    </xf>
    <xf numFmtId="49" fontId="10" fillId="3" borderId="196" xfId="0" applyNumberFormat="1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49" fontId="1" fillId="6" borderId="72" xfId="0" applyNumberFormat="1" applyFont="1" applyFill="1" applyBorder="1" applyAlignment="1">
      <alignment horizontal="center"/>
    </xf>
    <xf numFmtId="0" fontId="9" fillId="6" borderId="197" xfId="0" applyFont="1" applyFill="1" applyBorder="1" applyAlignment="1">
      <alignment horizontal="center"/>
    </xf>
    <xf numFmtId="0" fontId="21" fillId="6" borderId="67" xfId="0" applyFont="1" applyFill="1" applyBorder="1" applyAlignment="1">
      <alignment horizontal="center" vertical="top"/>
    </xf>
    <xf numFmtId="0" fontId="14" fillId="7" borderId="46" xfId="0" applyFont="1" applyFill="1" applyBorder="1" applyAlignment="1">
      <alignment horizontal="center" vertical="center"/>
    </xf>
    <xf numFmtId="0" fontId="14" fillId="7" borderId="68" xfId="0" applyFont="1" applyFill="1" applyBorder="1" applyAlignment="1">
      <alignment horizontal="center"/>
    </xf>
    <xf numFmtId="49" fontId="1" fillId="6" borderId="145" xfId="0" applyNumberFormat="1" applyFont="1" applyFill="1" applyBorder="1" applyAlignment="1">
      <alignment horizontal="center" wrapText="1"/>
    </xf>
    <xf numFmtId="0" fontId="10" fillId="3" borderId="189" xfId="0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 vertical="center"/>
    </xf>
    <xf numFmtId="0" fontId="1" fillId="0" borderId="64" xfId="0" applyFont="1" applyBorder="1" applyAlignment="1">
      <alignment wrapText="1"/>
    </xf>
    <xf numFmtId="0" fontId="9" fillId="0" borderId="64" xfId="0" applyFont="1" applyBorder="1" applyAlignment="1">
      <alignment wrapText="1"/>
    </xf>
    <xf numFmtId="0" fontId="15" fillId="7" borderId="72" xfId="0" applyFont="1" applyFill="1" applyBorder="1" applyAlignment="1">
      <alignment horizontal="center" vertical="center"/>
    </xf>
    <xf numFmtId="0" fontId="14" fillId="7" borderId="197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wrapText="1"/>
    </xf>
    <xf numFmtId="0" fontId="14" fillId="0" borderId="81" xfId="0" applyFont="1" applyBorder="1" applyAlignment="1">
      <alignment horizontal="center" vertical="center" wrapText="1"/>
    </xf>
    <xf numFmtId="0" fontId="9" fillId="0" borderId="198" xfId="0" applyFont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center"/>
    </xf>
    <xf numFmtId="49" fontId="10" fillId="3" borderId="98" xfId="0" applyNumberFormat="1" applyFont="1" applyFill="1" applyBorder="1" applyAlignment="1">
      <alignment horizontal="center"/>
    </xf>
    <xf numFmtId="0" fontId="10" fillId="3" borderId="189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49" fontId="1" fillId="7" borderId="77" xfId="0" applyNumberFormat="1" applyFont="1" applyFill="1" applyBorder="1" applyAlignment="1">
      <alignment horizontal="center" vertical="center"/>
    </xf>
    <xf numFmtId="0" fontId="9" fillId="7" borderId="67" xfId="0" applyFont="1" applyFill="1" applyBorder="1" applyAlignment="1">
      <alignment horizontal="center" vertical="center"/>
    </xf>
    <xf numFmtId="49" fontId="1" fillId="7" borderId="70" xfId="0" applyNumberFormat="1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/>
    </xf>
    <xf numFmtId="0" fontId="15" fillId="0" borderId="107" xfId="0" applyFont="1" applyBorder="1" applyAlignment="1">
      <alignment horizont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wrapText="1"/>
    </xf>
    <xf numFmtId="0" fontId="9" fillId="0" borderId="198" xfId="0" applyFont="1" applyBorder="1" applyAlignment="1">
      <alignment horizontal="center" wrapText="1"/>
    </xf>
    <xf numFmtId="0" fontId="1" fillId="6" borderId="77" xfId="0" applyFont="1" applyFill="1" applyBorder="1" applyAlignment="1">
      <alignment horizontal="center" vertical="center" wrapText="1"/>
    </xf>
    <xf numFmtId="49" fontId="1" fillId="6" borderId="77" xfId="0" applyNumberFormat="1" applyFont="1" applyFill="1" applyBorder="1" applyAlignment="1">
      <alignment horizontal="center" vertical="center" wrapText="1"/>
    </xf>
    <xf numFmtId="0" fontId="1" fillId="6" borderId="199" xfId="0" applyFont="1" applyFill="1" applyBorder="1" applyAlignment="1">
      <alignment horizontal="center" wrapText="1"/>
    </xf>
    <xf numFmtId="0" fontId="15" fillId="0" borderId="145" xfId="0" applyFont="1" applyBorder="1" applyAlignment="1">
      <alignment horizontal="center" wrapText="1"/>
    </xf>
    <xf numFmtId="0" fontId="14" fillId="0" borderId="64" xfId="0" applyFont="1" applyBorder="1" applyAlignment="1">
      <alignment horizontal="center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63" xfId="0" applyFont="1" applyBorder="1" applyAlignment="1">
      <alignment wrapText="1"/>
    </xf>
    <xf numFmtId="0" fontId="9" fillId="0" borderId="63" xfId="0" applyFont="1" applyBorder="1" applyAlignment="1">
      <alignment wrapText="1"/>
    </xf>
    <xf numFmtId="49" fontId="1" fillId="0" borderId="68" xfId="0" applyNumberFormat="1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15" fillId="0" borderId="107" xfId="0" applyFont="1" applyBorder="1" applyAlignment="1">
      <alignment horizontal="center"/>
    </xf>
    <xf numFmtId="0" fontId="14" fillId="0" borderId="6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9" fillId="6" borderId="200" xfId="0" applyFont="1" applyFill="1" applyBorder="1" applyAlignment="1">
      <alignment horizontal="center"/>
    </xf>
    <xf numFmtId="0" fontId="15" fillId="0" borderId="68" xfId="0" applyFont="1" applyBorder="1" applyAlignment="1">
      <alignment horizontal="center" vertical="center"/>
    </xf>
    <xf numFmtId="0" fontId="10" fillId="3" borderId="75" xfId="0" applyFont="1" applyFill="1" applyBorder="1" applyAlignment="1">
      <alignment horizontal="center"/>
    </xf>
    <xf numFmtId="49" fontId="1" fillId="7" borderId="68" xfId="0" applyNumberFormat="1" applyFont="1" applyFill="1" applyBorder="1" applyAlignment="1">
      <alignment horizontal="center"/>
    </xf>
    <xf numFmtId="0" fontId="10" fillId="3" borderId="201" xfId="0" applyFont="1" applyFill="1" applyBorder="1" applyAlignment="1">
      <alignment horizontal="center"/>
    </xf>
    <xf numFmtId="0" fontId="1" fillId="6" borderId="147" xfId="0" applyFont="1" applyFill="1" applyBorder="1" applyAlignment="1">
      <alignment horizontal="center" wrapText="1"/>
    </xf>
    <xf numFmtId="0" fontId="9" fillId="6" borderId="202" xfId="0" applyFont="1" applyFill="1" applyBorder="1" applyAlignment="1">
      <alignment horizontal="center"/>
    </xf>
    <xf numFmtId="0" fontId="1" fillId="7" borderId="64" xfId="0" applyFont="1" applyFill="1" applyBorder="1" applyAlignment="1">
      <alignment horizontal="center"/>
    </xf>
    <xf numFmtId="0" fontId="1" fillId="7" borderId="64" xfId="0" applyFont="1" applyFill="1" applyBorder="1" applyAlignment="1">
      <alignment wrapText="1"/>
    </xf>
    <xf numFmtId="0" fontId="9" fillId="7" borderId="64" xfId="0" applyFont="1" applyFill="1" applyBorder="1" applyAlignment="1">
      <alignment wrapText="1"/>
    </xf>
    <xf numFmtId="49" fontId="1" fillId="4" borderId="77" xfId="0" applyNumberFormat="1" applyFont="1" applyFill="1" applyBorder="1" applyAlignment="1">
      <alignment horizontal="center"/>
    </xf>
    <xf numFmtId="49" fontId="1" fillId="4" borderId="70" xfId="0" applyNumberFormat="1" applyFont="1" applyFill="1" applyBorder="1" applyAlignment="1">
      <alignment horizontal="center"/>
    </xf>
    <xf numFmtId="49" fontId="1" fillId="4" borderId="88" xfId="0" applyNumberFormat="1" applyFont="1" applyFill="1" applyBorder="1" applyAlignment="1">
      <alignment horizontal="center"/>
    </xf>
    <xf numFmtId="0" fontId="9" fillId="6" borderId="203" xfId="0" applyFont="1" applyFill="1" applyBorder="1" applyAlignment="1">
      <alignment horizontal="center"/>
    </xf>
    <xf numFmtId="0" fontId="14" fillId="7" borderId="155" xfId="0" applyFont="1" applyFill="1" applyBorder="1" applyAlignment="1">
      <alignment horizontal="center" vertical="center"/>
    </xf>
    <xf numFmtId="0" fontId="14" fillId="7" borderId="155" xfId="0" applyFont="1" applyFill="1" applyBorder="1" applyAlignment="1">
      <alignment horizontal="center"/>
    </xf>
    <xf numFmtId="49" fontId="1" fillId="4" borderId="68" xfId="0" applyNumberFormat="1" applyFont="1" applyFill="1" applyBorder="1" applyAlignment="1">
      <alignment horizontal="center" vertical="center"/>
    </xf>
    <xf numFmtId="0" fontId="1" fillId="0" borderId="204" xfId="0" applyFont="1" applyBorder="1" applyAlignment="1">
      <alignment horizontal="center" wrapText="1"/>
    </xf>
    <xf numFmtId="0" fontId="1" fillId="0" borderId="96" xfId="0" applyFont="1" applyBorder="1" applyAlignment="1">
      <alignment horizontal="center" wrapText="1"/>
    </xf>
    <xf numFmtId="49" fontId="1" fillId="7" borderId="92" xfId="0" applyNumberFormat="1" applyFont="1" applyFill="1" applyBorder="1" applyAlignment="1">
      <alignment horizontal="center"/>
    </xf>
    <xf numFmtId="0" fontId="15" fillId="7" borderId="72" xfId="0" applyFont="1" applyFill="1" applyBorder="1" applyAlignment="1">
      <alignment horizontal="center"/>
    </xf>
    <xf numFmtId="0" fontId="14" fillId="7" borderId="197" xfId="0" applyFont="1" applyFill="1" applyBorder="1" applyAlignment="1">
      <alignment horizontal="center"/>
    </xf>
    <xf numFmtId="0" fontId="15" fillId="0" borderId="205" xfId="0" applyFont="1" applyBorder="1" applyAlignment="1">
      <alignment horizontal="center" wrapText="1"/>
    </xf>
    <xf numFmtId="0" fontId="17" fillId="4" borderId="205" xfId="0" applyFont="1" applyFill="1" applyBorder="1" applyAlignment="1">
      <alignment horizontal="center"/>
    </xf>
    <xf numFmtId="49" fontId="15" fillId="4" borderId="107" xfId="0" applyNumberFormat="1" applyFont="1" applyFill="1" applyBorder="1" applyAlignment="1">
      <alignment horizontal="center"/>
    </xf>
    <xf numFmtId="0" fontId="15" fillId="0" borderId="107" xfId="0" applyFont="1" applyBorder="1" applyAlignment="1">
      <alignment horizontal="center" vertical="center" wrapText="1"/>
    </xf>
    <xf numFmtId="49" fontId="1" fillId="4" borderId="107" xfId="0" applyNumberFormat="1" applyFont="1" applyFill="1" applyBorder="1" applyAlignment="1">
      <alignment horizontal="center"/>
    </xf>
    <xf numFmtId="0" fontId="1" fillId="6" borderId="62" xfId="0" applyFont="1" applyFill="1" applyBorder="1" applyAlignment="1">
      <alignment horizontal="center" wrapText="1"/>
    </xf>
    <xf numFmtId="0" fontId="1" fillId="6" borderId="83" xfId="0" applyFont="1" applyFill="1" applyBorder="1" applyAlignment="1">
      <alignment horizontal="center"/>
    </xf>
    <xf numFmtId="0" fontId="1" fillId="6" borderId="83" xfId="0" applyFont="1" applyFill="1" applyBorder="1" applyAlignment="1">
      <alignment wrapText="1"/>
    </xf>
    <xf numFmtId="0" fontId="9" fillId="6" borderId="83" xfId="0" applyFont="1" applyFill="1" applyBorder="1" applyAlignment="1">
      <alignment wrapText="1"/>
    </xf>
    <xf numFmtId="0" fontId="1" fillId="6" borderId="83" xfId="0" applyFont="1" applyFill="1" applyBorder="1" applyAlignment="1">
      <alignment horizontal="center" wrapText="1"/>
    </xf>
    <xf numFmtId="0" fontId="1" fillId="6" borderId="206" xfId="0" applyFont="1" applyFill="1" applyBorder="1" applyAlignment="1">
      <alignment horizontal="center" wrapText="1"/>
    </xf>
    <xf numFmtId="0" fontId="15" fillId="0" borderId="88" xfId="0" applyFont="1" applyBorder="1" applyAlignment="1">
      <alignment horizontal="center"/>
    </xf>
    <xf numFmtId="0" fontId="14" fillId="0" borderId="203" xfId="0" applyFont="1" applyBorder="1" applyAlignment="1">
      <alignment horizontal="center"/>
    </xf>
    <xf numFmtId="0" fontId="14" fillId="0" borderId="205" xfId="0" applyFont="1" applyBorder="1" applyAlignment="1">
      <alignment horizontal="center" vertical="center" wrapText="1"/>
    </xf>
    <xf numFmtId="0" fontId="1" fillId="6" borderId="147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top" wrapText="1"/>
    </xf>
    <xf numFmtId="0" fontId="1" fillId="0" borderId="204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1" fillId="0" borderId="96" xfId="0" applyFont="1" applyBorder="1" applyAlignment="1">
      <alignment horizontal="center" vertical="center" wrapText="1"/>
    </xf>
    <xf numFmtId="49" fontId="1" fillId="7" borderId="158" xfId="0" applyNumberFormat="1" applyFont="1" applyFill="1" applyBorder="1" applyAlignment="1">
      <alignment horizontal="center"/>
    </xf>
    <xf numFmtId="0" fontId="14" fillId="7" borderId="203" xfId="0" applyFont="1" applyFill="1" applyBorder="1" applyAlignment="1">
      <alignment horizontal="center"/>
    </xf>
    <xf numFmtId="0" fontId="20" fillId="2" borderId="107" xfId="0" applyFont="1" applyFill="1" applyBorder="1" applyAlignment="1">
      <alignment wrapText="1"/>
    </xf>
    <xf numFmtId="0" fontId="21" fillId="6" borderId="180" xfId="0" applyFont="1" applyFill="1" applyBorder="1" applyAlignment="1">
      <alignment horizontal="center"/>
    </xf>
    <xf numFmtId="0" fontId="20" fillId="2" borderId="83" xfId="0" applyFont="1" applyFill="1" applyBorder="1" applyAlignment="1">
      <alignment wrapText="1"/>
    </xf>
    <xf numFmtId="0" fontId="20" fillId="2" borderId="155" xfId="0" applyFont="1" applyFill="1" applyBorder="1" applyAlignment="1">
      <alignment wrapText="1"/>
    </xf>
    <xf numFmtId="0" fontId="20" fillId="2" borderId="77" xfId="0" applyFont="1" applyFill="1" applyBorder="1" applyAlignment="1">
      <alignment wrapText="1"/>
    </xf>
    <xf numFmtId="0" fontId="9" fillId="7" borderId="202" xfId="0" applyFont="1" applyFill="1" applyBorder="1" applyAlignment="1">
      <alignment horizontal="center"/>
    </xf>
    <xf numFmtId="0" fontId="1" fillId="6" borderId="204" xfId="0" applyFont="1" applyFill="1" applyBorder="1" applyAlignment="1">
      <alignment horizontal="center"/>
    </xf>
    <xf numFmtId="0" fontId="9" fillId="6" borderId="204" xfId="0" applyFont="1" applyFill="1" applyBorder="1" applyAlignment="1">
      <alignment wrapText="1"/>
    </xf>
    <xf numFmtId="0" fontId="9" fillId="7" borderId="87" xfId="0" applyFont="1" applyFill="1" applyBorder="1" applyAlignment="1">
      <alignment horizontal="center"/>
    </xf>
    <xf numFmtId="0" fontId="14" fillId="7" borderId="207" xfId="0" applyFont="1" applyFill="1" applyBorder="1" applyAlignment="1">
      <alignment horizontal="center"/>
    </xf>
    <xf numFmtId="0" fontId="15" fillId="0" borderId="66" xfId="0" applyFont="1" applyBorder="1" applyAlignment="1">
      <alignment horizontal="center" wrapText="1"/>
    </xf>
    <xf numFmtId="49" fontId="1" fillId="4" borderId="147" xfId="0" applyNumberFormat="1" applyFont="1" applyFill="1" applyBorder="1" applyAlignment="1">
      <alignment horizontal="center"/>
    </xf>
    <xf numFmtId="0" fontId="1" fillId="0" borderId="105" xfId="0" applyFont="1" applyBorder="1" applyAlignment="1">
      <alignment horizontal="center" vertical="center" wrapText="1"/>
    </xf>
    <xf numFmtId="0" fontId="14" fillId="0" borderId="155" xfId="0" applyFont="1" applyBorder="1" applyAlignment="1">
      <alignment horizontal="center" wrapText="1"/>
    </xf>
    <xf numFmtId="0" fontId="15" fillId="0" borderId="155" xfId="0" applyFont="1" applyBorder="1" applyAlignment="1">
      <alignment horizontal="center" wrapText="1"/>
    </xf>
    <xf numFmtId="0" fontId="9" fillId="7" borderId="99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center"/>
    </xf>
    <xf numFmtId="49" fontId="10" fillId="3" borderId="209" xfId="0" applyNumberFormat="1" applyFont="1" applyFill="1" applyBorder="1" applyAlignment="1">
      <alignment horizontal="center"/>
    </xf>
    <xf numFmtId="0" fontId="14" fillId="6" borderId="102" xfId="0" applyFont="1" applyFill="1" applyBorder="1" applyAlignment="1">
      <alignment horizontal="center"/>
    </xf>
    <xf numFmtId="0" fontId="1" fillId="0" borderId="102" xfId="0" applyFont="1" applyBorder="1" applyAlignment="1">
      <alignment horizontal="center" wrapText="1"/>
    </xf>
    <xf numFmtId="0" fontId="1" fillId="7" borderId="102" xfId="0" applyFont="1" applyFill="1" applyBorder="1" applyAlignment="1">
      <alignment horizontal="center"/>
    </xf>
    <xf numFmtId="0" fontId="1" fillId="7" borderId="102" xfId="0" applyFont="1" applyFill="1" applyBorder="1" applyAlignment="1">
      <alignment wrapText="1"/>
    </xf>
    <xf numFmtId="0" fontId="9" fillId="7" borderId="102" xfId="0" applyFont="1" applyFill="1" applyBorder="1" applyAlignment="1">
      <alignment wrapText="1"/>
    </xf>
    <xf numFmtId="0" fontId="1" fillId="7" borderId="102" xfId="0" applyFont="1" applyFill="1" applyBorder="1" applyAlignment="1">
      <alignment horizontal="center" wrapText="1"/>
    </xf>
    <xf numFmtId="0" fontId="1" fillId="7" borderId="105" xfId="0" applyFont="1" applyFill="1" applyBorder="1" applyAlignment="1">
      <alignment horizontal="center" wrapText="1"/>
    </xf>
    <xf numFmtId="49" fontId="1" fillId="7" borderId="88" xfId="0" applyNumberFormat="1" applyFont="1" applyFill="1" applyBorder="1" applyAlignment="1">
      <alignment horizontal="center"/>
    </xf>
    <xf numFmtId="0" fontId="9" fillId="7" borderId="105" xfId="0" applyFont="1" applyFill="1" applyBorder="1" applyAlignment="1">
      <alignment horizontal="center"/>
    </xf>
    <xf numFmtId="49" fontId="1" fillId="7" borderId="17" xfId="0" applyNumberFormat="1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5" fillId="0" borderId="82" xfId="0" applyFont="1" applyBorder="1" applyAlignment="1">
      <alignment horizontal="center" wrapText="1"/>
    </xf>
    <xf numFmtId="0" fontId="15" fillId="0" borderId="154" xfId="0" applyFont="1" applyBorder="1" applyAlignment="1">
      <alignment horizontal="center" wrapText="1"/>
    </xf>
    <xf numFmtId="0" fontId="9" fillId="6" borderId="105" xfId="0" applyFont="1" applyFill="1" applyBorder="1" applyAlignment="1">
      <alignment horizontal="center"/>
    </xf>
    <xf numFmtId="0" fontId="9" fillId="6" borderId="90" xfId="0" applyFont="1" applyFill="1" applyBorder="1" applyAlignment="1">
      <alignment horizontal="center"/>
    </xf>
    <xf numFmtId="49" fontId="10" fillId="3" borderId="210" xfId="0" applyNumberFormat="1" applyFont="1" applyFill="1" applyBorder="1" applyAlignment="1">
      <alignment horizontal="center"/>
    </xf>
    <xf numFmtId="49" fontId="1" fillId="4" borderId="82" xfId="0" applyNumberFormat="1" applyFont="1" applyFill="1" applyBorder="1" applyAlignment="1">
      <alignment horizontal="center"/>
    </xf>
    <xf numFmtId="0" fontId="10" fillId="3" borderId="211" xfId="0" applyFont="1" applyFill="1" applyBorder="1" applyAlignment="1">
      <alignment horizontal="center"/>
    </xf>
    <xf numFmtId="0" fontId="15" fillId="0" borderId="212" xfId="0" applyFont="1" applyBorder="1" applyAlignment="1">
      <alignment horizontal="center"/>
    </xf>
    <xf numFmtId="0" fontId="1" fillId="0" borderId="212" xfId="0" applyFont="1" applyBorder="1" applyAlignment="1">
      <alignment horizontal="center" wrapText="1"/>
    </xf>
    <xf numFmtId="0" fontId="1" fillId="0" borderId="212" xfId="0" applyFont="1" applyBorder="1" applyAlignment="1">
      <alignment horizontal="center"/>
    </xf>
    <xf numFmtId="0" fontId="1" fillId="0" borderId="212" xfId="0" applyFont="1" applyBorder="1" applyAlignment="1">
      <alignment wrapText="1"/>
    </xf>
    <xf numFmtId="0" fontId="9" fillId="0" borderId="212" xfId="0" applyFont="1" applyBorder="1" applyAlignment="1">
      <alignment wrapText="1"/>
    </xf>
    <xf numFmtId="0" fontId="1" fillId="0" borderId="213" xfId="0" applyFont="1" applyBorder="1" applyAlignment="1">
      <alignment horizontal="center" wrapText="1"/>
    </xf>
    <xf numFmtId="0" fontId="15" fillId="0" borderId="168" xfId="0" applyFont="1" applyBorder="1" applyAlignment="1">
      <alignment horizontal="center"/>
    </xf>
    <xf numFmtId="0" fontId="14" fillId="0" borderId="213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4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111" xfId="0" applyFont="1" applyBorder="1" applyAlignment="1">
      <alignment horizontal="center" wrapText="1"/>
    </xf>
    <xf numFmtId="0" fontId="15" fillId="0" borderId="168" xfId="0" applyFont="1" applyBorder="1" applyAlignment="1">
      <alignment horizontal="center" wrapText="1"/>
    </xf>
    <xf numFmtId="0" fontId="9" fillId="0" borderId="215" xfId="0" applyFont="1" applyBorder="1" applyAlignment="1">
      <alignment horizontal="center" wrapText="1"/>
    </xf>
    <xf numFmtId="0" fontId="15" fillId="0" borderId="214" xfId="0" applyFont="1" applyBorder="1" applyAlignment="1">
      <alignment wrapText="1"/>
    </xf>
    <xf numFmtId="0" fontId="10" fillId="3" borderId="216" xfId="0" applyFont="1" applyFill="1" applyBorder="1" applyAlignment="1">
      <alignment horizontal="center"/>
    </xf>
    <xf numFmtId="0" fontId="9" fillId="0" borderId="213" xfId="0" applyFont="1" applyBorder="1" applyAlignment="1">
      <alignment horizontal="center" wrapText="1"/>
    </xf>
    <xf numFmtId="0" fontId="15" fillId="0" borderId="214" xfId="0" applyFont="1" applyBorder="1" applyAlignment="1">
      <alignment horizontal="center" wrapText="1"/>
    </xf>
    <xf numFmtId="49" fontId="10" fillId="3" borderId="106" xfId="0" applyNumberFormat="1" applyFont="1" applyFill="1" applyBorder="1" applyAlignment="1">
      <alignment horizontal="center"/>
    </xf>
    <xf numFmtId="0" fontId="15" fillId="0" borderId="217" xfId="0" applyFont="1" applyBorder="1" applyAlignment="1">
      <alignment wrapText="1"/>
    </xf>
    <xf numFmtId="0" fontId="9" fillId="0" borderId="218" xfId="0" applyFont="1" applyBorder="1" applyAlignment="1">
      <alignment horizontal="center" wrapText="1"/>
    </xf>
    <xf numFmtId="0" fontId="10" fillId="3" borderId="166" xfId="0" applyFont="1" applyFill="1" applyBorder="1" applyAlignment="1">
      <alignment horizontal="center"/>
    </xf>
    <xf numFmtId="49" fontId="10" fillId="3" borderId="219" xfId="0" applyNumberFormat="1" applyFont="1" applyFill="1" applyBorder="1" applyAlignment="1">
      <alignment horizontal="center"/>
    </xf>
    <xf numFmtId="0" fontId="1" fillId="0" borderId="220" xfId="0" applyFont="1" applyBorder="1" applyAlignment="1">
      <alignment horizontal="center" wrapText="1"/>
    </xf>
    <xf numFmtId="1" fontId="14" fillId="6" borderId="221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7" borderId="68" xfId="0" applyFont="1" applyFill="1" applyBorder="1" applyAlignment="1">
      <alignment horizontal="center"/>
    </xf>
    <xf numFmtId="0" fontId="1" fillId="6" borderId="74" xfId="0" applyFont="1" applyFill="1" applyBorder="1" applyAlignment="1">
      <alignment horizontal="center"/>
    </xf>
    <xf numFmtId="0" fontId="9" fillId="6" borderId="99" xfId="0" applyFont="1" applyFill="1" applyBorder="1" applyAlignment="1">
      <alignment horizontal="center"/>
    </xf>
    <xf numFmtId="0" fontId="15" fillId="7" borderId="74" xfId="0" applyFont="1" applyFill="1" applyBorder="1" applyAlignment="1">
      <alignment horizontal="center"/>
    </xf>
    <xf numFmtId="0" fontId="14" fillId="7" borderId="222" xfId="0" applyFont="1" applyFill="1" applyBorder="1" applyAlignment="1">
      <alignment horizontal="center"/>
    </xf>
    <xf numFmtId="0" fontId="14" fillId="7" borderId="74" xfId="0" applyFont="1" applyFill="1" applyBorder="1" applyAlignment="1">
      <alignment horizontal="center"/>
    </xf>
    <xf numFmtId="0" fontId="14" fillId="7" borderId="74" xfId="0" applyFont="1" applyFill="1" applyBorder="1" applyAlignment="1">
      <alignment horizontal="center" vertical="center"/>
    </xf>
    <xf numFmtId="0" fontId="10" fillId="3" borderId="71" xfId="0" applyFont="1" applyFill="1" applyBorder="1" applyAlignment="1">
      <alignment horizontal="center" wrapText="1"/>
    </xf>
    <xf numFmtId="0" fontId="9" fillId="7" borderId="178" xfId="0" applyFont="1" applyFill="1" applyBorder="1" applyAlignment="1">
      <alignment horizontal="center"/>
    </xf>
    <xf numFmtId="49" fontId="15" fillId="7" borderId="74" xfId="0" applyNumberFormat="1" applyFont="1" applyFill="1" applyBorder="1" applyAlignment="1">
      <alignment horizontal="center"/>
    </xf>
    <xf numFmtId="49" fontId="15" fillId="7" borderId="72" xfId="0" applyNumberFormat="1" applyFont="1" applyFill="1" applyBorder="1" applyAlignment="1">
      <alignment horizontal="center"/>
    </xf>
    <xf numFmtId="49" fontId="14" fillId="7" borderId="145" xfId="0" applyNumberFormat="1" applyFont="1" applyFill="1" applyBorder="1" applyAlignment="1">
      <alignment horizontal="center"/>
    </xf>
    <xf numFmtId="49" fontId="1" fillId="4" borderId="77" xfId="0" applyNumberFormat="1" applyFont="1" applyFill="1" applyBorder="1" applyAlignment="1">
      <alignment horizontal="center" vertical="center"/>
    </xf>
    <xf numFmtId="49" fontId="26" fillId="6" borderId="68" xfId="0" applyNumberFormat="1" applyFont="1" applyFill="1" applyBorder="1" applyAlignment="1">
      <alignment horizontal="center" vertical="center"/>
    </xf>
    <xf numFmtId="0" fontId="10" fillId="3" borderId="223" xfId="0" applyFont="1" applyFill="1" applyBorder="1" applyAlignment="1">
      <alignment horizontal="center"/>
    </xf>
    <xf numFmtId="1" fontId="14" fillId="6" borderId="224" xfId="0" applyNumberFormat="1" applyFont="1" applyFill="1" applyBorder="1" applyAlignment="1">
      <alignment horizontal="center"/>
    </xf>
    <xf numFmtId="0" fontId="1" fillId="0" borderId="88" xfId="0" applyFont="1" applyBorder="1" applyAlignment="1">
      <alignment wrapText="1"/>
    </xf>
    <xf numFmtId="0" fontId="9" fillId="0" borderId="8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7" borderId="89" xfId="0" applyFont="1" applyFill="1" applyBorder="1" applyAlignment="1">
      <alignment horizontal="center"/>
    </xf>
    <xf numFmtId="49" fontId="1" fillId="7" borderId="89" xfId="0" applyNumberFormat="1" applyFont="1" applyFill="1" applyBorder="1" applyAlignment="1">
      <alignment horizontal="center"/>
    </xf>
    <xf numFmtId="0" fontId="1" fillId="6" borderId="89" xfId="0" applyFont="1" applyFill="1" applyBorder="1" applyAlignment="1">
      <alignment horizontal="center"/>
    </xf>
    <xf numFmtId="0" fontId="15" fillId="7" borderId="89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 vertical="center"/>
    </xf>
    <xf numFmtId="49" fontId="1" fillId="6" borderId="225" xfId="0" applyNumberFormat="1" applyFont="1" applyFill="1" applyBorder="1" applyAlignment="1">
      <alignment horizontal="center" wrapText="1"/>
    </xf>
    <xf numFmtId="49" fontId="1" fillId="6" borderId="199" xfId="0" applyNumberFormat="1" applyFont="1" applyFill="1" applyBorder="1" applyAlignment="1">
      <alignment horizontal="center" wrapText="1"/>
    </xf>
    <xf numFmtId="49" fontId="15" fillId="7" borderId="89" xfId="0" applyNumberFormat="1" applyFont="1" applyFill="1" applyBorder="1" applyAlignment="1">
      <alignment horizontal="center"/>
    </xf>
    <xf numFmtId="49" fontId="15" fillId="7" borderId="199" xfId="0" applyNumberFormat="1" applyFont="1" applyFill="1" applyBorder="1" applyAlignment="1">
      <alignment horizontal="center"/>
    </xf>
    <xf numFmtId="49" fontId="14" fillId="7" borderId="88" xfId="0" applyNumberFormat="1" applyFont="1" applyFill="1" applyBorder="1" applyAlignment="1">
      <alignment horizontal="center"/>
    </xf>
    <xf numFmtId="49" fontId="16" fillId="6" borderId="68" xfId="0" applyNumberFormat="1" applyFont="1" applyFill="1" applyBorder="1" applyAlignment="1">
      <alignment horizontal="center" vertical="center"/>
    </xf>
    <xf numFmtId="0" fontId="10" fillId="3" borderId="226" xfId="0" applyFont="1" applyFill="1" applyBorder="1" applyAlignment="1">
      <alignment horizontal="center"/>
    </xf>
    <xf numFmtId="0" fontId="1" fillId="7" borderId="86" xfId="0" applyFont="1" applyFill="1" applyBorder="1" applyAlignment="1">
      <alignment horizontal="center"/>
    </xf>
    <xf numFmtId="49" fontId="1" fillId="7" borderId="86" xfId="0" applyNumberFormat="1" applyFont="1" applyFill="1" applyBorder="1" applyAlignment="1">
      <alignment horizontal="center"/>
    </xf>
    <xf numFmtId="0" fontId="1" fillId="6" borderId="227" xfId="0" applyFont="1" applyFill="1" applyBorder="1" applyAlignment="1">
      <alignment horizontal="center"/>
    </xf>
    <xf numFmtId="0" fontId="20" fillId="6" borderId="86" xfId="0" applyFont="1" applyFill="1" applyBorder="1" applyAlignment="1">
      <alignment horizontal="center"/>
    </xf>
    <xf numFmtId="0" fontId="14" fillId="7" borderId="154" xfId="0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/>
    </xf>
    <xf numFmtId="49" fontId="1" fillId="6" borderId="88" xfId="0" applyNumberFormat="1" applyFont="1" applyFill="1" applyBorder="1" applyAlignment="1">
      <alignment horizontal="center" wrapText="1"/>
    </xf>
    <xf numFmtId="49" fontId="14" fillId="7" borderId="88" xfId="0" applyNumberFormat="1" applyFont="1" applyFill="1" applyBorder="1" applyAlignment="1">
      <alignment horizontal="center" vertical="center"/>
    </xf>
    <xf numFmtId="1" fontId="9" fillId="0" borderId="90" xfId="0" applyNumberFormat="1" applyFont="1" applyBorder="1" applyAlignment="1">
      <alignment horizontal="center" wrapText="1"/>
    </xf>
    <xf numFmtId="1" fontId="10" fillId="3" borderId="226" xfId="0" applyNumberFormat="1" applyFont="1" applyFill="1" applyBorder="1" applyAlignment="1">
      <alignment horizontal="center"/>
    </xf>
    <xf numFmtId="0" fontId="20" fillId="6" borderId="64" xfId="0" applyFont="1" applyFill="1" applyBorder="1" applyAlignment="1">
      <alignment horizontal="center" wrapText="1"/>
    </xf>
    <xf numFmtId="0" fontId="20" fillId="6" borderId="64" xfId="0" applyFont="1" applyFill="1" applyBorder="1" applyAlignment="1">
      <alignment wrapText="1"/>
    </xf>
    <xf numFmtId="0" fontId="21" fillId="6" borderId="64" xfId="0" applyFont="1" applyFill="1" applyBorder="1" applyAlignment="1">
      <alignment wrapText="1"/>
    </xf>
    <xf numFmtId="0" fontId="20" fillId="6" borderId="67" xfId="0" applyFont="1" applyFill="1" applyBorder="1" applyAlignment="1">
      <alignment horizontal="center" wrapText="1"/>
    </xf>
    <xf numFmtId="0" fontId="20" fillId="0" borderId="86" xfId="0" applyFont="1" applyBorder="1" applyAlignment="1">
      <alignment horizontal="center" wrapText="1"/>
    </xf>
    <xf numFmtId="49" fontId="20" fillId="6" borderId="68" xfId="0" applyNumberFormat="1" applyFont="1" applyFill="1" applyBorder="1" applyAlignment="1">
      <alignment horizontal="center"/>
    </xf>
    <xf numFmtId="0" fontId="20" fillId="0" borderId="68" xfId="0" applyFont="1" applyBorder="1" applyAlignment="1">
      <alignment horizontal="center" wrapText="1"/>
    </xf>
    <xf numFmtId="0" fontId="21" fillId="6" borderId="73" xfId="0" applyFont="1" applyFill="1" applyBorder="1" applyAlignment="1">
      <alignment horizontal="center"/>
    </xf>
    <xf numFmtId="0" fontId="20" fillId="6" borderId="68" xfId="0" applyFont="1" applyFill="1" applyBorder="1" applyAlignment="1">
      <alignment horizontal="center" wrapText="1"/>
    </xf>
    <xf numFmtId="0" fontId="21" fillId="6" borderId="68" xfId="0" applyFont="1" applyFill="1" applyBorder="1" applyAlignment="1">
      <alignment horizontal="center" wrapText="1"/>
    </xf>
    <xf numFmtId="0" fontId="21" fillId="6" borderId="181" xfId="0" applyFont="1" applyFill="1" applyBorder="1" applyAlignment="1">
      <alignment horizontal="center" vertical="center" wrapText="1"/>
    </xf>
    <xf numFmtId="0" fontId="21" fillId="6" borderId="68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wrapText="1"/>
    </xf>
    <xf numFmtId="0" fontId="21" fillId="0" borderId="200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49" fontId="20" fillId="6" borderId="82" xfId="0" applyNumberFormat="1" applyFont="1" applyFill="1" applyBorder="1" applyAlignment="1">
      <alignment horizontal="center" wrapText="1"/>
    </xf>
    <xf numFmtId="49" fontId="21" fillId="6" borderId="77" xfId="0" applyNumberFormat="1" applyFont="1" applyFill="1" applyBorder="1" applyAlignment="1">
      <alignment horizontal="center" vertical="center" wrapText="1"/>
    </xf>
    <xf numFmtId="0" fontId="23" fillId="3" borderId="226" xfId="0" applyFont="1" applyFill="1" applyBorder="1" applyAlignment="1">
      <alignment horizontal="center"/>
    </xf>
    <xf numFmtId="0" fontId="21" fillId="6" borderId="200" xfId="0" applyFont="1" applyFill="1" applyBorder="1" applyAlignment="1">
      <alignment horizontal="center"/>
    </xf>
    <xf numFmtId="0" fontId="14" fillId="7" borderId="177" xfId="0" applyFont="1" applyFill="1" applyBorder="1" applyAlignment="1">
      <alignment horizontal="center" vertical="center"/>
    </xf>
    <xf numFmtId="0" fontId="1" fillId="6" borderId="228" xfId="0" applyFont="1" applyFill="1" applyBorder="1" applyAlignment="1">
      <alignment horizontal="center" wrapText="1"/>
    </xf>
    <xf numFmtId="49" fontId="15" fillId="7" borderId="82" xfId="0" applyNumberFormat="1" applyFont="1" applyFill="1" applyBorder="1" applyAlignment="1">
      <alignment horizontal="center"/>
    </xf>
    <xf numFmtId="49" fontId="14" fillId="7" borderId="77" xfId="0" applyNumberFormat="1" applyFont="1" applyFill="1" applyBorder="1" applyAlignment="1">
      <alignment horizontal="center"/>
    </xf>
    <xf numFmtId="49" fontId="16" fillId="6" borderId="77" xfId="0" applyNumberFormat="1" applyFont="1" applyFill="1" applyBorder="1" applyAlignment="1">
      <alignment horizontal="center" vertical="center"/>
    </xf>
    <xf numFmtId="49" fontId="20" fillId="6" borderId="77" xfId="0" applyNumberFormat="1" applyFont="1" applyFill="1" applyBorder="1" applyAlignment="1">
      <alignment horizontal="center"/>
    </xf>
    <xf numFmtId="0" fontId="21" fillId="6" borderId="229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wrapText="1"/>
    </xf>
    <xf numFmtId="0" fontId="21" fillId="6" borderId="178" xfId="0" applyFont="1" applyFill="1" applyBorder="1" applyAlignment="1">
      <alignment horizontal="center"/>
    </xf>
    <xf numFmtId="0" fontId="20" fillId="6" borderId="68" xfId="0" applyFont="1" applyFill="1" applyBorder="1" applyAlignment="1">
      <alignment horizontal="center" vertical="center" wrapText="1"/>
    </xf>
    <xf numFmtId="0" fontId="14" fillId="7" borderId="81" xfId="0" applyFont="1" applyFill="1" applyBorder="1" applyAlignment="1">
      <alignment horizontal="center"/>
    </xf>
    <xf numFmtId="0" fontId="10" fillId="3" borderId="98" xfId="0" applyFont="1" applyFill="1" applyBorder="1" applyAlignment="1">
      <alignment horizontal="center" wrapText="1"/>
    </xf>
    <xf numFmtId="0" fontId="15" fillId="0" borderId="147" xfId="0" applyFont="1" applyBorder="1" applyAlignment="1">
      <alignment horizontal="center" wrapText="1"/>
    </xf>
    <xf numFmtId="0" fontId="20" fillId="6" borderId="102" xfId="0" applyFont="1" applyFill="1" applyBorder="1" applyAlignment="1">
      <alignment horizontal="center" wrapText="1"/>
    </xf>
    <xf numFmtId="0" fontId="20" fillId="6" borderId="88" xfId="0" applyFont="1" applyFill="1" applyBorder="1" applyAlignment="1">
      <alignment horizontal="center"/>
    </xf>
    <xf numFmtId="0" fontId="20" fillId="6" borderId="88" xfId="0" applyFont="1" applyFill="1" applyBorder="1" applyAlignment="1">
      <alignment wrapText="1"/>
    </xf>
    <xf numFmtId="0" fontId="21" fillId="6" borderId="88" xfId="0" applyFont="1" applyFill="1" applyBorder="1" applyAlignment="1">
      <alignment wrapText="1"/>
    </xf>
    <xf numFmtId="0" fontId="20" fillId="6" borderId="88" xfId="0" applyFont="1" applyFill="1" applyBorder="1" applyAlignment="1">
      <alignment horizontal="center" wrapText="1"/>
    </xf>
    <xf numFmtId="0" fontId="20" fillId="6" borderId="18" xfId="0" applyFont="1" applyFill="1" applyBorder="1" applyAlignment="1">
      <alignment horizontal="center" wrapText="1"/>
    </xf>
    <xf numFmtId="49" fontId="20" fillId="6" borderId="158" xfId="0" applyNumberFormat="1" applyFont="1" applyFill="1" applyBorder="1" applyAlignment="1">
      <alignment horizontal="center"/>
    </xf>
    <xf numFmtId="0" fontId="20" fillId="0" borderId="77" xfId="0" applyFont="1" applyBorder="1" applyAlignment="1">
      <alignment horizontal="center" wrapText="1"/>
    </xf>
    <xf numFmtId="0" fontId="20" fillId="6" borderId="81" xfId="0" applyFont="1" applyFill="1" applyBorder="1" applyAlignment="1">
      <alignment horizontal="center" wrapText="1"/>
    </xf>
    <xf numFmtId="0" fontId="21" fillId="6" borderId="81" xfId="0" applyFont="1" applyFill="1" applyBorder="1" applyAlignment="1">
      <alignment horizontal="center" wrapText="1"/>
    </xf>
    <xf numFmtId="0" fontId="21" fillId="6" borderId="81" xfId="0" applyFont="1" applyFill="1" applyBorder="1" applyAlignment="1">
      <alignment horizontal="center" vertical="center" wrapText="1"/>
    </xf>
    <xf numFmtId="0" fontId="20" fillId="2" borderId="147" xfId="0" applyFont="1" applyFill="1" applyBorder="1" applyAlignment="1">
      <alignment wrapText="1"/>
    </xf>
    <xf numFmtId="0" fontId="20" fillId="6" borderId="86" xfId="0" applyFont="1" applyFill="1" applyBorder="1" applyAlignment="1">
      <alignment horizontal="center" wrapText="1"/>
    </xf>
    <xf numFmtId="0" fontId="21" fillId="0" borderId="179" xfId="0" applyFont="1" applyBorder="1" applyAlignment="1">
      <alignment horizontal="center" wrapText="1"/>
    </xf>
    <xf numFmtId="49" fontId="20" fillId="6" borderId="86" xfId="0" applyNumberFormat="1" applyFont="1" applyFill="1" applyBorder="1" applyAlignment="1">
      <alignment horizontal="center" vertical="center" wrapText="1"/>
    </xf>
    <xf numFmtId="49" fontId="20" fillId="6" borderId="86" xfId="0" applyNumberFormat="1" applyFont="1" applyFill="1" applyBorder="1" applyAlignment="1">
      <alignment horizontal="center" wrapText="1"/>
    </xf>
    <xf numFmtId="0" fontId="21" fillId="0" borderId="180" xfId="0" applyFont="1" applyBorder="1" applyAlignment="1">
      <alignment horizontal="center" wrapText="1"/>
    </xf>
    <xf numFmtId="49" fontId="21" fillId="6" borderId="158" xfId="0" applyNumberFormat="1" applyFont="1" applyFill="1" applyBorder="1" applyAlignment="1">
      <alignment horizontal="center" vertical="center" wrapText="1"/>
    </xf>
    <xf numFmtId="49" fontId="21" fillId="6" borderId="68" xfId="0" applyNumberFormat="1" applyFont="1" applyFill="1" applyBorder="1" applyAlignment="1">
      <alignment horizontal="center" wrapText="1"/>
    </xf>
    <xf numFmtId="0" fontId="9" fillId="0" borderId="81" xfId="0" applyFont="1" applyBorder="1" applyAlignment="1">
      <alignment horizontal="center" vertical="center" wrapText="1"/>
    </xf>
    <xf numFmtId="0" fontId="20" fillId="0" borderId="107" xfId="0" applyFont="1" applyBorder="1" applyAlignment="1">
      <alignment horizontal="center" wrapText="1"/>
    </xf>
    <xf numFmtId="0" fontId="21" fillId="6" borderId="155" xfId="0" applyFont="1" applyFill="1" applyBorder="1" applyAlignment="1">
      <alignment horizontal="center" wrapText="1"/>
    </xf>
    <xf numFmtId="0" fontId="1" fillId="6" borderId="88" xfId="0" applyFont="1" applyFill="1" applyBorder="1" applyAlignment="1">
      <alignment wrapText="1"/>
    </xf>
    <xf numFmtId="0" fontId="9" fillId="6" borderId="88" xfId="0" applyFont="1" applyFill="1" applyBorder="1" applyAlignment="1">
      <alignment wrapText="1"/>
    </xf>
    <xf numFmtId="0" fontId="1" fillId="6" borderId="88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/>
    </xf>
    <xf numFmtId="0" fontId="10" fillId="3" borderId="230" xfId="0" applyFont="1" applyFill="1" applyBorder="1" applyAlignment="1">
      <alignment horizontal="center"/>
    </xf>
    <xf numFmtId="0" fontId="20" fillId="6" borderId="107" xfId="0" applyFont="1" applyFill="1" applyBorder="1" applyAlignment="1">
      <alignment horizontal="center" wrapText="1"/>
    </xf>
    <xf numFmtId="0" fontId="1" fillId="6" borderId="81" xfId="0" applyFont="1" applyFill="1" applyBorder="1" applyAlignment="1">
      <alignment horizontal="center"/>
    </xf>
    <xf numFmtId="49" fontId="1" fillId="4" borderId="81" xfId="0" applyNumberFormat="1" applyFont="1" applyFill="1" applyBorder="1" applyAlignment="1">
      <alignment horizontal="center"/>
    </xf>
    <xf numFmtId="0" fontId="10" fillId="3" borderId="231" xfId="0" applyFont="1" applyFill="1" applyBorder="1" applyAlignment="1">
      <alignment horizontal="center"/>
    </xf>
    <xf numFmtId="0" fontId="1" fillId="7" borderId="107" xfId="0" applyFont="1" applyFill="1" applyBorder="1" applyAlignment="1">
      <alignment horizontal="center"/>
    </xf>
    <xf numFmtId="1" fontId="15" fillId="6" borderId="61" xfId="0" applyNumberFormat="1" applyFont="1" applyFill="1" applyBorder="1" applyAlignment="1">
      <alignment horizontal="center"/>
    </xf>
    <xf numFmtId="0" fontId="1" fillId="0" borderId="62" xfId="0" applyFont="1" applyBorder="1" applyAlignment="1">
      <alignment wrapText="1"/>
    </xf>
    <xf numFmtId="0" fontId="1" fillId="0" borderId="83" xfId="0" applyFont="1" applyBorder="1" applyAlignment="1">
      <alignment wrapText="1"/>
    </xf>
    <xf numFmtId="0" fontId="1" fillId="0" borderId="83" xfId="0" applyFont="1" applyBorder="1" applyAlignment="1">
      <alignment horizontal="center" wrapText="1"/>
    </xf>
    <xf numFmtId="0" fontId="1" fillId="0" borderId="206" xfId="0" applyFont="1" applyBorder="1" applyAlignment="1">
      <alignment horizontal="center" wrapText="1"/>
    </xf>
    <xf numFmtId="49" fontId="1" fillId="6" borderId="86" xfId="0" applyNumberFormat="1" applyFont="1" applyFill="1" applyBorder="1" applyAlignment="1">
      <alignment horizontal="center" wrapText="1"/>
    </xf>
    <xf numFmtId="49" fontId="1" fillId="6" borderId="88" xfId="0" applyNumberFormat="1" applyFont="1" applyFill="1" applyBorder="1" applyAlignment="1">
      <alignment horizontal="center"/>
    </xf>
    <xf numFmtId="0" fontId="9" fillId="6" borderId="173" xfId="0" applyFont="1" applyFill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1" fillId="0" borderId="205" xfId="0" applyFont="1" applyBorder="1" applyAlignment="1">
      <alignment wrapText="1"/>
    </xf>
    <xf numFmtId="0" fontId="15" fillId="7" borderId="82" xfId="0" applyFont="1" applyFill="1" applyBorder="1" applyAlignment="1">
      <alignment horizontal="center"/>
    </xf>
    <xf numFmtId="49" fontId="14" fillId="7" borderId="82" xfId="0" applyNumberFormat="1" applyFont="1" applyFill="1" applyBorder="1" applyAlignment="1">
      <alignment horizontal="center"/>
    </xf>
    <xf numFmtId="49" fontId="1" fillId="6" borderId="77" xfId="0" applyNumberFormat="1" applyFont="1" applyFill="1" applyBorder="1" applyAlignment="1">
      <alignment horizontal="center" vertical="center"/>
    </xf>
    <xf numFmtId="0" fontId="1" fillId="0" borderId="110" xfId="0" applyFont="1" applyBorder="1" applyAlignment="1">
      <alignment wrapText="1"/>
    </xf>
    <xf numFmtId="0" fontId="1" fillId="0" borderId="111" xfId="0" applyFont="1" applyBorder="1" applyAlignment="1">
      <alignment wrapText="1"/>
    </xf>
    <xf numFmtId="0" fontId="1" fillId="0" borderId="116" xfId="0" applyFont="1" applyBorder="1" applyAlignment="1">
      <alignment horizontal="center" wrapText="1"/>
    </xf>
    <xf numFmtId="0" fontId="1" fillId="0" borderId="116" xfId="0" applyFont="1" applyBorder="1" applyAlignment="1">
      <alignment wrapText="1"/>
    </xf>
    <xf numFmtId="0" fontId="1" fillId="0" borderId="114" xfId="0" applyFont="1" applyBorder="1" applyAlignment="1">
      <alignment wrapText="1"/>
    </xf>
    <xf numFmtId="0" fontId="1" fillId="0" borderId="232" xfId="0" applyFont="1" applyBorder="1" applyAlignment="1">
      <alignment wrapText="1"/>
    </xf>
    <xf numFmtId="0" fontId="1" fillId="0" borderId="117" xfId="0" applyFont="1" applyBorder="1" applyAlignment="1">
      <alignment horizontal="center" wrapText="1"/>
    </xf>
    <xf numFmtId="0" fontId="1" fillId="0" borderId="112" xfId="0" applyFont="1" applyBorder="1" applyAlignment="1">
      <alignment wrapText="1"/>
    </xf>
    <xf numFmtId="0" fontId="1" fillId="3" borderId="121" xfId="0" applyFont="1" applyFill="1" applyBorder="1" applyAlignment="1">
      <alignment wrapText="1"/>
    </xf>
    <xf numFmtId="0" fontId="1" fillId="0" borderId="114" xfId="0" applyFont="1" applyBorder="1" applyAlignment="1">
      <alignment horizontal="center" wrapText="1"/>
    </xf>
    <xf numFmtId="49" fontId="14" fillId="7" borderId="117" xfId="0" applyNumberFormat="1" applyFont="1" applyFill="1" applyBorder="1" applyAlignment="1">
      <alignment horizontal="center"/>
    </xf>
    <xf numFmtId="0" fontId="10" fillId="3" borderId="121" xfId="0" applyFont="1" applyFill="1" applyBorder="1" applyAlignment="1">
      <alignment horizontal="center" wrapText="1"/>
    </xf>
    <xf numFmtId="49" fontId="14" fillId="7" borderId="114" xfId="0" applyNumberFormat="1" applyFont="1" applyFill="1" applyBorder="1" applyAlignment="1">
      <alignment horizontal="center"/>
    </xf>
    <xf numFmtId="164" fontId="18" fillId="7" borderId="117" xfId="0" applyNumberFormat="1" applyFont="1" applyFill="1" applyBorder="1" applyAlignment="1">
      <alignment horizontal="center" vertical="center"/>
    </xf>
    <xf numFmtId="1" fontId="10" fillId="3" borderId="233" xfId="0" applyNumberFormat="1" applyFont="1" applyFill="1" applyBorder="1" applyAlignment="1">
      <alignment horizontal="center"/>
    </xf>
    <xf numFmtId="0" fontId="15" fillId="0" borderId="234" xfId="0" applyFont="1" applyBorder="1" applyAlignment="1">
      <alignment wrapText="1"/>
    </xf>
    <xf numFmtId="0" fontId="9" fillId="5" borderId="240" xfId="0" applyFont="1" applyFill="1" applyBorder="1" applyAlignment="1">
      <alignment horizontal="center" vertical="center" wrapText="1"/>
    </xf>
    <xf numFmtId="0" fontId="9" fillId="5" borderId="241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1" fillId="0" borderId="242" xfId="0" applyFont="1" applyBorder="1" applyAlignment="1">
      <alignment horizontal="center" vertical="center" wrapText="1"/>
    </xf>
    <xf numFmtId="49" fontId="15" fillId="0" borderId="77" xfId="0" applyNumberFormat="1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7" fillId="3" borderId="189" xfId="0" applyFont="1" applyFill="1" applyBorder="1" applyAlignment="1">
      <alignment horizontal="center" wrapText="1"/>
    </xf>
    <xf numFmtId="0" fontId="15" fillId="0" borderId="6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49" fontId="15" fillId="0" borderId="68" xfId="0" applyNumberFormat="1" applyFont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/>
    </xf>
    <xf numFmtId="0" fontId="9" fillId="0" borderId="67" xfId="0" applyFont="1" applyBorder="1" applyAlignment="1">
      <alignment horizontal="center"/>
    </xf>
    <xf numFmtId="49" fontId="15" fillId="0" borderId="82" xfId="0" applyNumberFormat="1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6" borderId="148" xfId="0" applyFont="1" applyFill="1" applyBorder="1" applyAlignment="1">
      <alignment horizontal="center"/>
    </xf>
    <xf numFmtId="49" fontId="1" fillId="6" borderId="89" xfId="0" applyNumberFormat="1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wrapText="1"/>
    </xf>
    <xf numFmtId="164" fontId="26" fillId="7" borderId="68" xfId="0" applyNumberFormat="1" applyFont="1" applyFill="1" applyBorder="1" applyAlignment="1">
      <alignment horizontal="center" vertical="center"/>
    </xf>
    <xf numFmtId="1" fontId="10" fillId="3" borderId="176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1" fillId="6" borderId="88" xfId="0" applyFont="1" applyFill="1" applyBorder="1" applyAlignment="1">
      <alignment horizontal="center"/>
    </xf>
    <xf numFmtId="0" fontId="27" fillId="3" borderId="75" xfId="0" applyFont="1" applyFill="1" applyBorder="1" applyAlignment="1">
      <alignment horizontal="center" wrapText="1"/>
    </xf>
    <xf numFmtId="49" fontId="15" fillId="6" borderId="68" xfId="0" applyNumberFormat="1" applyFont="1" applyFill="1" applyBorder="1" applyAlignment="1">
      <alignment horizontal="center"/>
    </xf>
    <xf numFmtId="0" fontId="9" fillId="6" borderId="77" xfId="0" applyFont="1" applyFill="1" applyBorder="1" applyAlignment="1">
      <alignment horizontal="center"/>
    </xf>
    <xf numFmtId="2" fontId="15" fillId="7" borderId="77" xfId="0" applyNumberFormat="1" applyFont="1" applyFill="1" applyBorder="1" applyAlignment="1">
      <alignment horizontal="center"/>
    </xf>
    <xf numFmtId="49" fontId="15" fillId="4" borderId="8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5" fillId="0" borderId="88" xfId="0" applyNumberFormat="1" applyFont="1" applyBorder="1" applyAlignment="1">
      <alignment horizontal="center" vertical="center" wrapText="1"/>
    </xf>
    <xf numFmtId="0" fontId="9" fillId="6" borderId="79" xfId="0" applyFont="1" applyFill="1" applyBorder="1" applyAlignment="1">
      <alignment horizontal="center"/>
    </xf>
    <xf numFmtId="1" fontId="14" fillId="0" borderId="61" xfId="0" applyNumberFormat="1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5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/>
    </xf>
    <xf numFmtId="0" fontId="14" fillId="0" borderId="81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/>
    </xf>
    <xf numFmtId="49" fontId="15" fillId="0" borderId="173" xfId="0" applyNumberFormat="1" applyFont="1" applyBorder="1" applyAlignment="1">
      <alignment horizontal="center" vertical="center"/>
    </xf>
    <xf numFmtId="0" fontId="10" fillId="3" borderId="243" xfId="0" applyFont="1" applyFill="1" applyBorder="1" applyAlignment="1">
      <alignment horizontal="center" wrapText="1"/>
    </xf>
    <xf numFmtId="49" fontId="15" fillId="4" borderId="88" xfId="0" applyNumberFormat="1" applyFont="1" applyFill="1" applyBorder="1" applyAlignment="1">
      <alignment horizontal="center"/>
    </xf>
    <xf numFmtId="0" fontId="1" fillId="6" borderId="145" xfId="0" applyFont="1" applyFill="1" applyBorder="1" applyAlignment="1">
      <alignment horizontal="center"/>
    </xf>
    <xf numFmtId="49" fontId="15" fillId="7" borderId="173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/>
    </xf>
    <xf numFmtId="49" fontId="15" fillId="0" borderId="89" xfId="0" applyNumberFormat="1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244" xfId="0" applyFont="1" applyBorder="1" applyAlignment="1">
      <alignment horizontal="center" vertical="center" wrapText="1"/>
    </xf>
    <xf numFmtId="0" fontId="1" fillId="6" borderId="77" xfId="0" applyFont="1" applyFill="1" applyBorder="1" applyAlignment="1">
      <alignment horizontal="center"/>
    </xf>
    <xf numFmtId="0" fontId="21" fillId="0" borderId="151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21" fillId="0" borderId="245" xfId="0" applyFont="1" applyBorder="1" applyAlignment="1">
      <alignment horizontal="center"/>
    </xf>
    <xf numFmtId="49" fontId="1" fillId="4" borderId="83" xfId="0" applyNumberFormat="1" applyFont="1" applyFill="1" applyBorder="1" applyAlignment="1">
      <alignment horizontal="center"/>
    </xf>
    <xf numFmtId="0" fontId="14" fillId="0" borderId="180" xfId="0" applyFont="1" applyBorder="1" applyAlignment="1">
      <alignment horizontal="center" vertical="center"/>
    </xf>
    <xf numFmtId="49" fontId="15" fillId="0" borderId="107" xfId="0" applyNumberFormat="1" applyFont="1" applyBorder="1" applyAlignment="1">
      <alignment horizontal="center" vertical="center"/>
    </xf>
    <xf numFmtId="49" fontId="9" fillId="6" borderId="68" xfId="0" applyNumberFormat="1" applyFont="1" applyFill="1" applyBorder="1" applyAlignment="1">
      <alignment horizontal="center"/>
    </xf>
    <xf numFmtId="0" fontId="9" fillId="6" borderId="180" xfId="0" applyFont="1" applyFill="1" applyBorder="1" applyAlignment="1">
      <alignment horizontal="center"/>
    </xf>
    <xf numFmtId="0" fontId="21" fillId="0" borderId="180" xfId="0" applyFont="1" applyBorder="1" applyAlignment="1">
      <alignment horizontal="center"/>
    </xf>
    <xf numFmtId="0" fontId="9" fillId="0" borderId="180" xfId="0" applyFont="1" applyBorder="1" applyAlignment="1">
      <alignment horizontal="center" wrapText="1"/>
    </xf>
    <xf numFmtId="0" fontId="9" fillId="0" borderId="180" xfId="0" applyFont="1" applyBorder="1" applyAlignment="1">
      <alignment horizontal="center" vertical="center" wrapText="1"/>
    </xf>
    <xf numFmtId="49" fontId="1" fillId="4" borderId="173" xfId="0" applyNumberFormat="1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left" vertical="center" wrapText="1"/>
    </xf>
    <xf numFmtId="0" fontId="9" fillId="7" borderId="204" xfId="0" applyFont="1" applyFill="1" applyBorder="1" applyAlignment="1">
      <alignment horizontal="left" vertical="center" wrapText="1"/>
    </xf>
    <xf numFmtId="0" fontId="1" fillId="7" borderId="204" xfId="0" applyFont="1" applyFill="1" applyBorder="1" applyAlignment="1">
      <alignment horizontal="center" vertical="center" wrapText="1"/>
    </xf>
    <xf numFmtId="0" fontId="1" fillId="7" borderId="246" xfId="0" applyFont="1" applyFill="1" applyBorder="1" applyAlignment="1">
      <alignment horizontal="center" vertical="center" wrapText="1"/>
    </xf>
    <xf numFmtId="0" fontId="14" fillId="7" borderId="87" xfId="0" applyFont="1" applyFill="1" applyBorder="1" applyAlignment="1">
      <alignment horizontal="center" vertical="center"/>
    </xf>
    <xf numFmtId="0" fontId="20" fillId="6" borderId="247" xfId="0" applyFont="1" applyFill="1" applyBorder="1" applyAlignment="1">
      <alignment horizontal="center"/>
    </xf>
    <xf numFmtId="0" fontId="21" fillId="6" borderId="87" xfId="0" applyFont="1" applyFill="1" applyBorder="1" applyAlignment="1">
      <alignment horizontal="center"/>
    </xf>
    <xf numFmtId="0" fontId="14" fillId="0" borderId="206" xfId="0" applyFont="1" applyBorder="1" applyAlignment="1">
      <alignment horizontal="center" vertical="center"/>
    </xf>
    <xf numFmtId="49" fontId="15" fillId="0" borderId="248" xfId="0" applyNumberFormat="1" applyFont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left" vertical="center" wrapText="1"/>
    </xf>
    <xf numFmtId="0" fontId="9" fillId="7" borderId="64" xfId="0" applyFont="1" applyFill="1" applyBorder="1" applyAlignment="1">
      <alignment horizontal="left" vertical="center" wrapText="1"/>
    </xf>
    <xf numFmtId="0" fontId="1" fillId="7" borderId="242" xfId="0" applyFont="1" applyFill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/>
    </xf>
    <xf numFmtId="49" fontId="15" fillId="6" borderId="89" xfId="0" applyNumberFormat="1" applyFont="1" applyFill="1" applyBorder="1" applyAlignment="1">
      <alignment horizontal="center" vertical="center" wrapText="1"/>
    </xf>
    <xf numFmtId="49" fontId="15" fillId="4" borderId="82" xfId="0" applyNumberFormat="1" applyFont="1" applyFill="1" applyBorder="1" applyAlignment="1">
      <alignment horizontal="center"/>
    </xf>
    <xf numFmtId="49" fontId="1" fillId="4" borderId="77" xfId="0" applyNumberFormat="1" applyFont="1" applyFill="1" applyBorder="1" applyAlignment="1">
      <alignment horizontal="center" vertical="center" wrapText="1"/>
    </xf>
    <xf numFmtId="0" fontId="1" fillId="0" borderId="24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250" xfId="0" applyFont="1" applyBorder="1" applyAlignment="1">
      <alignment horizontal="center" vertical="center" wrapText="1"/>
    </xf>
    <xf numFmtId="0" fontId="1" fillId="0" borderId="251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/>
    </xf>
    <xf numFmtId="0" fontId="20" fillId="0" borderId="247" xfId="0" applyFont="1" applyBorder="1" applyAlignment="1">
      <alignment horizontal="center"/>
    </xf>
    <xf numFmtId="0" fontId="1" fillId="0" borderId="252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left" vertical="center" wrapText="1"/>
    </xf>
    <xf numFmtId="0" fontId="1" fillId="0" borderId="179" xfId="0" applyFont="1" applyBorder="1" applyAlignment="1">
      <alignment horizontal="center" vertical="center"/>
    </xf>
    <xf numFmtId="0" fontId="9" fillId="0" borderId="83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20" fillId="0" borderId="89" xfId="0" applyFont="1" applyBorder="1" applyAlignment="1">
      <alignment horizontal="center" wrapText="1"/>
    </xf>
    <xf numFmtId="0" fontId="10" fillId="3" borderId="208" xfId="0" applyFont="1" applyFill="1" applyBorder="1" applyAlignment="1">
      <alignment horizontal="center" wrapText="1"/>
    </xf>
    <xf numFmtId="1" fontId="10" fillId="3" borderId="253" xfId="0" applyNumberFormat="1" applyFont="1" applyFill="1" applyBorder="1" applyAlignment="1">
      <alignment horizontal="center"/>
    </xf>
    <xf numFmtId="0" fontId="1" fillId="6" borderId="111" xfId="0" applyFont="1" applyFill="1" applyBorder="1" applyAlignment="1">
      <alignment horizontal="center" wrapText="1"/>
    </xf>
    <xf numFmtId="0" fontId="1" fillId="6" borderId="212" xfId="0" applyFont="1" applyFill="1" applyBorder="1" applyAlignment="1">
      <alignment wrapText="1"/>
    </xf>
    <xf numFmtId="0" fontId="1" fillId="6" borderId="111" xfId="0" applyFont="1" applyFill="1" applyBorder="1" applyAlignment="1">
      <alignment wrapText="1"/>
    </xf>
    <xf numFmtId="0" fontId="1" fillId="6" borderId="116" xfId="0" applyFont="1" applyFill="1" applyBorder="1" applyAlignment="1">
      <alignment horizontal="center" wrapText="1"/>
    </xf>
    <xf numFmtId="0" fontId="1" fillId="6" borderId="117" xfId="0" applyFont="1" applyFill="1" applyBorder="1" applyAlignment="1">
      <alignment horizontal="center"/>
    </xf>
    <xf numFmtId="0" fontId="1" fillId="0" borderId="214" xfId="0" applyFont="1" applyBorder="1" applyAlignment="1">
      <alignment wrapText="1"/>
    </xf>
    <xf numFmtId="0" fontId="14" fillId="7" borderId="214" xfId="0" applyFont="1" applyFill="1" applyBorder="1" applyAlignment="1">
      <alignment horizontal="center"/>
    </xf>
    <xf numFmtId="0" fontId="10" fillId="3" borderId="166" xfId="0" applyFont="1" applyFill="1" applyBorder="1" applyAlignment="1">
      <alignment horizontal="center" wrapText="1"/>
    </xf>
    <xf numFmtId="49" fontId="14" fillId="7" borderId="232" xfId="0" applyNumberFormat="1" applyFont="1" applyFill="1" applyBorder="1" applyAlignment="1">
      <alignment horizontal="center"/>
    </xf>
    <xf numFmtId="0" fontId="9" fillId="6" borderId="111" xfId="0" applyFont="1" applyFill="1" applyBorder="1" applyAlignment="1">
      <alignment horizontal="center"/>
    </xf>
    <xf numFmtId="49" fontId="10" fillId="3" borderId="166" xfId="0" applyNumberFormat="1" applyFont="1" applyFill="1" applyBorder="1" applyAlignment="1">
      <alignment horizontal="center" wrapText="1"/>
    </xf>
    <xf numFmtId="49" fontId="15" fillId="6" borderId="117" xfId="0" applyNumberFormat="1" applyFont="1" applyFill="1" applyBorder="1" applyAlignment="1">
      <alignment horizontal="center"/>
    </xf>
    <xf numFmtId="1" fontId="10" fillId="3" borderId="254" xfId="0" applyNumberFormat="1" applyFont="1" applyFill="1" applyBorder="1" applyAlignment="1">
      <alignment horizontal="center"/>
    </xf>
    <xf numFmtId="0" fontId="24" fillId="0" borderId="188" xfId="0" applyFont="1" applyBorder="1" applyAlignment="1">
      <alignment wrapText="1"/>
    </xf>
    <xf numFmtId="0" fontId="29" fillId="8" borderId="268" xfId="0" applyFont="1" applyFill="1" applyBorder="1" applyAlignment="1">
      <alignment horizontal="center" vertical="center" wrapText="1"/>
    </xf>
    <xf numFmtId="0" fontId="29" fillId="8" borderId="27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1" fillId="0" borderId="203" xfId="0" applyFont="1" applyBorder="1" applyAlignment="1">
      <alignment horizontal="center" vertical="center" wrapText="1"/>
    </xf>
    <xf numFmtId="0" fontId="31" fillId="0" borderId="279" xfId="0" applyFont="1" applyBorder="1" applyAlignment="1">
      <alignment horizontal="center" vertical="center" wrapText="1"/>
    </xf>
    <xf numFmtId="0" fontId="33" fillId="0" borderId="280" xfId="0" applyFont="1" applyBorder="1" applyAlignment="1">
      <alignment wrapText="1"/>
    </xf>
    <xf numFmtId="0" fontId="33" fillId="0" borderId="281" xfId="0" applyFont="1" applyBorder="1" applyAlignment="1">
      <alignment wrapText="1"/>
    </xf>
    <xf numFmtId="0" fontId="33" fillId="0" borderId="269" xfId="0" applyFont="1" applyBorder="1" applyAlignment="1">
      <alignment wrapText="1"/>
    </xf>
    <xf numFmtId="0" fontId="33" fillId="0" borderId="286" xfId="0" applyFont="1" applyBorder="1" applyAlignment="1">
      <alignment wrapText="1"/>
    </xf>
    <xf numFmtId="0" fontId="33" fillId="0" borderId="203" xfId="0" applyFont="1" applyBorder="1" applyAlignment="1">
      <alignment wrapText="1"/>
    </xf>
    <xf numFmtId="0" fontId="8" fillId="5" borderId="287" xfId="0" applyFont="1" applyFill="1" applyBorder="1" applyAlignment="1">
      <alignment horizontal="center" vertical="center" wrapText="1"/>
    </xf>
    <xf numFmtId="0" fontId="8" fillId="5" borderId="204" xfId="0" applyFont="1" applyFill="1" applyBorder="1" applyAlignment="1">
      <alignment horizontal="center" vertical="center" wrapText="1"/>
    </xf>
    <xf numFmtId="0" fontId="8" fillId="5" borderId="288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289" xfId="0" applyFont="1" applyFill="1" applyBorder="1" applyAlignment="1">
      <alignment horizontal="center" vertical="center" wrapText="1"/>
    </xf>
    <xf numFmtId="0" fontId="8" fillId="5" borderId="290" xfId="0" applyFont="1" applyFill="1" applyBorder="1" applyAlignment="1">
      <alignment horizontal="center" vertical="center" wrapText="1"/>
    </xf>
    <xf numFmtId="0" fontId="8" fillId="5" borderId="29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wrapText="1"/>
    </xf>
    <xf numFmtId="1" fontId="15" fillId="6" borderId="64" xfId="0" applyNumberFormat="1" applyFont="1" applyFill="1" applyBorder="1" applyAlignment="1">
      <alignment horizontal="center"/>
    </xf>
    <xf numFmtId="0" fontId="1" fillId="0" borderId="79" xfId="0" applyFont="1" applyBorder="1" applyAlignment="1">
      <alignment horizontal="center" wrapText="1"/>
    </xf>
    <xf numFmtId="0" fontId="9" fillId="6" borderId="64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/>
    </xf>
    <xf numFmtId="0" fontId="14" fillId="7" borderId="279" xfId="0" applyFont="1" applyFill="1" applyBorder="1" applyAlignment="1">
      <alignment horizontal="center"/>
    </xf>
    <xf numFmtId="49" fontId="15" fillId="7" borderId="76" xfId="0" applyNumberFormat="1" applyFont="1" applyFill="1" applyBorder="1" applyAlignment="1">
      <alignment horizontal="center"/>
    </xf>
    <xf numFmtId="49" fontId="14" fillId="7" borderId="64" xfId="0" applyNumberFormat="1" applyFont="1" applyFill="1" applyBorder="1" applyAlignment="1">
      <alignment horizontal="center"/>
    </xf>
    <xf numFmtId="49" fontId="15" fillId="7" borderId="292" xfId="0" applyNumberFormat="1" applyFont="1" applyFill="1" applyBorder="1" applyAlignment="1">
      <alignment horizontal="center"/>
    </xf>
    <xf numFmtId="49" fontId="14" fillId="7" borderId="292" xfId="0" applyNumberFormat="1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0" fontId="14" fillId="7" borderId="65" xfId="0" applyFont="1" applyFill="1" applyBorder="1" applyAlignment="1">
      <alignment horizontal="center"/>
    </xf>
    <xf numFmtId="164" fontId="18" fillId="7" borderId="279" xfId="0" applyNumberFormat="1" applyFont="1" applyFill="1" applyBorder="1" applyAlignment="1">
      <alignment horizontal="center" vertical="center"/>
    </xf>
    <xf numFmtId="0" fontId="15" fillId="0" borderId="85" xfId="0" applyFont="1" applyBorder="1" applyAlignment="1">
      <alignment wrapText="1"/>
    </xf>
    <xf numFmtId="0" fontId="15" fillId="0" borderId="77" xfId="0" applyFont="1" applyBorder="1" applyAlignment="1">
      <alignment wrapText="1"/>
    </xf>
    <xf numFmtId="0" fontId="35" fillId="0" borderId="64" xfId="0" applyFont="1" applyBorder="1" applyAlignment="1">
      <alignment wrapText="1"/>
    </xf>
    <xf numFmtId="0" fontId="1" fillId="7" borderId="64" xfId="0" applyFont="1" applyFill="1" applyBorder="1" applyAlignment="1">
      <alignment horizontal="center" wrapText="1"/>
    </xf>
    <xf numFmtId="0" fontId="1" fillId="7" borderId="73" xfId="0" applyFont="1" applyFill="1" applyBorder="1" applyAlignment="1">
      <alignment horizontal="center" wrapText="1"/>
    </xf>
    <xf numFmtId="49" fontId="9" fillId="6" borderId="64" xfId="0" applyNumberFormat="1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 wrapText="1"/>
    </xf>
    <xf numFmtId="49" fontId="14" fillId="7" borderId="279" xfId="0" applyNumberFormat="1" applyFont="1" applyFill="1" applyBorder="1" applyAlignment="1">
      <alignment horizontal="center"/>
    </xf>
    <xf numFmtId="0" fontId="15" fillId="0" borderId="64" xfId="0" applyFont="1" applyBorder="1" applyAlignment="1">
      <alignment wrapText="1"/>
    </xf>
    <xf numFmtId="0" fontId="1" fillId="7" borderId="15" xfId="0" applyFont="1" applyFill="1" applyBorder="1" applyAlignment="1">
      <alignment horizontal="center" wrapText="1"/>
    </xf>
    <xf numFmtId="0" fontId="1" fillId="7" borderId="82" xfId="0" applyFont="1" applyFill="1" applyBorder="1" applyAlignment="1">
      <alignment wrapText="1"/>
    </xf>
    <xf numFmtId="0" fontId="1" fillId="7" borderId="82" xfId="0" applyFont="1" applyFill="1" applyBorder="1" applyAlignment="1">
      <alignment horizontal="center" wrapText="1"/>
    </xf>
    <xf numFmtId="0" fontId="15" fillId="7" borderId="293" xfId="0" applyFont="1" applyFill="1" applyBorder="1" applyAlignment="1">
      <alignment horizontal="center"/>
    </xf>
    <xf numFmtId="0" fontId="14" fillId="7" borderId="294" xfId="0" applyFont="1" applyFill="1" applyBorder="1" applyAlignment="1">
      <alignment horizontal="center"/>
    </xf>
    <xf numFmtId="49" fontId="14" fillId="7" borderId="294" xfId="0" applyNumberFormat="1" applyFont="1" applyFill="1" applyBorder="1" applyAlignment="1">
      <alignment horizontal="center"/>
    </xf>
    <xf numFmtId="49" fontId="14" fillId="7" borderId="295" xfId="0" applyNumberFormat="1" applyFont="1" applyFill="1" applyBorder="1" applyAlignment="1">
      <alignment horizontal="center"/>
    </xf>
    <xf numFmtId="0" fontId="15" fillId="0" borderId="296" xfId="0" applyFont="1" applyBorder="1" applyAlignment="1">
      <alignment wrapText="1"/>
    </xf>
    <xf numFmtId="0" fontId="14" fillId="7" borderId="297" xfId="0" applyFont="1" applyFill="1" applyBorder="1" applyAlignment="1">
      <alignment horizontal="center"/>
    </xf>
    <xf numFmtId="0" fontId="15" fillId="0" borderId="294" xfId="0" applyFont="1" applyBorder="1" applyAlignment="1">
      <alignment wrapText="1"/>
    </xf>
    <xf numFmtId="164" fontId="18" fillId="7" borderId="295" xfId="0" applyNumberFormat="1" applyFont="1" applyFill="1" applyBorder="1" applyAlignment="1">
      <alignment horizontal="center" vertical="center"/>
    </xf>
    <xf numFmtId="0" fontId="29" fillId="0" borderId="0" xfId="0" applyFont="1"/>
    <xf numFmtId="0" fontId="15" fillId="0" borderId="0" xfId="0" applyFont="1"/>
    <xf numFmtId="0" fontId="24" fillId="0" borderId="0" xfId="0" applyFont="1" applyAlignment="1">
      <alignment wrapText="1"/>
    </xf>
    <xf numFmtId="0" fontId="31" fillId="0" borderId="278" xfId="0" applyFont="1" applyBorder="1" applyAlignment="1">
      <alignment horizontal="center" vertical="center" wrapText="1"/>
    </xf>
    <xf numFmtId="0" fontId="31" fillId="0" borderId="260" xfId="0" applyFont="1" applyBorder="1" applyAlignment="1">
      <alignment horizontal="center" wrapText="1"/>
    </xf>
    <xf numFmtId="0" fontId="1" fillId="0" borderId="280" xfId="0" applyFont="1" applyBorder="1" applyAlignment="1">
      <alignment wrapText="1"/>
    </xf>
    <xf numFmtId="0" fontId="33" fillId="0" borderId="282" xfId="0" applyFont="1" applyBorder="1" applyAlignment="1">
      <alignment wrapText="1"/>
    </xf>
    <xf numFmtId="0" fontId="1" fillId="0" borderId="203" xfId="0" applyFont="1" applyBorder="1" applyAlignment="1">
      <alignment wrapText="1"/>
    </xf>
    <xf numFmtId="0" fontId="36" fillId="5" borderId="298" xfId="0" applyFont="1" applyFill="1" applyBorder="1" applyAlignment="1">
      <alignment horizontal="center" wrapText="1"/>
    </xf>
    <xf numFmtId="0" fontId="36" fillId="5" borderId="72" xfId="0" applyFont="1" applyFill="1" applyBorder="1" applyAlignment="1">
      <alignment horizontal="center" wrapText="1"/>
    </xf>
    <xf numFmtId="0" fontId="36" fillId="5" borderId="197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/>
    </xf>
    <xf numFmtId="0" fontId="9" fillId="6" borderId="298" xfId="0" applyFont="1" applyFill="1" applyBorder="1" applyAlignment="1">
      <alignment horizontal="center"/>
    </xf>
    <xf numFmtId="0" fontId="9" fillId="6" borderId="72" xfId="0" applyFont="1" applyFill="1" applyBorder="1" applyAlignment="1">
      <alignment horizontal="center"/>
    </xf>
    <xf numFmtId="49" fontId="9" fillId="6" borderId="72" xfId="0" applyNumberFormat="1" applyFont="1" applyFill="1" applyBorder="1" applyAlignment="1">
      <alignment horizontal="center"/>
    </xf>
    <xf numFmtId="49" fontId="9" fillId="6" borderId="298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wrapText="1"/>
    </xf>
    <xf numFmtId="0" fontId="1" fillId="6" borderId="72" xfId="0" applyFont="1" applyFill="1" applyBorder="1" applyAlignment="1">
      <alignment wrapText="1"/>
    </xf>
    <xf numFmtId="0" fontId="1" fillId="6" borderId="298" xfId="0" applyFont="1" applyFill="1" applyBorder="1" applyAlignment="1">
      <alignment wrapText="1"/>
    </xf>
    <xf numFmtId="0" fontId="1" fillId="6" borderId="82" xfId="0" applyFont="1" applyFill="1" applyBorder="1" applyAlignment="1">
      <alignment wrapText="1"/>
    </xf>
    <xf numFmtId="49" fontId="1" fillId="6" borderId="298" xfId="0" applyNumberFormat="1" applyFont="1" applyFill="1" applyBorder="1" applyAlignment="1">
      <alignment wrapText="1"/>
    </xf>
    <xf numFmtId="49" fontId="1" fillId="6" borderId="72" xfId="0" applyNumberFormat="1" applyFont="1" applyFill="1" applyBorder="1" applyAlignment="1">
      <alignment wrapText="1"/>
    </xf>
    <xf numFmtId="0" fontId="14" fillId="7" borderId="299" xfId="0" applyFont="1" applyFill="1" applyBorder="1" applyAlignment="1">
      <alignment horizontal="center"/>
    </xf>
    <xf numFmtId="49" fontId="14" fillId="7" borderId="300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49" fontId="14" fillId="7" borderId="15" xfId="0" applyNumberFormat="1" applyFont="1" applyFill="1" applyBorder="1" applyAlignment="1">
      <alignment horizontal="center"/>
    </xf>
    <xf numFmtId="164" fontId="18" fillId="7" borderId="15" xfId="0" applyNumberFormat="1" applyFont="1" applyFill="1" applyBorder="1" applyAlignment="1">
      <alignment horizontal="center" vertical="center"/>
    </xf>
    <xf numFmtId="0" fontId="15" fillId="7" borderId="287" xfId="0" applyFont="1" applyFill="1" applyBorder="1" applyAlignment="1">
      <alignment horizontal="center"/>
    </xf>
    <xf numFmtId="0" fontId="14" fillId="7" borderId="204" xfId="0" applyFont="1" applyFill="1" applyBorder="1" applyAlignment="1">
      <alignment horizontal="center"/>
    </xf>
    <xf numFmtId="49" fontId="14" fillId="7" borderId="204" xfId="0" applyNumberFormat="1" applyFont="1" applyFill="1" applyBorder="1" applyAlignment="1">
      <alignment horizontal="center"/>
    </xf>
    <xf numFmtId="0" fontId="14" fillId="7" borderId="289" xfId="0" applyFont="1" applyFill="1" applyBorder="1" applyAlignment="1">
      <alignment horizontal="center"/>
    </xf>
    <xf numFmtId="0" fontId="14" fillId="7" borderId="93" xfId="0" applyFont="1" applyFill="1" applyBorder="1" applyAlignment="1">
      <alignment horizontal="center"/>
    </xf>
    <xf numFmtId="49" fontId="14" fillId="7" borderId="301" xfId="0" applyNumberFormat="1" applyFont="1" applyFill="1" applyBorder="1" applyAlignment="1">
      <alignment horizontal="center"/>
    </xf>
    <xf numFmtId="49" fontId="14" fillId="7" borderId="289" xfId="0" applyNumberFormat="1" applyFont="1" applyFill="1" applyBorder="1" applyAlignment="1">
      <alignment horizontal="center"/>
    </xf>
    <xf numFmtId="0" fontId="15" fillId="0" borderId="83" xfId="0" applyFont="1" applyBorder="1" applyAlignment="1">
      <alignment wrapText="1"/>
    </xf>
    <xf numFmtId="0" fontId="14" fillId="7" borderId="288" xfId="0" applyFont="1" applyFill="1" applyBorder="1" applyAlignment="1">
      <alignment horizontal="center"/>
    </xf>
    <xf numFmtId="0" fontId="15" fillId="0" borderId="62" xfId="0" applyFont="1" applyBorder="1" applyAlignment="1">
      <alignment wrapText="1"/>
    </xf>
    <xf numFmtId="164" fontId="18" fillId="7" borderId="289" xfId="0" applyNumberFormat="1" applyFont="1" applyFill="1" applyBorder="1" applyAlignment="1">
      <alignment horizontal="center" vertical="center"/>
    </xf>
    <xf numFmtId="0" fontId="15" fillId="7" borderId="302" xfId="0" applyFont="1" applyFill="1" applyBorder="1" applyAlignment="1">
      <alignment horizontal="center"/>
    </xf>
    <xf numFmtId="0" fontId="14" fillId="7" borderId="302" xfId="0" applyFont="1" applyFill="1" applyBorder="1" applyAlignment="1">
      <alignment horizontal="center"/>
    </xf>
    <xf numFmtId="49" fontId="14" fillId="7" borderId="302" xfId="0" applyNumberFormat="1" applyFont="1" applyFill="1" applyBorder="1" applyAlignment="1">
      <alignment horizontal="center"/>
    </xf>
    <xf numFmtId="0" fontId="15" fillId="0" borderId="256" xfId="0" applyFont="1" applyBorder="1" applyAlignment="1">
      <alignment wrapText="1"/>
    </xf>
    <xf numFmtId="164" fontId="18" fillId="7" borderId="302" xfId="0" applyNumberFormat="1" applyFont="1" applyFill="1" applyBorder="1" applyAlignment="1">
      <alignment horizontal="center" vertical="center"/>
    </xf>
    <xf numFmtId="0" fontId="29" fillId="8" borderId="303" xfId="0" applyFont="1" applyFill="1" applyBorder="1" applyAlignment="1">
      <alignment horizontal="center" wrapText="1"/>
    </xf>
    <xf numFmtId="0" fontId="1" fillId="8" borderId="304" xfId="0" applyFont="1" applyFill="1" applyBorder="1" applyAlignment="1">
      <alignment wrapText="1"/>
    </xf>
    <xf numFmtId="0" fontId="31" fillId="0" borderId="203" xfId="0" applyFont="1" applyBorder="1" applyAlignment="1">
      <alignment horizontal="center" wrapText="1"/>
    </xf>
    <xf numFmtId="0" fontId="1" fillId="8" borderId="306" xfId="0" applyFont="1" applyFill="1" applyBorder="1" applyAlignment="1">
      <alignment wrapText="1"/>
    </xf>
    <xf numFmtId="0" fontId="36" fillId="5" borderId="307" xfId="0" applyFont="1" applyFill="1" applyBorder="1" applyAlignment="1">
      <alignment horizontal="center" wrapText="1"/>
    </xf>
    <xf numFmtId="0" fontId="1" fillId="5" borderId="197" xfId="0" applyFont="1" applyFill="1" applyBorder="1" applyAlignment="1">
      <alignment wrapText="1"/>
    </xf>
    <xf numFmtId="0" fontId="29" fillId="8" borderId="197" xfId="0" applyFont="1" applyFill="1" applyBorder="1" applyAlignment="1">
      <alignment horizontal="center" wrapText="1"/>
    </xf>
    <xf numFmtId="49" fontId="1" fillId="6" borderId="307" xfId="0" applyNumberFormat="1" applyFont="1" applyFill="1" applyBorder="1" applyAlignment="1">
      <alignment wrapText="1"/>
    </xf>
    <xf numFmtId="49" fontId="9" fillId="6" borderId="197" xfId="0" applyNumberFormat="1" applyFont="1" applyFill="1" applyBorder="1" applyAlignment="1">
      <alignment horizontal="center"/>
    </xf>
    <xf numFmtId="164" fontId="18" fillId="6" borderId="197" xfId="0" applyNumberFormat="1" applyFont="1" applyFill="1" applyBorder="1" applyAlignment="1">
      <alignment horizontal="center"/>
    </xf>
    <xf numFmtId="0" fontId="9" fillId="6" borderId="82" xfId="0" applyFont="1" applyFill="1" applyBorder="1" applyAlignment="1">
      <alignment horizontal="center"/>
    </xf>
    <xf numFmtId="0" fontId="1" fillId="7" borderId="72" xfId="0" applyFont="1" applyFill="1" applyBorder="1" applyAlignment="1">
      <alignment wrapText="1"/>
    </xf>
    <xf numFmtId="0" fontId="1" fillId="7" borderId="72" xfId="0" applyFont="1" applyFill="1" applyBorder="1" applyAlignment="1">
      <alignment horizontal="center" wrapText="1"/>
    </xf>
    <xf numFmtId="0" fontId="14" fillId="7" borderId="298" xfId="0" applyFont="1" applyFill="1" applyBorder="1" applyAlignment="1">
      <alignment horizontal="center"/>
    </xf>
    <xf numFmtId="0" fontId="14" fillId="7" borderId="72" xfId="0" applyFont="1" applyFill="1" applyBorder="1" applyAlignment="1">
      <alignment horizontal="center"/>
    </xf>
    <xf numFmtId="0" fontId="1" fillId="6" borderId="307" xfId="0" applyFont="1" applyFill="1" applyBorder="1" applyAlignment="1">
      <alignment wrapText="1"/>
    </xf>
    <xf numFmtId="0" fontId="14" fillId="7" borderId="295" xfId="0" applyFont="1" applyFill="1" applyBorder="1" applyAlignment="1">
      <alignment horizontal="center"/>
    </xf>
    <xf numFmtId="0" fontId="1" fillId="6" borderId="308" xfId="0" applyFont="1" applyFill="1" applyBorder="1" applyAlignment="1">
      <alignment wrapText="1"/>
    </xf>
    <xf numFmtId="0" fontId="9" fillId="6" borderId="309" xfId="0" applyFont="1" applyFill="1" applyBorder="1" applyAlignment="1">
      <alignment horizontal="center"/>
    </xf>
    <xf numFmtId="49" fontId="1" fillId="6" borderId="309" xfId="0" applyNumberFormat="1" applyFont="1" applyFill="1" applyBorder="1" applyAlignment="1">
      <alignment wrapText="1"/>
    </xf>
    <xf numFmtId="0" fontId="9" fillId="6" borderId="306" xfId="0" applyFont="1" applyFill="1" applyBorder="1" applyAlignment="1">
      <alignment horizontal="center"/>
    </xf>
    <xf numFmtId="49" fontId="9" fillId="6" borderId="306" xfId="0" applyNumberFormat="1" applyFont="1" applyFill="1" applyBorder="1" applyAlignment="1">
      <alignment horizontal="center"/>
    </xf>
    <xf numFmtId="0" fontId="1" fillId="6" borderId="309" xfId="0" applyFont="1" applyFill="1" applyBorder="1" applyAlignment="1">
      <alignment wrapText="1"/>
    </xf>
    <xf numFmtId="0" fontId="1" fillId="0" borderId="284" xfId="0" applyFont="1" applyBorder="1" applyAlignment="1">
      <alignment wrapText="1"/>
    </xf>
    <xf numFmtId="164" fontId="18" fillId="6" borderId="306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9" fillId="6" borderId="15" xfId="0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wrapText="1"/>
    </xf>
    <xf numFmtId="49" fontId="9" fillId="6" borderId="1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4" fontId="18" fillId="6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5" fillId="4" borderId="3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51" xfId="0" applyFont="1" applyBorder="1" applyAlignment="1">
      <alignment wrapText="1"/>
    </xf>
    <xf numFmtId="0" fontId="6" fillId="3" borderId="31" xfId="0" applyFont="1" applyFill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52" xfId="0" applyFont="1" applyBorder="1" applyAlignment="1">
      <alignment wrapText="1"/>
    </xf>
    <xf numFmtId="2" fontId="4" fillId="2" borderId="25" xfId="0" applyNumberFormat="1" applyFont="1" applyFill="1" applyBorder="1" applyAlignment="1">
      <alignment vertical="center" wrapText="1"/>
    </xf>
    <xf numFmtId="2" fontId="4" fillId="2" borderId="47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7" fillId="4" borderId="3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131" xfId="0" applyFont="1" applyBorder="1" applyAlignment="1">
      <alignment wrapText="1"/>
    </xf>
    <xf numFmtId="0" fontId="19" fillId="8" borderId="30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3" fillId="0" borderId="132" xfId="0" applyFont="1" applyBorder="1" applyAlignment="1">
      <alignment wrapText="1"/>
    </xf>
    <xf numFmtId="0" fontId="2" fillId="2" borderId="127" xfId="0" applyFont="1" applyFill="1" applyBorder="1" applyAlignment="1">
      <alignment horizontal="center" vertical="center" wrapText="1"/>
    </xf>
    <xf numFmtId="0" fontId="3" fillId="0" borderId="129" xfId="0" applyFont="1" applyBorder="1" applyAlignment="1">
      <alignment wrapText="1"/>
    </xf>
    <xf numFmtId="0" fontId="2" fillId="2" borderId="128" xfId="0" applyFont="1" applyFill="1" applyBorder="1" applyAlignment="1">
      <alignment horizontal="center" vertical="center" wrapText="1"/>
    </xf>
    <xf numFmtId="0" fontId="3" fillId="0" borderId="130" xfId="0" applyFont="1" applyBorder="1" applyAlignment="1">
      <alignment wrapText="1"/>
    </xf>
    <xf numFmtId="0" fontId="3" fillId="0" borderId="134" xfId="0" applyFont="1" applyBorder="1" applyAlignment="1">
      <alignment wrapText="1"/>
    </xf>
    <xf numFmtId="0" fontId="3" fillId="0" borderId="133" xfId="0" applyFont="1" applyBorder="1" applyAlignment="1">
      <alignment wrapText="1"/>
    </xf>
    <xf numFmtId="0" fontId="11" fillId="8" borderId="30" xfId="0" applyFont="1" applyFill="1" applyBorder="1" applyAlignment="1">
      <alignment horizontal="center" vertical="center" wrapText="1"/>
    </xf>
    <xf numFmtId="0" fontId="6" fillId="3" borderId="17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72" xfId="0" applyFont="1" applyBorder="1" applyAlignment="1">
      <alignment wrapText="1"/>
    </xf>
    <xf numFmtId="0" fontId="25" fillId="6" borderId="189" xfId="0" applyFont="1" applyFill="1" applyBorder="1" applyAlignment="1">
      <alignment vertical="top" wrapText="1"/>
    </xf>
    <xf numFmtId="0" fontId="3" fillId="0" borderId="190" xfId="0" applyFont="1" applyBorder="1" applyAlignment="1">
      <alignment wrapText="1"/>
    </xf>
    <xf numFmtId="0" fontId="3" fillId="0" borderId="146" xfId="0" applyFont="1" applyBorder="1" applyAlignment="1">
      <alignment wrapText="1"/>
    </xf>
    <xf numFmtId="0" fontId="11" fillId="4" borderId="30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wrapText="1"/>
    </xf>
    <xf numFmtId="0" fontId="3" fillId="0" borderId="238" xfId="0" applyFont="1" applyBorder="1" applyAlignment="1">
      <alignment wrapText="1"/>
    </xf>
    <xf numFmtId="0" fontId="3" fillId="0" borderId="236" xfId="0" applyFont="1" applyBorder="1" applyAlignment="1">
      <alignment wrapText="1"/>
    </xf>
    <xf numFmtId="0" fontId="3" fillId="0" borderId="239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35" xfId="0" applyFont="1" applyBorder="1" applyAlignment="1">
      <alignment wrapText="1"/>
    </xf>
    <xf numFmtId="0" fontId="3" fillId="0" borderId="237" xfId="0" applyFont="1" applyBorder="1" applyAlignment="1">
      <alignment wrapText="1"/>
    </xf>
    <xf numFmtId="0" fontId="28" fillId="6" borderId="264" xfId="0" applyFont="1" applyFill="1" applyBorder="1" applyAlignment="1">
      <alignment horizontal="center" vertical="center" wrapText="1"/>
    </xf>
    <xf numFmtId="0" fontId="3" fillId="0" borderId="265" xfId="0" applyFont="1" applyBorder="1" applyAlignment="1">
      <alignment wrapText="1"/>
    </xf>
    <xf numFmtId="0" fontId="28" fillId="6" borderId="266" xfId="0" applyFont="1" applyFill="1" applyBorder="1" applyAlignment="1">
      <alignment horizontal="center" vertical="center" wrapText="1"/>
    </xf>
    <xf numFmtId="0" fontId="3" fillId="0" borderId="267" xfId="0" applyFont="1" applyBorder="1" applyAlignment="1">
      <alignment wrapText="1"/>
    </xf>
    <xf numFmtId="0" fontId="31" fillId="0" borderId="269" xfId="0" applyFont="1" applyBorder="1" applyAlignment="1">
      <alignment horizontal="center" vertical="center" wrapText="1"/>
    </xf>
    <xf numFmtId="0" fontId="3" fillId="0" borderId="280" xfId="0" applyFont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28" fillId="6" borderId="266" xfId="0" applyFont="1" applyFill="1" applyBorder="1" applyAlignment="1">
      <alignment vertical="top"/>
    </xf>
    <xf numFmtId="0" fontId="3" fillId="0" borderId="270" xfId="0" applyFont="1" applyBorder="1" applyAlignment="1">
      <alignment wrapText="1"/>
    </xf>
    <xf numFmtId="0" fontId="28" fillId="6" borderId="266" xfId="0" applyFont="1" applyFill="1" applyBorder="1" applyAlignment="1">
      <alignment horizontal="right" wrapText="1"/>
    </xf>
    <xf numFmtId="0" fontId="3" fillId="0" borderId="271" xfId="0" applyFont="1" applyBorder="1" applyAlignment="1">
      <alignment wrapText="1"/>
    </xf>
    <xf numFmtId="0" fontId="30" fillId="0" borderId="272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273" xfId="0" applyFont="1" applyBorder="1" applyAlignment="1">
      <alignment wrapText="1"/>
    </xf>
    <xf numFmtId="0" fontId="28" fillId="6" borderId="274" xfId="0" applyFont="1" applyFill="1" applyBorder="1" applyAlignment="1">
      <alignment horizontal="center" vertical="center" wrapText="1"/>
    </xf>
    <xf numFmtId="0" fontId="28" fillId="6" borderId="266" xfId="0" applyFont="1" applyFill="1" applyBorder="1" applyAlignment="1">
      <alignment horizontal="right" vertical="top" wrapText="1"/>
    </xf>
    <xf numFmtId="0" fontId="14" fillId="6" borderId="79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wrapText="1"/>
    </xf>
    <xf numFmtId="0" fontId="9" fillId="6" borderId="79" xfId="0" applyFont="1" applyFill="1" applyBorder="1" applyAlignment="1">
      <alignment horizontal="center" wrapText="1"/>
    </xf>
    <xf numFmtId="0" fontId="9" fillId="6" borderId="276" xfId="0" applyFont="1" applyFill="1" applyBorder="1" applyAlignment="1">
      <alignment horizontal="center" wrapText="1"/>
    </xf>
    <xf numFmtId="0" fontId="30" fillId="0" borderId="79" xfId="0" applyFont="1" applyBorder="1" applyAlignment="1">
      <alignment horizontal="center" vertical="center" wrapText="1"/>
    </xf>
    <xf numFmtId="0" fontId="3" fillId="0" borderId="85" xfId="0" applyFont="1" applyBorder="1" applyAlignment="1">
      <alignment wrapText="1"/>
    </xf>
    <xf numFmtId="0" fontId="3" fillId="0" borderId="260" xfId="0" applyFont="1" applyBorder="1" applyAlignment="1">
      <alignment wrapText="1"/>
    </xf>
    <xf numFmtId="0" fontId="14" fillId="6" borderId="277" xfId="0" applyFont="1" applyFill="1" applyBorder="1" applyAlignment="1">
      <alignment horizontal="center" vertical="center" wrapText="1"/>
    </xf>
    <xf numFmtId="0" fontId="3" fillId="0" borderId="145" xfId="0" applyFont="1" applyBorder="1" applyAlignment="1">
      <alignment wrapText="1"/>
    </xf>
    <xf numFmtId="0" fontId="14" fillId="6" borderId="278" xfId="0" applyFont="1" applyFill="1" applyBorder="1" applyAlignment="1">
      <alignment horizontal="center" vertical="center" wrapText="1"/>
    </xf>
    <xf numFmtId="0" fontId="15" fillId="0" borderId="179" xfId="0" applyFont="1" applyBorder="1" applyAlignment="1">
      <alignment horizontal="center"/>
    </xf>
    <xf numFmtId="0" fontId="3" fillId="0" borderId="83" xfId="0" applyFont="1" applyBorder="1" applyAlignment="1">
      <alignment wrapText="1"/>
    </xf>
    <xf numFmtId="0" fontId="1" fillId="0" borderId="26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45" xfId="0" applyFont="1" applyBorder="1" applyAlignment="1">
      <alignment horizontal="center" wrapText="1"/>
    </xf>
    <xf numFmtId="0" fontId="33" fillId="0" borderId="269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5" fillId="0" borderId="255" xfId="0" applyFont="1" applyBorder="1" applyAlignment="1">
      <alignment horizontal="center" wrapText="1"/>
    </xf>
    <xf numFmtId="0" fontId="3" fillId="0" borderId="256" xfId="0" applyFont="1" applyBorder="1" applyAlignment="1">
      <alignment wrapText="1"/>
    </xf>
    <xf numFmtId="0" fontId="3" fillId="0" borderId="269" xfId="0" applyFont="1" applyBorder="1" applyAlignment="1">
      <alignment wrapText="1"/>
    </xf>
    <xf numFmtId="0" fontId="28" fillId="6" borderId="257" xfId="0" applyFont="1" applyFill="1" applyBorder="1" applyAlignment="1">
      <alignment horizontal="left" wrapText="1"/>
    </xf>
    <xf numFmtId="0" fontId="3" fillId="0" borderId="258" xfId="0" applyFont="1" applyBorder="1" applyAlignment="1">
      <alignment wrapText="1"/>
    </xf>
    <xf numFmtId="0" fontId="28" fillId="6" borderId="257" xfId="0" applyFont="1" applyFill="1" applyBorder="1" applyAlignment="1">
      <alignment horizontal="right" wrapText="1"/>
    </xf>
    <xf numFmtId="0" fontId="3" fillId="0" borderId="259" xfId="0" applyFont="1" applyBorder="1" applyAlignment="1">
      <alignment wrapText="1"/>
    </xf>
    <xf numFmtId="0" fontId="28" fillId="6" borderId="79" xfId="0" applyFont="1" applyFill="1" applyBorder="1" applyAlignment="1">
      <alignment horizontal="center" vertical="center" wrapText="1"/>
    </xf>
    <xf numFmtId="0" fontId="28" fillId="6" borderId="261" xfId="0" applyFont="1" applyFill="1" applyBorder="1" applyAlignment="1">
      <alignment horizontal="center" vertical="center" wrapText="1"/>
    </xf>
    <xf numFmtId="0" fontId="3" fillId="0" borderId="262" xfId="0" applyFont="1" applyBorder="1" applyAlignment="1">
      <alignment wrapText="1"/>
    </xf>
    <xf numFmtId="0" fontId="3" fillId="0" borderId="263" xfId="0" applyFont="1" applyBorder="1" applyAlignment="1">
      <alignment wrapText="1"/>
    </xf>
    <xf numFmtId="0" fontId="1" fillId="0" borderId="245" xfId="0" applyFont="1" applyBorder="1" applyAlignment="1">
      <alignment horizontal="center"/>
    </xf>
    <xf numFmtId="0" fontId="15" fillId="0" borderId="24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69" xfId="0" applyFont="1" applyBorder="1" applyAlignment="1">
      <alignment horizontal="center"/>
    </xf>
    <xf numFmtId="0" fontId="33" fillId="0" borderId="269" xfId="0" applyFont="1" applyBorder="1" applyAlignment="1">
      <alignment wrapText="1"/>
    </xf>
    <xf numFmtId="0" fontId="33" fillId="0" borderId="0" xfId="0" applyFont="1" applyAlignment="1">
      <alignment wrapText="1"/>
    </xf>
    <xf numFmtId="0" fontId="15" fillId="0" borderId="0" xfId="0" applyFont="1" applyAlignment="1">
      <alignment horizontal="center"/>
    </xf>
    <xf numFmtId="49" fontId="15" fillId="0" borderId="245" xfId="0" applyNumberFormat="1" applyFont="1" applyBorder="1" applyAlignment="1">
      <alignment horizontal="center"/>
    </xf>
    <xf numFmtId="49" fontId="15" fillId="0" borderId="26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3" fillId="0" borderId="88" xfId="0" applyFont="1" applyBorder="1" applyAlignment="1">
      <alignment wrapText="1"/>
    </xf>
    <xf numFmtId="1" fontId="1" fillId="0" borderId="283" xfId="0" applyNumberFormat="1" applyFont="1" applyBorder="1" applyAlignment="1">
      <alignment horizontal="center"/>
    </xf>
    <xf numFmtId="0" fontId="3" fillId="0" borderId="284" xfId="0" applyFont="1" applyBorder="1" applyAlignment="1">
      <alignment wrapText="1"/>
    </xf>
    <xf numFmtId="1" fontId="1" fillId="0" borderId="285" xfId="0" applyNumberFormat="1" applyFont="1" applyBorder="1" applyAlignment="1">
      <alignment horizontal="center"/>
    </xf>
    <xf numFmtId="2" fontId="32" fillId="0" borderId="269" xfId="0" applyNumberFormat="1" applyFont="1" applyBorder="1" applyAlignment="1">
      <alignment horizontal="center" vertical="center"/>
    </xf>
    <xf numFmtId="0" fontId="3" fillId="0" borderId="282" xfId="0" applyFont="1" applyBorder="1" applyAlignment="1">
      <alignment wrapText="1"/>
    </xf>
    <xf numFmtId="0" fontId="3" fillId="0" borderId="203" xfId="0" applyFont="1" applyBorder="1" applyAlignment="1">
      <alignment wrapText="1"/>
    </xf>
    <xf numFmtId="49" fontId="1" fillId="0" borderId="245" xfId="0" applyNumberFormat="1" applyFont="1" applyBorder="1" applyAlignment="1">
      <alignment horizontal="center"/>
    </xf>
    <xf numFmtId="1" fontId="15" fillId="0" borderId="90" xfId="0" applyNumberFormat="1" applyFont="1" applyBorder="1" applyAlignment="1">
      <alignment horizontal="center"/>
    </xf>
    <xf numFmtId="1" fontId="15" fillId="0" borderId="282" xfId="0" applyNumberFormat="1" applyFont="1" applyBorder="1" applyAlignment="1">
      <alignment horizontal="center"/>
    </xf>
    <xf numFmtId="0" fontId="9" fillId="6" borderId="278" xfId="0" applyFont="1" applyFill="1" applyBorder="1" applyAlignment="1">
      <alignment horizontal="center" wrapText="1"/>
    </xf>
    <xf numFmtId="0" fontId="1" fillId="0" borderId="269" xfId="0" applyFont="1" applyBorder="1" applyAlignment="1">
      <alignment horizontal="center"/>
    </xf>
    <xf numFmtId="49" fontId="1" fillId="0" borderId="269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79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1" fontId="1" fillId="0" borderId="282" xfId="0" applyNumberFormat="1" applyFont="1" applyBorder="1" applyAlignment="1">
      <alignment horizontal="center"/>
    </xf>
    <xf numFmtId="1" fontId="1" fillId="0" borderId="90" xfId="0" applyNumberFormat="1" applyFont="1" applyBorder="1" applyAlignment="1">
      <alignment horizontal="center"/>
    </xf>
    <xf numFmtId="0" fontId="28" fillId="6" borderId="257" xfId="0" applyFont="1" applyFill="1" applyBorder="1" applyAlignment="1">
      <alignment horizontal="center" wrapText="1"/>
    </xf>
    <xf numFmtId="0" fontId="28" fillId="6" borderId="266" xfId="0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31" fillId="0" borderId="282" xfId="0" applyFont="1" applyBorder="1" applyAlignment="1">
      <alignment horizontal="center" wrapText="1"/>
    </xf>
    <xf numFmtId="0" fontId="9" fillId="6" borderId="261" xfId="0" applyFont="1" applyFill="1" applyBorder="1" applyAlignment="1">
      <alignment horizontal="center" wrapText="1"/>
    </xf>
    <xf numFmtId="0" fontId="9" fillId="6" borderId="207" xfId="0" applyFont="1" applyFill="1" applyBorder="1" applyAlignment="1">
      <alignment horizontal="center" wrapText="1"/>
    </xf>
    <xf numFmtId="0" fontId="28" fillId="6" borderId="261" xfId="0" applyFont="1" applyFill="1" applyBorder="1" applyAlignment="1">
      <alignment horizontal="center" wrapText="1"/>
    </xf>
    <xf numFmtId="0" fontId="28" fillId="6" borderId="207" xfId="0" applyFont="1" applyFill="1" applyBorder="1" applyAlignment="1">
      <alignment horizontal="center" wrapText="1"/>
    </xf>
    <xf numFmtId="0" fontId="33" fillId="0" borderId="285" xfId="0" applyFont="1" applyBorder="1" applyAlignment="1">
      <alignment horizontal="center" wrapText="1"/>
    </xf>
    <xf numFmtId="0" fontId="3" fillId="0" borderId="305" xfId="0" applyFont="1" applyBorder="1" applyAlignment="1">
      <alignment wrapText="1"/>
    </xf>
  </cellXfs>
  <cellStyles count="1">
    <cellStyle name="Normal" xfId="0" builtinId="0"/>
  </cellStyles>
  <dxfs count="7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049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76200</xdr:rowOff>
    </xdr:from>
    <xdr:ext cx="952500" cy="1419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5850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66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43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E951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1054" t="s">
        <v>1</v>
      </c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2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1054" t="s">
        <v>3</v>
      </c>
      <c r="AS1" s="1055"/>
      <c r="AT1" s="1055"/>
      <c r="AU1" s="1055"/>
      <c r="AV1" s="1055"/>
      <c r="AW1" s="1055"/>
      <c r="AX1" s="1055"/>
      <c r="AY1" s="1055"/>
      <c r="AZ1" s="1056"/>
      <c r="BA1" s="1054" t="s">
        <v>4</v>
      </c>
      <c r="BB1" s="1079"/>
      <c r="BC1" s="1054" t="s">
        <v>5</v>
      </c>
      <c r="BD1" s="1056"/>
      <c r="BE1" s="1067" t="s">
        <v>6</v>
      </c>
    </row>
    <row r="2" spans="1:57" ht="39.75" customHeight="1" x14ac:dyDescent="0.25">
      <c r="A2" s="1070"/>
      <c r="B2" s="1064"/>
      <c r="C2" s="1030" t="s">
        <v>7</v>
      </c>
      <c r="D2" s="1031"/>
      <c r="E2" s="1031"/>
      <c r="F2" s="1031"/>
      <c r="G2" s="1032"/>
      <c r="H2" s="6"/>
      <c r="I2" s="6"/>
      <c r="J2" s="1057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1060"/>
      <c r="AS2" s="1061"/>
      <c r="AT2" s="1061"/>
      <c r="AU2" s="1061"/>
      <c r="AV2" s="1061"/>
      <c r="AW2" s="1061"/>
      <c r="AX2" s="1061"/>
      <c r="AY2" s="1061"/>
      <c r="AZ2" s="1062"/>
      <c r="BA2" s="1063"/>
      <c r="BB2" s="1080"/>
      <c r="BC2" s="1063"/>
      <c r="BD2" s="1064"/>
      <c r="BE2" s="1068"/>
    </row>
    <row r="3" spans="1:57" ht="30.75" customHeight="1" x14ac:dyDescent="0.2">
      <c r="A3" s="1046"/>
      <c r="B3" s="1064"/>
      <c r="C3" s="1033" t="s">
        <v>8</v>
      </c>
      <c r="D3" s="1034"/>
      <c r="E3" s="1034"/>
      <c r="F3" s="1034"/>
      <c r="G3" s="1035"/>
      <c r="H3" s="1039" t="s">
        <v>9</v>
      </c>
      <c r="I3" s="1040"/>
      <c r="J3" s="1045" t="s">
        <v>10</v>
      </c>
      <c r="K3" s="1040"/>
      <c r="L3" s="1045" t="s">
        <v>11</v>
      </c>
      <c r="M3" s="1040"/>
      <c r="N3" s="1045" t="s">
        <v>12</v>
      </c>
      <c r="O3" s="1040"/>
      <c r="P3" s="1045" t="s">
        <v>13</v>
      </c>
      <c r="Q3" s="1040"/>
      <c r="R3" s="1045" t="s">
        <v>14</v>
      </c>
      <c r="S3" s="1040"/>
      <c r="T3" s="1045" t="s">
        <v>15</v>
      </c>
      <c r="U3" s="1040"/>
      <c r="V3" s="1045" t="s">
        <v>16</v>
      </c>
      <c r="W3" s="1040"/>
      <c r="X3" s="1045" t="s">
        <v>17</v>
      </c>
      <c r="Y3" s="1040"/>
      <c r="Z3" s="1045" t="s">
        <v>18</v>
      </c>
      <c r="AA3" s="1040"/>
      <c r="AB3" s="1045" t="s">
        <v>19</v>
      </c>
      <c r="AC3" s="1040"/>
      <c r="AD3" s="1049"/>
      <c r="AE3" s="1045" t="s">
        <v>20</v>
      </c>
      <c r="AF3" s="1040"/>
      <c r="AG3" s="1045" t="s">
        <v>21</v>
      </c>
      <c r="AH3" s="1040"/>
      <c r="AI3" s="1045" t="s">
        <v>22</v>
      </c>
      <c r="AJ3" s="1040"/>
      <c r="AK3" s="1045" t="s">
        <v>23</v>
      </c>
      <c r="AL3" s="1040"/>
      <c r="AM3" s="1045" t="s">
        <v>24</v>
      </c>
      <c r="AN3" s="1040"/>
      <c r="AO3" s="1045" t="s">
        <v>25</v>
      </c>
      <c r="AP3" s="1040"/>
      <c r="AQ3" s="1049"/>
      <c r="AR3" s="1075" t="s">
        <v>26</v>
      </c>
      <c r="AS3" s="1040"/>
      <c r="AT3" s="1075" t="s">
        <v>27</v>
      </c>
      <c r="AU3" s="1040"/>
      <c r="AV3" s="1075" t="s">
        <v>28</v>
      </c>
      <c r="AW3" s="1040"/>
      <c r="AX3" s="1075" t="s">
        <v>29</v>
      </c>
      <c r="AY3" s="1040"/>
      <c r="AZ3" s="1076"/>
      <c r="BA3" s="1063"/>
      <c r="BB3" s="1080"/>
      <c r="BC3" s="1063"/>
      <c r="BD3" s="1064"/>
      <c r="BE3" s="1068"/>
    </row>
    <row r="4" spans="1:57" ht="15.75" customHeight="1" x14ac:dyDescent="0.2">
      <c r="A4" s="1046"/>
      <c r="B4" s="1064"/>
      <c r="C4" s="1036"/>
      <c r="D4" s="1037"/>
      <c r="E4" s="1037"/>
      <c r="F4" s="1037"/>
      <c r="G4" s="1038"/>
      <c r="H4" s="1041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46"/>
      <c r="AY4" s="1042"/>
      <c r="AZ4" s="1077"/>
      <c r="BA4" s="1065"/>
      <c r="BB4" s="1081"/>
      <c r="BC4" s="1065"/>
      <c r="BD4" s="1066"/>
      <c r="BE4" s="1068"/>
    </row>
    <row r="5" spans="1:57" ht="18.75" customHeight="1" x14ac:dyDescent="0.2">
      <c r="A5" s="1046"/>
      <c r="B5" s="1064"/>
      <c r="C5" s="1052" t="s">
        <v>30</v>
      </c>
      <c r="D5" s="1034"/>
      <c r="E5" s="1034"/>
      <c r="F5" s="1034"/>
      <c r="G5" s="1035"/>
      <c r="H5" s="1041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46"/>
      <c r="AY5" s="1042"/>
      <c r="AZ5" s="1077"/>
      <c r="BA5" s="1082" t="s">
        <v>31</v>
      </c>
      <c r="BB5" s="1083"/>
      <c r="BC5" s="1071" t="s">
        <v>32</v>
      </c>
      <c r="BD5" s="1072"/>
      <c r="BE5" s="1068"/>
    </row>
    <row r="6" spans="1:57" ht="15.75" customHeight="1" x14ac:dyDescent="0.2">
      <c r="A6" s="1046"/>
      <c r="B6" s="1064"/>
      <c r="C6" s="1036"/>
      <c r="D6" s="1037"/>
      <c r="E6" s="1037"/>
      <c r="F6" s="1037"/>
      <c r="G6" s="1038"/>
      <c r="H6" s="1041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46"/>
      <c r="AY6" s="1042"/>
      <c r="AZ6" s="1077"/>
      <c r="BA6" s="1084"/>
      <c r="BB6" s="1080"/>
      <c r="BC6" s="1063"/>
      <c r="BD6" s="1064"/>
      <c r="BE6" s="1068"/>
    </row>
    <row r="7" spans="1:57" ht="18.75" customHeight="1" x14ac:dyDescent="0.2">
      <c r="A7" s="1053" t="s">
        <v>33</v>
      </c>
      <c r="B7" s="1034"/>
      <c r="C7" s="1034"/>
      <c r="D7" s="1034"/>
      <c r="E7" s="1034"/>
      <c r="F7" s="1034"/>
      <c r="G7" s="1035"/>
      <c r="H7" s="1041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46"/>
      <c r="AY7" s="1042"/>
      <c r="AZ7" s="1077"/>
      <c r="BA7" s="1084"/>
      <c r="BB7" s="1080"/>
      <c r="BC7" s="1063"/>
      <c r="BD7" s="1064"/>
      <c r="BE7" s="1068"/>
    </row>
    <row r="8" spans="1:57" ht="18.75" customHeight="1" x14ac:dyDescent="0.2">
      <c r="A8" s="1047"/>
      <c r="B8" s="1037"/>
      <c r="C8" s="1037"/>
      <c r="D8" s="1037"/>
      <c r="E8" s="1037"/>
      <c r="F8" s="1037"/>
      <c r="G8" s="1038"/>
      <c r="H8" s="1043"/>
      <c r="I8" s="1044"/>
      <c r="J8" s="1047"/>
      <c r="K8" s="1048"/>
      <c r="L8" s="1047"/>
      <c r="M8" s="1048"/>
      <c r="N8" s="1047"/>
      <c r="O8" s="1048"/>
      <c r="P8" s="1047"/>
      <c r="Q8" s="1048"/>
      <c r="R8" s="1047"/>
      <c r="S8" s="1048"/>
      <c r="T8" s="1047"/>
      <c r="U8" s="1048"/>
      <c r="V8" s="1047"/>
      <c r="W8" s="1048"/>
      <c r="X8" s="1047"/>
      <c r="Y8" s="1048"/>
      <c r="Z8" s="1047"/>
      <c r="AA8" s="1048"/>
      <c r="AB8" s="1047"/>
      <c r="AC8" s="1048"/>
      <c r="AD8" s="1051"/>
      <c r="AE8" s="1074"/>
      <c r="AF8" s="1044"/>
      <c r="AG8" s="1074"/>
      <c r="AH8" s="1044"/>
      <c r="AI8" s="1074"/>
      <c r="AJ8" s="1044"/>
      <c r="AK8" s="1074"/>
      <c r="AL8" s="1044"/>
      <c r="AM8" s="1074"/>
      <c r="AN8" s="1044"/>
      <c r="AO8" s="1074"/>
      <c r="AP8" s="1044"/>
      <c r="AQ8" s="1051"/>
      <c r="AR8" s="1074"/>
      <c r="AS8" s="1044"/>
      <c r="AT8" s="1074"/>
      <c r="AU8" s="1044"/>
      <c r="AV8" s="1074"/>
      <c r="AW8" s="1044"/>
      <c r="AX8" s="1074"/>
      <c r="AY8" s="1044"/>
      <c r="AZ8" s="1078"/>
      <c r="BA8" s="1085"/>
      <c r="BB8" s="1086"/>
      <c r="BC8" s="1036"/>
      <c r="BD8" s="1073"/>
      <c r="BE8" s="1069"/>
    </row>
    <row r="9" spans="1:57" ht="30.75" customHeight="1" x14ac:dyDescent="0.2">
      <c r="A9" s="7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8" t="s">
        <v>41</v>
      </c>
      <c r="U9" s="8" t="s">
        <v>42</v>
      </c>
      <c r="V9" s="8" t="s">
        <v>41</v>
      </c>
      <c r="W9" s="8" t="s">
        <v>42</v>
      </c>
      <c r="X9" s="8" t="s">
        <v>41</v>
      </c>
      <c r="Y9" s="8" t="s">
        <v>42</v>
      </c>
      <c r="Z9" s="8" t="s">
        <v>41</v>
      </c>
      <c r="AA9" s="8" t="s">
        <v>42</v>
      </c>
      <c r="AB9" s="8" t="s">
        <v>41</v>
      </c>
      <c r="AC9" s="8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9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10" t="s">
        <v>44</v>
      </c>
    </row>
    <row r="10" spans="1:57" ht="15" customHeight="1" outlineLevel="1" x14ac:dyDescent="0.2">
      <c r="A10" s="11">
        <f t="shared" ref="A10:A20" si="0">RANK(BE10, $BE$10:$BE$21)</f>
        <v>1</v>
      </c>
      <c r="B10" s="12">
        <v>2009</v>
      </c>
      <c r="C10" s="13" t="s">
        <v>45</v>
      </c>
      <c r="D10" s="14" t="s">
        <v>46</v>
      </c>
      <c r="E10" s="15" t="s">
        <v>47</v>
      </c>
      <c r="F10" s="16" t="s">
        <v>48</v>
      </c>
      <c r="G10" s="17" t="s">
        <v>49</v>
      </c>
      <c r="H10" s="18" t="s">
        <v>50</v>
      </c>
      <c r="I10" s="19">
        <v>500</v>
      </c>
      <c r="J10" s="20" t="s">
        <v>51</v>
      </c>
      <c r="K10" s="19">
        <v>300</v>
      </c>
      <c r="L10" s="21" t="s">
        <v>50</v>
      </c>
      <c r="M10" s="19">
        <v>300</v>
      </c>
      <c r="N10" s="22" t="s">
        <v>52</v>
      </c>
      <c r="O10" s="23">
        <v>75</v>
      </c>
      <c r="P10" s="24" t="s">
        <v>50</v>
      </c>
      <c r="Q10" s="23">
        <v>400</v>
      </c>
      <c r="R10" s="25" t="s">
        <v>53</v>
      </c>
      <c r="S10" s="19">
        <v>0</v>
      </c>
      <c r="T10" s="25" t="s">
        <v>53</v>
      </c>
      <c r="U10" s="19">
        <v>0</v>
      </c>
      <c r="V10" s="25" t="s">
        <v>53</v>
      </c>
      <c r="W10" s="26">
        <v>0</v>
      </c>
      <c r="X10" s="27" t="s">
        <v>53</v>
      </c>
      <c r="Y10" s="28">
        <v>0</v>
      </c>
      <c r="Z10" s="29" t="s">
        <v>53</v>
      </c>
      <c r="AA10" s="28">
        <v>0</v>
      </c>
      <c r="AB10" s="29" t="s">
        <v>53</v>
      </c>
      <c r="AC10" s="28">
        <v>0</v>
      </c>
      <c r="AD10" s="30">
        <f t="shared" ref="AD10:AD20" si="1">LARGE(I10:AC10, 1)+LARGE(I10:AC10, 2)+LARGE(I10:AC10, 3)+LARGE(I10:AC10, 4)+LARGE(I10:AC10, 5)+LARGE(I10:AC10, 6)+LARGE(I10:AC10, 7)+LARGE(I10:AC10, 8)+LARGE(I10:AC10, 9)</f>
        <v>1575</v>
      </c>
      <c r="AE10" s="31" t="s">
        <v>54</v>
      </c>
      <c r="AF10" s="32">
        <v>2000</v>
      </c>
      <c r="AG10" s="33" t="s">
        <v>55</v>
      </c>
      <c r="AH10" s="34">
        <v>500</v>
      </c>
      <c r="AI10" s="25" t="s">
        <v>53</v>
      </c>
      <c r="AJ10" s="35">
        <v>0</v>
      </c>
      <c r="AK10" s="25" t="s">
        <v>53</v>
      </c>
      <c r="AL10" s="26">
        <v>0</v>
      </c>
      <c r="AM10" s="25" t="s">
        <v>53</v>
      </c>
      <c r="AN10" s="36">
        <v>0</v>
      </c>
      <c r="AO10" s="25" t="s">
        <v>53</v>
      </c>
      <c r="AP10" s="28">
        <v>0</v>
      </c>
      <c r="AQ10" s="37">
        <f>LARGE(AF10:AP10,1)+LARGE(AF10:AP10,2)+LARGE(AF10:AP10,3)+LARGE(AF10:AP10,4)+LARGE(AF10:AP10,5)</f>
        <v>2500</v>
      </c>
      <c r="AR10" s="25" t="s">
        <v>53</v>
      </c>
      <c r="AS10" s="38">
        <v>0</v>
      </c>
      <c r="AT10" s="39" t="s">
        <v>56</v>
      </c>
      <c r="AU10" s="26">
        <v>500</v>
      </c>
      <c r="AV10" s="25" t="s">
        <v>53</v>
      </c>
      <c r="AW10" s="26">
        <v>0</v>
      </c>
      <c r="AX10" s="40" t="s">
        <v>57</v>
      </c>
      <c r="AY10" s="28">
        <v>500</v>
      </c>
      <c r="AZ10" s="41">
        <f t="shared" ref="AZ10:AZ20" si="2">LARGE(AS10:AY10,1)</f>
        <v>500</v>
      </c>
      <c r="BA10" s="42" t="s">
        <v>50</v>
      </c>
      <c r="BB10" s="43">
        <v>0</v>
      </c>
      <c r="BC10" s="44" t="s">
        <v>58</v>
      </c>
      <c r="BD10" s="43">
        <v>250</v>
      </c>
      <c r="BE10" s="45">
        <f>SUM(AZ10+AQ10+AD10+BD10)</f>
        <v>4825</v>
      </c>
    </row>
    <row r="11" spans="1:57" ht="15" customHeight="1" outlineLevel="1" x14ac:dyDescent="0.2">
      <c r="A11" s="11">
        <f t="shared" si="0"/>
        <v>2</v>
      </c>
      <c r="B11" s="46">
        <v>2009</v>
      </c>
      <c r="C11" s="13" t="s">
        <v>59</v>
      </c>
      <c r="D11" s="47" t="s">
        <v>60</v>
      </c>
      <c r="E11" s="48" t="s">
        <v>61</v>
      </c>
      <c r="F11" s="49" t="s">
        <v>62</v>
      </c>
      <c r="G11" s="50" t="s">
        <v>63</v>
      </c>
      <c r="H11" s="18" t="s">
        <v>58</v>
      </c>
      <c r="I11" s="19">
        <v>0</v>
      </c>
      <c r="J11" s="51" t="s">
        <v>64</v>
      </c>
      <c r="K11" s="19">
        <v>50</v>
      </c>
      <c r="L11" s="21" t="s">
        <v>65</v>
      </c>
      <c r="M11" s="19">
        <v>0</v>
      </c>
      <c r="N11" s="22" t="s">
        <v>66</v>
      </c>
      <c r="O11" s="23">
        <v>150</v>
      </c>
      <c r="P11" s="24" t="s">
        <v>54</v>
      </c>
      <c r="Q11" s="23">
        <v>200</v>
      </c>
      <c r="R11" s="52" t="s">
        <v>54</v>
      </c>
      <c r="S11" s="19">
        <v>100</v>
      </c>
      <c r="T11" s="53" t="s">
        <v>67</v>
      </c>
      <c r="U11" s="19">
        <v>0</v>
      </c>
      <c r="V11" s="54" t="s">
        <v>52</v>
      </c>
      <c r="W11" s="26">
        <v>50</v>
      </c>
      <c r="X11" s="55" t="s">
        <v>55</v>
      </c>
      <c r="Y11" s="28">
        <v>50</v>
      </c>
      <c r="Z11" s="56" t="s">
        <v>50</v>
      </c>
      <c r="AA11" s="28">
        <v>300</v>
      </c>
      <c r="AB11" s="56" t="s">
        <v>50</v>
      </c>
      <c r="AC11" s="28">
        <v>400</v>
      </c>
      <c r="AD11" s="30">
        <f t="shared" si="1"/>
        <v>1300</v>
      </c>
      <c r="AE11" s="57" t="s">
        <v>68</v>
      </c>
      <c r="AF11" s="58">
        <v>100</v>
      </c>
      <c r="AG11" s="59" t="s">
        <v>69</v>
      </c>
      <c r="AH11" s="58">
        <v>0</v>
      </c>
      <c r="AI11" s="54" t="s">
        <v>56</v>
      </c>
      <c r="AJ11" s="36">
        <v>100</v>
      </c>
      <c r="AK11" s="56" t="s">
        <v>70</v>
      </c>
      <c r="AL11" s="28">
        <v>25</v>
      </c>
      <c r="AM11" s="55" t="s">
        <v>66</v>
      </c>
      <c r="AN11" s="36">
        <v>250</v>
      </c>
      <c r="AO11" s="56" t="s">
        <v>71</v>
      </c>
      <c r="AP11" s="28">
        <v>100</v>
      </c>
      <c r="AQ11" s="37">
        <f>LARGE(AF11:AN11,1)+LARGE(AF11:AN11,2)+LARGE(AF11:AN11,3)+LARGE(AF11:AN11,4)+LARGE(AF11:AN11,5)</f>
        <v>475</v>
      </c>
      <c r="AR11" s="25" t="s">
        <v>53</v>
      </c>
      <c r="AS11" s="38">
        <v>0</v>
      </c>
      <c r="AT11" s="60" t="s">
        <v>72</v>
      </c>
      <c r="AU11" s="19">
        <v>250</v>
      </c>
      <c r="AV11" s="61" t="s">
        <v>73</v>
      </c>
      <c r="AW11" s="26">
        <v>250</v>
      </c>
      <c r="AX11" s="61" t="s">
        <v>74</v>
      </c>
      <c r="AY11" s="28">
        <v>0</v>
      </c>
      <c r="AZ11" s="41">
        <f t="shared" si="2"/>
        <v>250</v>
      </c>
      <c r="BA11" s="62" t="s">
        <v>53</v>
      </c>
      <c r="BB11" s="43">
        <v>0</v>
      </c>
      <c r="BC11" s="44" t="s">
        <v>75</v>
      </c>
      <c r="BD11" s="43">
        <v>0</v>
      </c>
      <c r="BE11" s="45">
        <f>SUM(AZ11+AQ11+AD11)</f>
        <v>2025</v>
      </c>
    </row>
    <row r="12" spans="1:57" ht="15" customHeight="1" outlineLevel="1" x14ac:dyDescent="0.2">
      <c r="A12" s="11">
        <f t="shared" si="0"/>
        <v>3</v>
      </c>
      <c r="B12" s="12">
        <v>2008</v>
      </c>
      <c r="C12" s="63" t="s">
        <v>76</v>
      </c>
      <c r="D12" s="64" t="s">
        <v>77</v>
      </c>
      <c r="E12" s="65" t="s">
        <v>78</v>
      </c>
      <c r="F12" s="66" t="s">
        <v>79</v>
      </c>
      <c r="G12" s="67" t="s">
        <v>49</v>
      </c>
      <c r="H12" s="68" t="s">
        <v>66</v>
      </c>
      <c r="I12" s="69">
        <v>150</v>
      </c>
      <c r="J12" s="70" t="s">
        <v>55</v>
      </c>
      <c r="K12" s="69">
        <v>100</v>
      </c>
      <c r="L12" s="21" t="s">
        <v>80</v>
      </c>
      <c r="M12" s="19">
        <v>50</v>
      </c>
      <c r="N12" s="71" t="s">
        <v>81</v>
      </c>
      <c r="O12" s="72">
        <v>75</v>
      </c>
      <c r="P12" s="73" t="s">
        <v>82</v>
      </c>
      <c r="Q12" s="74">
        <v>0</v>
      </c>
      <c r="R12" s="75" t="s">
        <v>54</v>
      </c>
      <c r="S12" s="19">
        <v>100</v>
      </c>
      <c r="T12" s="76" t="s">
        <v>83</v>
      </c>
      <c r="U12" s="19">
        <v>0</v>
      </c>
      <c r="V12" s="54" t="s">
        <v>54</v>
      </c>
      <c r="W12" s="26">
        <v>200</v>
      </c>
      <c r="X12" s="54" t="s">
        <v>50</v>
      </c>
      <c r="Y12" s="28">
        <v>300</v>
      </c>
      <c r="Z12" s="77" t="s">
        <v>80</v>
      </c>
      <c r="AA12" s="28">
        <v>50</v>
      </c>
      <c r="AB12" s="77" t="s">
        <v>54</v>
      </c>
      <c r="AC12" s="28">
        <v>200</v>
      </c>
      <c r="AD12" s="30">
        <f t="shared" si="1"/>
        <v>1225</v>
      </c>
      <c r="AE12" s="78" t="s">
        <v>84</v>
      </c>
      <c r="AF12" s="79">
        <v>0</v>
      </c>
      <c r="AG12" s="80" t="s">
        <v>85</v>
      </c>
      <c r="AH12" s="79">
        <v>0</v>
      </c>
      <c r="AI12" s="54" t="s">
        <v>86</v>
      </c>
      <c r="AJ12" s="35">
        <v>100</v>
      </c>
      <c r="AK12" s="56" t="s">
        <v>87</v>
      </c>
      <c r="AL12" s="26">
        <v>25</v>
      </c>
      <c r="AM12" s="55" t="s">
        <v>55</v>
      </c>
      <c r="AN12" s="36">
        <v>250</v>
      </c>
      <c r="AO12" s="56" t="s">
        <v>88</v>
      </c>
      <c r="AP12" s="28">
        <v>100</v>
      </c>
      <c r="AQ12" s="37">
        <f t="shared" ref="AQ12:AQ20" si="3">LARGE(AF12:AP12,1)+LARGE(AF12:AP12,2)+LARGE(AF12:AP12,3)+LARGE(AF12:AP12,4)+LARGE(AF12:AP12,5)</f>
        <v>475</v>
      </c>
      <c r="AR12" s="25" t="s">
        <v>53</v>
      </c>
      <c r="AS12" s="38">
        <v>0</v>
      </c>
      <c r="AT12" s="81" t="s">
        <v>89</v>
      </c>
      <c r="AU12" s="26">
        <v>0</v>
      </c>
      <c r="AV12" s="82" t="s">
        <v>90</v>
      </c>
      <c r="AW12" s="26">
        <v>0</v>
      </c>
      <c r="AX12" s="62" t="s">
        <v>53</v>
      </c>
      <c r="AY12" s="28">
        <v>0</v>
      </c>
      <c r="AZ12" s="41">
        <f t="shared" si="2"/>
        <v>0</v>
      </c>
      <c r="BA12" s="62" t="s">
        <v>53</v>
      </c>
      <c r="BB12" s="83">
        <v>0</v>
      </c>
      <c r="BC12" s="44" t="s">
        <v>91</v>
      </c>
      <c r="BD12" s="83">
        <v>100</v>
      </c>
      <c r="BE12" s="45">
        <f>SUM(AZ12+AQ12+AD12+BD12)</f>
        <v>1800</v>
      </c>
    </row>
    <row r="13" spans="1:57" ht="15" customHeight="1" outlineLevel="1" x14ac:dyDescent="0.2">
      <c r="A13" s="11">
        <f t="shared" si="0"/>
        <v>4</v>
      </c>
      <c r="B13" s="16">
        <v>2009</v>
      </c>
      <c r="C13" s="16" t="s">
        <v>92</v>
      </c>
      <c r="D13" s="84" t="s">
        <v>93</v>
      </c>
      <c r="E13" s="85" t="s">
        <v>94</v>
      </c>
      <c r="F13" s="16" t="s">
        <v>48</v>
      </c>
      <c r="G13" s="67" t="s">
        <v>49</v>
      </c>
      <c r="H13" s="86" t="s">
        <v>95</v>
      </c>
      <c r="I13" s="87">
        <v>0</v>
      </c>
      <c r="J13" s="20" t="s">
        <v>66</v>
      </c>
      <c r="K13" s="87">
        <v>100</v>
      </c>
      <c r="L13" s="21" t="s">
        <v>96</v>
      </c>
      <c r="M13" s="19">
        <v>0</v>
      </c>
      <c r="N13" s="88" t="s">
        <v>97</v>
      </c>
      <c r="O13" s="74">
        <v>0</v>
      </c>
      <c r="P13" s="89" t="s">
        <v>51</v>
      </c>
      <c r="Q13" s="74">
        <v>300</v>
      </c>
      <c r="R13" s="52" t="s">
        <v>80</v>
      </c>
      <c r="S13" s="19">
        <v>50</v>
      </c>
      <c r="T13" s="53" t="s">
        <v>98</v>
      </c>
      <c r="U13" s="19">
        <v>150</v>
      </c>
      <c r="V13" s="54" t="s">
        <v>54</v>
      </c>
      <c r="W13" s="26">
        <v>200</v>
      </c>
      <c r="X13" s="55" t="s">
        <v>54</v>
      </c>
      <c r="Y13" s="28">
        <v>100</v>
      </c>
      <c r="Z13" s="56" t="s">
        <v>55</v>
      </c>
      <c r="AA13" s="28">
        <v>50</v>
      </c>
      <c r="AB13" s="56" t="s">
        <v>98</v>
      </c>
      <c r="AC13" s="28">
        <v>100</v>
      </c>
      <c r="AD13" s="30">
        <f t="shared" si="1"/>
        <v>1050</v>
      </c>
      <c r="AE13" s="57" t="s">
        <v>99</v>
      </c>
      <c r="AF13" s="34">
        <v>0</v>
      </c>
      <c r="AG13" s="59" t="s">
        <v>100</v>
      </c>
      <c r="AH13" s="34">
        <v>0</v>
      </c>
      <c r="AI13" s="54" t="s">
        <v>101</v>
      </c>
      <c r="AJ13" s="35">
        <v>0</v>
      </c>
      <c r="AK13" s="56" t="s">
        <v>102</v>
      </c>
      <c r="AL13" s="26">
        <v>0</v>
      </c>
      <c r="AM13" s="55" t="s">
        <v>103</v>
      </c>
      <c r="AN13" s="36">
        <v>25</v>
      </c>
      <c r="AO13" s="56" t="s">
        <v>104</v>
      </c>
      <c r="AP13" s="28">
        <v>100</v>
      </c>
      <c r="AQ13" s="37">
        <f t="shared" si="3"/>
        <v>125</v>
      </c>
      <c r="AR13" s="25" t="s">
        <v>53</v>
      </c>
      <c r="AS13" s="38">
        <v>0</v>
      </c>
      <c r="AT13" s="90" t="s">
        <v>105</v>
      </c>
      <c r="AU13" s="35">
        <v>0</v>
      </c>
      <c r="AV13" s="61" t="s">
        <v>106</v>
      </c>
      <c r="AW13" s="26">
        <v>0</v>
      </c>
      <c r="AX13" s="62" t="s">
        <v>53</v>
      </c>
      <c r="AY13" s="28">
        <v>0</v>
      </c>
      <c r="AZ13" s="41">
        <f t="shared" si="2"/>
        <v>0</v>
      </c>
      <c r="BA13" s="42" t="s">
        <v>51</v>
      </c>
      <c r="BB13" s="43">
        <v>0</v>
      </c>
      <c r="BC13" s="25" t="s">
        <v>53</v>
      </c>
      <c r="BD13" s="43">
        <v>0</v>
      </c>
      <c r="BE13" s="45">
        <f t="shared" ref="BE13:BE20" si="4">SUM(AZ13+AQ13+AD13)</f>
        <v>1175</v>
      </c>
    </row>
    <row r="14" spans="1:57" ht="15" customHeight="1" outlineLevel="1" x14ac:dyDescent="0.2">
      <c r="A14" s="11">
        <f t="shared" si="0"/>
        <v>5</v>
      </c>
      <c r="B14" s="16">
        <v>2009</v>
      </c>
      <c r="C14" s="16" t="s">
        <v>107</v>
      </c>
      <c r="D14" s="84" t="s">
        <v>108</v>
      </c>
      <c r="E14" s="65" t="s">
        <v>109</v>
      </c>
      <c r="F14" s="16" t="s">
        <v>48</v>
      </c>
      <c r="G14" s="67" t="s">
        <v>49</v>
      </c>
      <c r="H14" s="91" t="s">
        <v>110</v>
      </c>
      <c r="I14" s="92">
        <v>75</v>
      </c>
      <c r="J14" s="93" t="s">
        <v>111</v>
      </c>
      <c r="K14" s="92">
        <v>0</v>
      </c>
      <c r="L14" s="94" t="s">
        <v>64</v>
      </c>
      <c r="M14" s="19">
        <v>25</v>
      </c>
      <c r="N14" s="95" t="s">
        <v>110</v>
      </c>
      <c r="O14" s="23">
        <v>75</v>
      </c>
      <c r="P14" s="96" t="s">
        <v>98</v>
      </c>
      <c r="Q14" s="23">
        <v>100</v>
      </c>
      <c r="R14" s="52" t="s">
        <v>110</v>
      </c>
      <c r="S14" s="19">
        <v>25</v>
      </c>
      <c r="T14" s="53" t="s">
        <v>112</v>
      </c>
      <c r="U14" s="19">
        <v>0</v>
      </c>
      <c r="V14" s="54" t="s">
        <v>98</v>
      </c>
      <c r="W14" s="26">
        <v>100</v>
      </c>
      <c r="X14" s="55" t="s">
        <v>52</v>
      </c>
      <c r="Y14" s="28">
        <v>25</v>
      </c>
      <c r="Z14" s="56" t="s">
        <v>66</v>
      </c>
      <c r="AA14" s="28">
        <v>50</v>
      </c>
      <c r="AB14" s="56" t="s">
        <v>111</v>
      </c>
      <c r="AC14" s="28">
        <v>0</v>
      </c>
      <c r="AD14" s="30">
        <f t="shared" si="1"/>
        <v>475</v>
      </c>
      <c r="AE14" s="97" t="s">
        <v>113</v>
      </c>
      <c r="AF14" s="98">
        <v>0</v>
      </c>
      <c r="AG14" s="99" t="s">
        <v>72</v>
      </c>
      <c r="AH14" s="98">
        <v>0</v>
      </c>
      <c r="AI14" s="54" t="s">
        <v>114</v>
      </c>
      <c r="AJ14" s="35">
        <v>0</v>
      </c>
      <c r="AK14" s="56" t="s">
        <v>115</v>
      </c>
      <c r="AL14" s="26">
        <v>25</v>
      </c>
      <c r="AM14" s="55" t="s">
        <v>116</v>
      </c>
      <c r="AN14" s="36">
        <v>25</v>
      </c>
      <c r="AO14" s="56" t="s">
        <v>73</v>
      </c>
      <c r="AP14" s="28">
        <v>250</v>
      </c>
      <c r="AQ14" s="37">
        <f t="shared" si="3"/>
        <v>300</v>
      </c>
      <c r="AR14" s="25" t="s">
        <v>53</v>
      </c>
      <c r="AS14" s="38">
        <v>0</v>
      </c>
      <c r="AT14" s="81" t="s">
        <v>117</v>
      </c>
      <c r="AU14" s="35">
        <v>0</v>
      </c>
      <c r="AV14" s="77" t="s">
        <v>118</v>
      </c>
      <c r="AW14" s="26">
        <v>0</v>
      </c>
      <c r="AX14" s="62" t="s">
        <v>53</v>
      </c>
      <c r="AY14" s="28">
        <v>0</v>
      </c>
      <c r="AZ14" s="41">
        <f t="shared" si="2"/>
        <v>0</v>
      </c>
      <c r="BA14" s="42" t="s">
        <v>80</v>
      </c>
      <c r="BB14" s="43">
        <v>0</v>
      </c>
      <c r="BC14" s="25" t="s">
        <v>53</v>
      </c>
      <c r="BD14" s="43">
        <v>0</v>
      </c>
      <c r="BE14" s="45">
        <f t="shared" si="4"/>
        <v>775</v>
      </c>
    </row>
    <row r="15" spans="1:57" ht="15" customHeight="1" outlineLevel="1" x14ac:dyDescent="0.2">
      <c r="A15" s="11">
        <f t="shared" si="0"/>
        <v>6</v>
      </c>
      <c r="B15" s="16">
        <v>2010</v>
      </c>
      <c r="C15" s="66" t="s">
        <v>119</v>
      </c>
      <c r="D15" s="100" t="s">
        <v>120</v>
      </c>
      <c r="E15" s="101" t="s">
        <v>121</v>
      </c>
      <c r="F15" s="16" t="s">
        <v>62</v>
      </c>
      <c r="G15" s="67" t="s">
        <v>63</v>
      </c>
      <c r="H15" s="102" t="s">
        <v>98</v>
      </c>
      <c r="I15" s="92">
        <v>150</v>
      </c>
      <c r="J15" s="103" t="s">
        <v>122</v>
      </c>
      <c r="K15" s="92">
        <v>0</v>
      </c>
      <c r="L15" s="21" t="s">
        <v>123</v>
      </c>
      <c r="M15" s="19">
        <v>25</v>
      </c>
      <c r="N15" s="95" t="s">
        <v>112</v>
      </c>
      <c r="O15" s="23">
        <v>0</v>
      </c>
      <c r="P15" s="96" t="s">
        <v>124</v>
      </c>
      <c r="Q15" s="23">
        <v>0</v>
      </c>
      <c r="R15" s="52" t="s">
        <v>125</v>
      </c>
      <c r="S15" s="19">
        <v>25</v>
      </c>
      <c r="T15" s="53" t="s">
        <v>126</v>
      </c>
      <c r="U15" s="19">
        <v>0</v>
      </c>
      <c r="V15" s="54" t="s">
        <v>64</v>
      </c>
      <c r="W15" s="26">
        <v>50</v>
      </c>
      <c r="X15" s="54" t="s">
        <v>54</v>
      </c>
      <c r="Y15" s="28">
        <v>100</v>
      </c>
      <c r="Z15" s="29" t="s">
        <v>53</v>
      </c>
      <c r="AA15" s="28">
        <v>0</v>
      </c>
      <c r="AB15" s="29" t="s">
        <v>53</v>
      </c>
      <c r="AC15" s="28">
        <v>0</v>
      </c>
      <c r="AD15" s="30">
        <f t="shared" si="1"/>
        <v>350</v>
      </c>
      <c r="AE15" s="104" t="s">
        <v>127</v>
      </c>
      <c r="AF15" s="105">
        <v>0</v>
      </c>
      <c r="AG15" s="106" t="s">
        <v>85</v>
      </c>
      <c r="AH15" s="105">
        <v>0</v>
      </c>
      <c r="AI15" s="54" t="s">
        <v>84</v>
      </c>
      <c r="AJ15" s="35">
        <v>0</v>
      </c>
      <c r="AK15" s="56" t="s">
        <v>128</v>
      </c>
      <c r="AL15" s="26">
        <v>0</v>
      </c>
      <c r="AM15" s="55" t="s">
        <v>129</v>
      </c>
      <c r="AN15" s="36">
        <v>25</v>
      </c>
      <c r="AO15" s="56" t="s">
        <v>130</v>
      </c>
      <c r="AP15" s="28">
        <v>0</v>
      </c>
      <c r="AQ15" s="37">
        <f t="shared" si="3"/>
        <v>25</v>
      </c>
      <c r="AR15" s="25" t="s">
        <v>53</v>
      </c>
      <c r="AS15" s="38">
        <v>0</v>
      </c>
      <c r="AT15" s="81" t="s">
        <v>131</v>
      </c>
      <c r="AU15" s="35">
        <v>250</v>
      </c>
      <c r="AV15" s="62" t="s">
        <v>53</v>
      </c>
      <c r="AW15" s="26">
        <v>0</v>
      </c>
      <c r="AX15" s="62" t="s">
        <v>53</v>
      </c>
      <c r="AY15" s="28">
        <v>0</v>
      </c>
      <c r="AZ15" s="41">
        <f t="shared" si="2"/>
        <v>250</v>
      </c>
      <c r="BA15" s="62" t="s">
        <v>53</v>
      </c>
      <c r="BB15" s="43">
        <v>0</v>
      </c>
      <c r="BC15" s="25" t="s">
        <v>53</v>
      </c>
      <c r="BD15" s="43">
        <v>0</v>
      </c>
      <c r="BE15" s="45">
        <f t="shared" si="4"/>
        <v>625</v>
      </c>
    </row>
    <row r="16" spans="1:57" ht="15" customHeight="1" outlineLevel="1" x14ac:dyDescent="0.2">
      <c r="A16" s="11">
        <f t="shared" si="0"/>
        <v>7</v>
      </c>
      <c r="B16" s="16">
        <v>2009</v>
      </c>
      <c r="C16" s="16" t="s">
        <v>132</v>
      </c>
      <c r="D16" s="84" t="s">
        <v>133</v>
      </c>
      <c r="E16" s="65" t="s">
        <v>134</v>
      </c>
      <c r="F16" s="16" t="s">
        <v>48</v>
      </c>
      <c r="G16" s="67" t="s">
        <v>49</v>
      </c>
      <c r="H16" s="107" t="s">
        <v>111</v>
      </c>
      <c r="I16" s="19">
        <v>0</v>
      </c>
      <c r="J16" s="103" t="s">
        <v>97</v>
      </c>
      <c r="K16" s="19">
        <v>0</v>
      </c>
      <c r="L16" s="22" t="s">
        <v>135</v>
      </c>
      <c r="M16" s="19">
        <v>0</v>
      </c>
      <c r="N16" s="95" t="s">
        <v>65</v>
      </c>
      <c r="O16" s="23">
        <v>0</v>
      </c>
      <c r="P16" s="96" t="s">
        <v>95</v>
      </c>
      <c r="Q16" s="23">
        <v>0</v>
      </c>
      <c r="R16" s="108" t="s">
        <v>98</v>
      </c>
      <c r="S16" s="19">
        <v>50</v>
      </c>
      <c r="T16" s="76" t="s">
        <v>96</v>
      </c>
      <c r="U16" s="19">
        <v>0</v>
      </c>
      <c r="V16" s="54" t="s">
        <v>58</v>
      </c>
      <c r="W16" s="26">
        <v>0</v>
      </c>
      <c r="X16" s="55" t="s">
        <v>81</v>
      </c>
      <c r="Y16" s="28">
        <v>25</v>
      </c>
      <c r="Z16" s="56" t="s">
        <v>54</v>
      </c>
      <c r="AA16" s="28">
        <v>100</v>
      </c>
      <c r="AB16" s="56" t="s">
        <v>110</v>
      </c>
      <c r="AC16" s="28">
        <v>50</v>
      </c>
      <c r="AD16" s="30">
        <f t="shared" si="1"/>
        <v>225</v>
      </c>
      <c r="AE16" s="109" t="s">
        <v>136</v>
      </c>
      <c r="AF16" s="19">
        <v>0</v>
      </c>
      <c r="AG16" s="110" t="s">
        <v>137</v>
      </c>
      <c r="AH16" s="19">
        <v>0</v>
      </c>
      <c r="AI16" s="111" t="s">
        <v>138</v>
      </c>
      <c r="AJ16" s="112">
        <v>0</v>
      </c>
      <c r="AK16" s="113" t="s">
        <v>139</v>
      </c>
      <c r="AL16" s="112">
        <v>0</v>
      </c>
      <c r="AM16" s="113" t="s">
        <v>81</v>
      </c>
      <c r="AN16" s="112">
        <v>100</v>
      </c>
      <c r="AO16" s="113" t="s">
        <v>112</v>
      </c>
      <c r="AP16" s="112">
        <v>250</v>
      </c>
      <c r="AQ16" s="37">
        <f t="shared" si="3"/>
        <v>350</v>
      </c>
      <c r="AR16" s="25" t="s">
        <v>53</v>
      </c>
      <c r="AS16" s="114">
        <v>0</v>
      </c>
      <c r="AT16" s="115" t="s">
        <v>127</v>
      </c>
      <c r="AU16" s="19">
        <v>0</v>
      </c>
      <c r="AV16" s="25" t="s">
        <v>53</v>
      </c>
      <c r="AW16" s="116">
        <v>0</v>
      </c>
      <c r="AX16" s="62" t="s">
        <v>53</v>
      </c>
      <c r="AY16" s="112">
        <v>0</v>
      </c>
      <c r="AZ16" s="117">
        <f t="shared" si="2"/>
        <v>0</v>
      </c>
      <c r="BA16" s="42" t="s">
        <v>64</v>
      </c>
      <c r="BB16" s="43">
        <v>0</v>
      </c>
      <c r="BC16" s="25" t="s">
        <v>53</v>
      </c>
      <c r="BD16" s="43">
        <v>0</v>
      </c>
      <c r="BE16" s="45">
        <f t="shared" si="4"/>
        <v>575</v>
      </c>
    </row>
    <row r="17" spans="1:57" ht="15" customHeight="1" outlineLevel="1" x14ac:dyDescent="0.2">
      <c r="A17" s="11">
        <f t="shared" si="0"/>
        <v>8</v>
      </c>
      <c r="B17" s="118">
        <v>2011</v>
      </c>
      <c r="C17" s="119"/>
      <c r="D17" s="120" t="s">
        <v>140</v>
      </c>
      <c r="E17" s="121" t="s">
        <v>141</v>
      </c>
      <c r="F17" s="118" t="s">
        <v>62</v>
      </c>
      <c r="G17" s="122" t="s">
        <v>63</v>
      </c>
      <c r="H17" s="25" t="s">
        <v>53</v>
      </c>
      <c r="I17" s="19">
        <v>0</v>
      </c>
      <c r="J17" s="103" t="s">
        <v>124</v>
      </c>
      <c r="K17" s="19">
        <v>0</v>
      </c>
      <c r="L17" s="21" t="s">
        <v>125</v>
      </c>
      <c r="M17" s="19">
        <v>25</v>
      </c>
      <c r="N17" s="95" t="s">
        <v>142</v>
      </c>
      <c r="O17" s="23">
        <v>0</v>
      </c>
      <c r="P17" s="96" t="s">
        <v>142</v>
      </c>
      <c r="Q17" s="23">
        <v>0</v>
      </c>
      <c r="R17" s="52" t="s">
        <v>55</v>
      </c>
      <c r="S17" s="19">
        <v>50</v>
      </c>
      <c r="T17" s="53" t="s">
        <v>58</v>
      </c>
      <c r="U17" s="19">
        <v>0</v>
      </c>
      <c r="V17" s="54" t="s">
        <v>67</v>
      </c>
      <c r="W17" s="26">
        <v>0</v>
      </c>
      <c r="X17" s="55" t="s">
        <v>80</v>
      </c>
      <c r="Y17" s="28">
        <v>50</v>
      </c>
      <c r="Z17" s="29" t="s">
        <v>53</v>
      </c>
      <c r="AA17" s="28">
        <v>0</v>
      </c>
      <c r="AB17" s="29" t="s">
        <v>53</v>
      </c>
      <c r="AC17" s="28">
        <v>0</v>
      </c>
      <c r="AD17" s="123">
        <f t="shared" si="1"/>
        <v>125</v>
      </c>
      <c r="AE17" s="124" t="s">
        <v>53</v>
      </c>
      <c r="AF17" s="19">
        <v>0</v>
      </c>
      <c r="AG17" s="125" t="s">
        <v>53</v>
      </c>
      <c r="AH17" s="19">
        <v>0</v>
      </c>
      <c r="AI17" s="77" t="s">
        <v>122</v>
      </c>
      <c r="AJ17" s="35">
        <v>50</v>
      </c>
      <c r="AK17" s="56" t="s">
        <v>143</v>
      </c>
      <c r="AL17" s="26">
        <v>0</v>
      </c>
      <c r="AM17" s="55" t="s">
        <v>144</v>
      </c>
      <c r="AN17" s="36">
        <v>25</v>
      </c>
      <c r="AO17" s="56" t="s">
        <v>95</v>
      </c>
      <c r="AP17" s="28">
        <v>100</v>
      </c>
      <c r="AQ17" s="37">
        <f t="shared" si="3"/>
        <v>175</v>
      </c>
      <c r="AR17" s="25" t="s">
        <v>53</v>
      </c>
      <c r="AS17" s="38">
        <v>0</v>
      </c>
      <c r="AT17" s="126" t="s">
        <v>53</v>
      </c>
      <c r="AU17" s="35">
        <v>0</v>
      </c>
      <c r="AV17" s="25" t="s">
        <v>53</v>
      </c>
      <c r="AW17" s="26">
        <v>0</v>
      </c>
      <c r="AX17" s="62" t="s">
        <v>53</v>
      </c>
      <c r="AY17" s="28">
        <v>0</v>
      </c>
      <c r="AZ17" s="41">
        <f t="shared" si="2"/>
        <v>0</v>
      </c>
      <c r="BA17" s="62" t="s">
        <v>53</v>
      </c>
      <c r="BB17" s="43">
        <v>0</v>
      </c>
      <c r="BC17" s="25" t="s">
        <v>53</v>
      </c>
      <c r="BD17" s="43">
        <v>0</v>
      </c>
      <c r="BE17" s="45">
        <f t="shared" si="4"/>
        <v>300</v>
      </c>
    </row>
    <row r="18" spans="1:57" ht="15" customHeight="1" outlineLevel="1" x14ac:dyDescent="0.2">
      <c r="A18" s="11">
        <f t="shared" si="0"/>
        <v>8</v>
      </c>
      <c r="B18" s="16">
        <v>2008</v>
      </c>
      <c r="C18" s="127" t="s">
        <v>145</v>
      </c>
      <c r="D18" s="128" t="s">
        <v>146</v>
      </c>
      <c r="E18" s="129" t="s">
        <v>147</v>
      </c>
      <c r="F18" s="16" t="s">
        <v>79</v>
      </c>
      <c r="G18" s="17" t="s">
        <v>49</v>
      </c>
      <c r="H18" s="107" t="s">
        <v>122</v>
      </c>
      <c r="I18" s="19">
        <v>0</v>
      </c>
      <c r="J18" s="103" t="s">
        <v>58</v>
      </c>
      <c r="K18" s="19">
        <v>0</v>
      </c>
      <c r="L18" s="21" t="s">
        <v>55</v>
      </c>
      <c r="M18" s="19">
        <v>50</v>
      </c>
      <c r="N18" s="95" t="s">
        <v>126</v>
      </c>
      <c r="O18" s="23">
        <v>0</v>
      </c>
      <c r="P18" s="96" t="s">
        <v>58</v>
      </c>
      <c r="Q18" s="23">
        <v>0</v>
      </c>
      <c r="R18" s="130" t="s">
        <v>53</v>
      </c>
      <c r="S18" s="19">
        <v>0</v>
      </c>
      <c r="T18" s="130" t="s">
        <v>53</v>
      </c>
      <c r="U18" s="19">
        <v>0</v>
      </c>
      <c r="V18" s="29" t="s">
        <v>53</v>
      </c>
      <c r="W18" s="26">
        <v>0</v>
      </c>
      <c r="X18" s="29" t="s">
        <v>53</v>
      </c>
      <c r="Y18" s="28">
        <v>0</v>
      </c>
      <c r="Z18" s="29" t="s">
        <v>53</v>
      </c>
      <c r="AA18" s="28">
        <v>0</v>
      </c>
      <c r="AB18" s="29" t="s">
        <v>53</v>
      </c>
      <c r="AC18" s="28">
        <v>0</v>
      </c>
      <c r="AD18" s="30">
        <f t="shared" si="1"/>
        <v>50</v>
      </c>
      <c r="AE18" s="110" t="s">
        <v>57</v>
      </c>
      <c r="AF18" s="19">
        <v>100</v>
      </c>
      <c r="AG18" s="131" t="s">
        <v>148</v>
      </c>
      <c r="AH18" s="19">
        <v>0</v>
      </c>
      <c r="AI18" s="77" t="s">
        <v>126</v>
      </c>
      <c r="AJ18" s="35">
        <v>100</v>
      </c>
      <c r="AK18" s="56" t="s">
        <v>97</v>
      </c>
      <c r="AL18" s="26">
        <v>50</v>
      </c>
      <c r="AM18" s="55" t="s">
        <v>149</v>
      </c>
      <c r="AN18" s="36">
        <v>0</v>
      </c>
      <c r="AO18" s="56" t="s">
        <v>150</v>
      </c>
      <c r="AP18" s="28">
        <v>0</v>
      </c>
      <c r="AQ18" s="37">
        <f t="shared" si="3"/>
        <v>250</v>
      </c>
      <c r="AR18" s="25" t="s">
        <v>53</v>
      </c>
      <c r="AS18" s="38">
        <v>0</v>
      </c>
      <c r="AT18" s="132" t="s">
        <v>53</v>
      </c>
      <c r="AU18" s="35">
        <v>0</v>
      </c>
      <c r="AV18" s="25" t="s">
        <v>53</v>
      </c>
      <c r="AW18" s="26">
        <v>0</v>
      </c>
      <c r="AX18" s="62" t="s">
        <v>53</v>
      </c>
      <c r="AY18" s="28">
        <v>0</v>
      </c>
      <c r="AZ18" s="117">
        <f t="shared" si="2"/>
        <v>0</v>
      </c>
      <c r="BA18" s="62" t="s">
        <v>53</v>
      </c>
      <c r="BB18" s="43">
        <v>0</v>
      </c>
      <c r="BC18" s="25" t="s">
        <v>53</v>
      </c>
      <c r="BD18" s="43">
        <v>0</v>
      </c>
      <c r="BE18" s="45">
        <f t="shared" si="4"/>
        <v>300</v>
      </c>
    </row>
    <row r="19" spans="1:57" ht="15" customHeight="1" outlineLevel="1" x14ac:dyDescent="0.2">
      <c r="A19" s="11">
        <f t="shared" si="0"/>
        <v>10</v>
      </c>
      <c r="B19" s="16">
        <v>2010</v>
      </c>
      <c r="C19" s="66" t="s">
        <v>151</v>
      </c>
      <c r="D19" s="100" t="s">
        <v>152</v>
      </c>
      <c r="E19" s="101" t="s">
        <v>153</v>
      </c>
      <c r="F19" s="16" t="s">
        <v>154</v>
      </c>
      <c r="G19" s="67" t="s">
        <v>49</v>
      </c>
      <c r="H19" s="133" t="s">
        <v>155</v>
      </c>
      <c r="I19" s="134">
        <v>0</v>
      </c>
      <c r="J19" s="93" t="s">
        <v>95</v>
      </c>
      <c r="K19" s="87">
        <v>0</v>
      </c>
      <c r="L19" s="21" t="s">
        <v>52</v>
      </c>
      <c r="M19" s="19">
        <v>25</v>
      </c>
      <c r="N19" s="135" t="s">
        <v>156</v>
      </c>
      <c r="O19" s="23">
        <v>0</v>
      </c>
      <c r="P19" s="96" t="s">
        <v>97</v>
      </c>
      <c r="Q19" s="23">
        <v>0</v>
      </c>
      <c r="R19" s="52" t="s">
        <v>64</v>
      </c>
      <c r="S19" s="19">
        <v>25</v>
      </c>
      <c r="T19" s="25" t="s">
        <v>53</v>
      </c>
      <c r="U19" s="19">
        <v>0</v>
      </c>
      <c r="V19" s="25" t="s">
        <v>53</v>
      </c>
      <c r="W19" s="26">
        <v>0</v>
      </c>
      <c r="X19" s="25" t="s">
        <v>53</v>
      </c>
      <c r="Y19" s="28">
        <v>0</v>
      </c>
      <c r="Z19" s="56" t="s">
        <v>52</v>
      </c>
      <c r="AA19" s="28">
        <v>25</v>
      </c>
      <c r="AB19" s="56" t="s">
        <v>64</v>
      </c>
      <c r="AC19" s="28">
        <v>50</v>
      </c>
      <c r="AD19" s="30">
        <f t="shared" si="1"/>
        <v>125</v>
      </c>
      <c r="AE19" s="136" t="s">
        <v>157</v>
      </c>
      <c r="AF19" s="35">
        <v>0</v>
      </c>
      <c r="AG19" s="137" t="s">
        <v>102</v>
      </c>
      <c r="AH19" s="35">
        <v>0</v>
      </c>
      <c r="AI19" s="54" t="s">
        <v>158</v>
      </c>
      <c r="AJ19" s="26">
        <v>0</v>
      </c>
      <c r="AK19" s="56" t="s">
        <v>159</v>
      </c>
      <c r="AL19" s="26">
        <v>0</v>
      </c>
      <c r="AM19" s="25" t="s">
        <v>53</v>
      </c>
      <c r="AN19" s="28">
        <v>0</v>
      </c>
      <c r="AO19" s="25" t="s">
        <v>53</v>
      </c>
      <c r="AP19" s="28">
        <v>0</v>
      </c>
      <c r="AQ19" s="37">
        <f t="shared" si="3"/>
        <v>0</v>
      </c>
      <c r="AR19" s="25" t="s">
        <v>53</v>
      </c>
      <c r="AS19" s="38">
        <v>0</v>
      </c>
      <c r="AT19" s="126" t="s">
        <v>53</v>
      </c>
      <c r="AU19" s="26">
        <v>0</v>
      </c>
      <c r="AV19" s="25" t="s">
        <v>53</v>
      </c>
      <c r="AW19" s="26">
        <v>0</v>
      </c>
      <c r="AX19" s="62" t="s">
        <v>53</v>
      </c>
      <c r="AY19" s="28">
        <v>0</v>
      </c>
      <c r="AZ19" s="41">
        <f t="shared" si="2"/>
        <v>0</v>
      </c>
      <c r="BA19" s="62" t="s">
        <v>53</v>
      </c>
      <c r="BB19" s="43">
        <v>0</v>
      </c>
      <c r="BC19" s="25" t="s">
        <v>53</v>
      </c>
      <c r="BD19" s="43">
        <v>0</v>
      </c>
      <c r="BE19" s="45">
        <f t="shared" si="4"/>
        <v>125</v>
      </c>
    </row>
    <row r="20" spans="1:57" ht="15" customHeight="1" outlineLevel="1" x14ac:dyDescent="0.2">
      <c r="A20" s="11">
        <f t="shared" si="0"/>
        <v>11</v>
      </c>
      <c r="B20" s="16">
        <v>2011</v>
      </c>
      <c r="C20" s="16" t="s">
        <v>160</v>
      </c>
      <c r="D20" s="84" t="s">
        <v>161</v>
      </c>
      <c r="E20" s="65" t="s">
        <v>162</v>
      </c>
      <c r="F20" s="138" t="s">
        <v>62</v>
      </c>
      <c r="G20" s="67" t="s">
        <v>63</v>
      </c>
      <c r="H20" s="25" t="s">
        <v>53</v>
      </c>
      <c r="I20" s="19">
        <v>0</v>
      </c>
      <c r="J20" s="25" t="s">
        <v>53</v>
      </c>
      <c r="K20" s="19">
        <v>0</v>
      </c>
      <c r="L20" s="25" t="s">
        <v>53</v>
      </c>
      <c r="M20" s="19">
        <v>0</v>
      </c>
      <c r="N20" s="25" t="s">
        <v>53</v>
      </c>
      <c r="O20" s="139">
        <v>0</v>
      </c>
      <c r="P20" s="25" t="s">
        <v>53</v>
      </c>
      <c r="Q20" s="23">
        <v>0</v>
      </c>
      <c r="R20" s="25" t="s">
        <v>53</v>
      </c>
      <c r="S20" s="19">
        <v>0</v>
      </c>
      <c r="T20" s="29" t="s">
        <v>53</v>
      </c>
      <c r="U20" s="19">
        <v>0</v>
      </c>
      <c r="V20" s="29" t="s">
        <v>53</v>
      </c>
      <c r="W20" s="26">
        <v>0</v>
      </c>
      <c r="X20" s="29" t="s">
        <v>53</v>
      </c>
      <c r="Y20" s="28">
        <v>0</v>
      </c>
      <c r="Z20" s="29" t="s">
        <v>53</v>
      </c>
      <c r="AA20" s="28">
        <v>0</v>
      </c>
      <c r="AB20" s="29" t="s">
        <v>53</v>
      </c>
      <c r="AC20" s="28">
        <v>0</v>
      </c>
      <c r="AD20" s="123">
        <f t="shared" si="1"/>
        <v>0</v>
      </c>
      <c r="AE20" s="124" t="s">
        <v>53</v>
      </c>
      <c r="AF20" s="26">
        <v>0</v>
      </c>
      <c r="AG20" s="125" t="s">
        <v>53</v>
      </c>
      <c r="AH20" s="28">
        <v>0</v>
      </c>
      <c r="AI20" s="125" t="s">
        <v>53</v>
      </c>
      <c r="AJ20" s="28">
        <v>0</v>
      </c>
      <c r="AK20" s="25" t="s">
        <v>53</v>
      </c>
      <c r="AL20" s="28">
        <v>0</v>
      </c>
      <c r="AM20" s="25" t="s">
        <v>53</v>
      </c>
      <c r="AN20" s="28">
        <v>0</v>
      </c>
      <c r="AO20" s="25" t="s">
        <v>53</v>
      </c>
      <c r="AP20" s="28">
        <v>0</v>
      </c>
      <c r="AQ20" s="37">
        <f t="shared" si="3"/>
        <v>0</v>
      </c>
      <c r="AR20" s="25" t="s">
        <v>53</v>
      </c>
      <c r="AS20" s="38">
        <v>0</v>
      </c>
      <c r="AT20" s="140" t="s">
        <v>53</v>
      </c>
      <c r="AU20" s="26">
        <v>0</v>
      </c>
      <c r="AV20" s="25" t="s">
        <v>53</v>
      </c>
      <c r="AW20" s="19">
        <v>0</v>
      </c>
      <c r="AX20" s="62" t="s">
        <v>53</v>
      </c>
      <c r="AY20" s="28">
        <v>0</v>
      </c>
      <c r="AZ20" s="141">
        <f t="shared" si="2"/>
        <v>0</v>
      </c>
      <c r="BA20" s="62" t="s">
        <v>53</v>
      </c>
      <c r="BB20" s="43">
        <v>0</v>
      </c>
      <c r="BC20" s="25" t="s">
        <v>53</v>
      </c>
      <c r="BD20" s="43">
        <v>0</v>
      </c>
      <c r="BE20" s="142">
        <f t="shared" si="4"/>
        <v>0</v>
      </c>
    </row>
    <row r="21" spans="1:57" ht="15" customHeight="1" outlineLevel="1" x14ac:dyDescent="0.2">
      <c r="A21" s="143"/>
      <c r="B21" s="144"/>
      <c r="C21" s="145" t="s">
        <v>160</v>
      </c>
      <c r="D21" s="146"/>
      <c r="E21" s="147"/>
      <c r="F21" s="148"/>
      <c r="G21" s="149"/>
      <c r="H21" s="150"/>
      <c r="I21" s="151">
        <v>0</v>
      </c>
      <c r="J21" s="152"/>
      <c r="K21" s="151">
        <v>0</v>
      </c>
      <c r="L21" s="54"/>
      <c r="M21" s="153">
        <v>0</v>
      </c>
      <c r="N21" s="154"/>
      <c r="O21" s="153">
        <v>0</v>
      </c>
      <c r="P21" s="54"/>
      <c r="Q21" s="153"/>
      <c r="R21" s="155"/>
      <c r="S21" s="153"/>
      <c r="T21" s="156"/>
      <c r="U21" s="153"/>
      <c r="V21" s="157"/>
      <c r="W21" s="158"/>
      <c r="X21" s="157"/>
      <c r="Y21" s="159"/>
      <c r="Z21" s="157"/>
      <c r="AA21" s="159"/>
      <c r="AB21" s="157"/>
      <c r="AC21" s="159"/>
      <c r="AD21" s="160"/>
      <c r="AE21" s="161"/>
      <c r="AF21" s="162"/>
      <c r="AG21" s="163"/>
      <c r="AH21" s="162"/>
      <c r="AI21" s="111"/>
      <c r="AJ21" s="162"/>
      <c r="AK21" s="164"/>
      <c r="AL21" s="162"/>
      <c r="AM21" s="164"/>
      <c r="AN21" s="162"/>
      <c r="AO21" s="164"/>
      <c r="AP21" s="162"/>
      <c r="AQ21" s="165"/>
      <c r="AR21" s="166"/>
      <c r="AS21" s="167"/>
      <c r="AT21" s="168"/>
      <c r="AU21" s="167"/>
      <c r="AV21" s="169"/>
      <c r="AW21" s="167"/>
      <c r="AX21" s="169"/>
      <c r="AY21" s="162"/>
      <c r="AZ21" s="170"/>
      <c r="BA21" s="171"/>
      <c r="BB21" s="43"/>
      <c r="BC21" s="172"/>
      <c r="BD21" s="43"/>
      <c r="BE21" s="173"/>
    </row>
    <row r="22" spans="1:57" ht="15" customHeight="1" outlineLevel="1" x14ac:dyDescent="0.2">
      <c r="A22" s="174"/>
      <c r="B22" s="175"/>
      <c r="C22" s="176"/>
      <c r="D22" s="177"/>
      <c r="E22" s="177"/>
      <c r="F22" s="178"/>
      <c r="G22" s="179"/>
      <c r="H22" s="180"/>
      <c r="I22" s="181"/>
      <c r="J22" s="181"/>
      <c r="K22" s="182"/>
      <c r="L22" s="183"/>
      <c r="M22" s="182"/>
      <c r="N22" s="184"/>
      <c r="O22" s="182"/>
      <c r="P22" s="185"/>
      <c r="Q22" s="182"/>
      <c r="R22" s="186"/>
      <c r="S22" s="182"/>
      <c r="T22" s="186"/>
      <c r="U22" s="182"/>
      <c r="V22" s="185"/>
      <c r="W22" s="187"/>
      <c r="X22" s="185"/>
      <c r="Y22" s="188"/>
      <c r="Z22" s="185"/>
      <c r="AA22" s="188"/>
      <c r="AB22" s="185"/>
      <c r="AC22" s="188"/>
      <c r="AD22" s="189"/>
      <c r="AE22" s="190"/>
      <c r="AF22" s="188"/>
      <c r="AG22" s="185"/>
      <c r="AH22" s="188"/>
      <c r="AI22" s="185"/>
      <c r="AJ22" s="188"/>
      <c r="AK22" s="191"/>
      <c r="AL22" s="188"/>
      <c r="AM22" s="191"/>
      <c r="AN22" s="188"/>
      <c r="AO22" s="191"/>
      <c r="AP22" s="188"/>
      <c r="AQ22" s="192"/>
      <c r="AR22" s="193"/>
      <c r="AS22" s="187"/>
      <c r="AT22" s="194"/>
      <c r="AU22" s="188"/>
      <c r="AV22" s="195"/>
      <c r="AW22" s="188"/>
      <c r="AX22" s="195"/>
      <c r="AY22" s="188"/>
      <c r="AZ22" s="196"/>
      <c r="BA22" s="197"/>
      <c r="BB22" s="198"/>
      <c r="BC22" s="199"/>
      <c r="BD22" s="198"/>
      <c r="BE22" s="200"/>
    </row>
    <row r="23" spans="1:57" ht="12.75" customHeight="1" x14ac:dyDescent="0.2">
      <c r="A23" s="201"/>
      <c r="B23" s="201"/>
      <c r="C23" s="201"/>
      <c r="D23" s="201"/>
      <c r="E23" s="201"/>
      <c r="F23" s="201"/>
      <c r="G23" s="201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1"/>
      <c r="BB23" s="201"/>
      <c r="BC23" s="201"/>
      <c r="BD23" s="201"/>
      <c r="BE23" s="202"/>
    </row>
    <row r="24" spans="1:57" ht="12.75" customHeight="1" x14ac:dyDescent="0.2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</row>
    <row r="25" spans="1:57" ht="12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4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</row>
    <row r="26" spans="1:57" ht="12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5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</row>
    <row r="27" spans="1:57" ht="12.75" customHeight="1" x14ac:dyDescent="0.2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</row>
    <row r="28" spans="1:57" ht="12.75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</row>
    <row r="29" spans="1:57" ht="12.75" customHeight="1" x14ac:dyDescent="0.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</row>
    <row r="30" spans="1:57" ht="12.75" customHeight="1" x14ac:dyDescent="0.2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</row>
    <row r="31" spans="1:57" ht="12.7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</row>
    <row r="32" spans="1:57" ht="12.7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2"/>
      <c r="BB32" s="202"/>
      <c r="BC32" s="202"/>
      <c r="BD32" s="202"/>
      <c r="BE32" s="203"/>
    </row>
    <row r="33" spans="1:57" ht="12.75" customHeight="1" x14ac:dyDescent="0.2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2"/>
      <c r="BB33" s="202"/>
      <c r="BC33" s="202"/>
      <c r="BD33" s="202"/>
      <c r="BE33" s="203"/>
    </row>
    <row r="34" spans="1:57" ht="12.75" customHeight="1" x14ac:dyDescent="0.2">
      <c r="A34" s="203"/>
      <c r="B34" s="202"/>
      <c r="C34" s="202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2"/>
      <c r="BB34" s="202"/>
      <c r="BC34" s="202"/>
      <c r="BD34" s="202"/>
      <c r="BE34" s="203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5" customHeight="1" x14ac:dyDescent="0.2">
      <c r="BA921" s="202"/>
      <c r="BB921" s="202"/>
      <c r="BC921" s="202"/>
      <c r="BD921" s="202"/>
    </row>
    <row r="922" spans="1:57" ht="15" customHeight="1" x14ac:dyDescent="0.2">
      <c r="BA922" s="202"/>
      <c r="BB922" s="202"/>
      <c r="BC922" s="202"/>
      <c r="BD922" s="202"/>
    </row>
    <row r="923" spans="1:57" ht="15" customHeight="1" x14ac:dyDescent="0.2">
      <c r="BA923" s="202"/>
      <c r="BB923" s="202"/>
      <c r="BC923" s="202"/>
      <c r="BD923" s="202"/>
    </row>
    <row r="924" spans="1:57" ht="15" customHeight="1" x14ac:dyDescent="0.2">
      <c r="BA924" s="202"/>
      <c r="BB924" s="202"/>
      <c r="BC924" s="202"/>
      <c r="BD924" s="202"/>
    </row>
    <row r="925" spans="1:57" ht="15" customHeight="1" x14ac:dyDescent="0.2">
      <c r="BA925" s="202"/>
      <c r="BB925" s="202"/>
      <c r="BC925" s="202"/>
      <c r="BD925" s="202"/>
    </row>
    <row r="926" spans="1:57" ht="15" customHeight="1" x14ac:dyDescent="0.2">
      <c r="BA926" s="202"/>
      <c r="BB926" s="202"/>
      <c r="BC926" s="202"/>
      <c r="BD926" s="202"/>
    </row>
    <row r="927" spans="1:57" ht="15" customHeight="1" x14ac:dyDescent="0.2">
      <c r="BA927" s="202"/>
      <c r="BB927" s="202"/>
      <c r="BC927" s="202"/>
      <c r="BD927" s="202"/>
    </row>
    <row r="928" spans="1:57" ht="15" customHeight="1" x14ac:dyDescent="0.2">
      <c r="BA928" s="202"/>
      <c r="BB928" s="202"/>
      <c r="BC928" s="202"/>
      <c r="BD928" s="202"/>
    </row>
    <row r="929" spans="53:56" ht="15" customHeight="1" x14ac:dyDescent="0.2">
      <c r="BA929" s="202"/>
      <c r="BB929" s="202"/>
      <c r="BC929" s="202"/>
      <c r="BD929" s="202"/>
    </row>
    <row r="930" spans="53:56" ht="15" customHeight="1" x14ac:dyDescent="0.2">
      <c r="BA930" s="202"/>
      <c r="BB930" s="202"/>
      <c r="BC930" s="202"/>
      <c r="BD930" s="202"/>
    </row>
    <row r="931" spans="53:56" ht="15" customHeight="1" x14ac:dyDescent="0.2">
      <c r="BA931" s="202"/>
      <c r="BB931" s="202"/>
      <c r="BC931" s="202"/>
      <c r="BD931" s="202"/>
    </row>
    <row r="932" spans="53:56" ht="15" customHeight="1" x14ac:dyDescent="0.2">
      <c r="BA932" s="202"/>
      <c r="BB932" s="202"/>
      <c r="BC932" s="202"/>
      <c r="BD932" s="202"/>
    </row>
    <row r="933" spans="53:56" ht="15" customHeight="1" x14ac:dyDescent="0.2">
      <c r="BA933" s="202"/>
      <c r="BB933" s="202"/>
      <c r="BC933" s="202"/>
      <c r="BD933" s="202"/>
    </row>
    <row r="934" spans="53:56" ht="15" customHeight="1" x14ac:dyDescent="0.2">
      <c r="BA934" s="202"/>
      <c r="BB934" s="202"/>
      <c r="BC934" s="202"/>
      <c r="BD934" s="202"/>
    </row>
    <row r="935" spans="53:56" ht="15" customHeight="1" x14ac:dyDescent="0.2">
      <c r="BA935" s="202"/>
      <c r="BB935" s="202"/>
      <c r="BC935" s="202"/>
      <c r="BD935" s="202"/>
    </row>
    <row r="936" spans="53:56" ht="15" customHeight="1" x14ac:dyDescent="0.2">
      <c r="BA936" s="202"/>
      <c r="BB936" s="202"/>
      <c r="BC936" s="202"/>
      <c r="BD936" s="202"/>
    </row>
    <row r="937" spans="53:56" ht="15" customHeight="1" x14ac:dyDescent="0.2">
      <c r="BA937" s="202"/>
      <c r="BB937" s="202"/>
      <c r="BC937" s="202"/>
      <c r="BD937" s="202"/>
    </row>
    <row r="938" spans="53:56" ht="15" customHeight="1" x14ac:dyDescent="0.2">
      <c r="BA938" s="202"/>
      <c r="BB938" s="202"/>
      <c r="BC938" s="202"/>
      <c r="BD938" s="202"/>
    </row>
    <row r="939" spans="53:56" ht="15" customHeight="1" x14ac:dyDescent="0.2">
      <c r="BA939" s="202"/>
      <c r="BB939" s="202"/>
      <c r="BC939" s="202"/>
      <c r="BD939" s="202"/>
    </row>
    <row r="940" spans="53:56" ht="15" customHeight="1" x14ac:dyDescent="0.2">
      <c r="BA940" s="202"/>
      <c r="BB940" s="202"/>
      <c r="BC940" s="202"/>
      <c r="BD940" s="202"/>
    </row>
    <row r="941" spans="53:56" ht="15" customHeight="1" x14ac:dyDescent="0.2">
      <c r="BA941" s="202"/>
      <c r="BB941" s="202"/>
      <c r="BC941" s="202"/>
      <c r="BD941" s="202"/>
    </row>
    <row r="942" spans="53:56" ht="15" customHeight="1" x14ac:dyDescent="0.2">
      <c r="BA942" s="202"/>
      <c r="BB942" s="202"/>
      <c r="BC942" s="202"/>
      <c r="BD942" s="202"/>
    </row>
    <row r="943" spans="53:56" ht="15" customHeight="1" x14ac:dyDescent="0.2">
      <c r="BA943" s="202"/>
      <c r="BB943" s="202"/>
      <c r="BC943" s="202"/>
      <c r="BD943" s="202"/>
    </row>
    <row r="944" spans="53:56" ht="15" customHeight="1" x14ac:dyDescent="0.2">
      <c r="BA944" s="202"/>
      <c r="BB944" s="202"/>
      <c r="BC944" s="202"/>
      <c r="BD944" s="202"/>
    </row>
    <row r="945" spans="53:56" ht="15" customHeight="1" x14ac:dyDescent="0.2">
      <c r="BA945" s="202"/>
      <c r="BB945" s="202"/>
      <c r="BC945" s="202"/>
      <c r="BD945" s="202"/>
    </row>
    <row r="946" spans="53:56" ht="15" customHeight="1" x14ac:dyDescent="0.2">
      <c r="BA946" s="202"/>
      <c r="BB946" s="202"/>
      <c r="BC946" s="202"/>
      <c r="BD946" s="202"/>
    </row>
    <row r="947" spans="53:56" ht="15" customHeight="1" x14ac:dyDescent="0.2">
      <c r="BA947" s="202"/>
      <c r="BB947" s="202"/>
      <c r="BC947" s="202"/>
      <c r="BD947" s="202"/>
    </row>
    <row r="948" spans="53:56" ht="15" customHeight="1" x14ac:dyDescent="0.2">
      <c r="BA948" s="202"/>
      <c r="BB948" s="202"/>
      <c r="BC948" s="202"/>
      <c r="BD948" s="202"/>
    </row>
    <row r="949" spans="53:56" ht="15" customHeight="1" x14ac:dyDescent="0.2">
      <c r="BA949" s="202"/>
      <c r="BB949" s="202"/>
      <c r="BC949" s="202"/>
      <c r="BD949" s="202"/>
    </row>
    <row r="950" spans="53:56" ht="15" customHeight="1" x14ac:dyDescent="0.2">
      <c r="BA950" s="202"/>
      <c r="BB950" s="202"/>
      <c r="BC950" s="202"/>
      <c r="BD950" s="202"/>
    </row>
    <row r="951" spans="53:56" ht="15" customHeight="1" x14ac:dyDescent="0.2">
      <c r="BA951" s="202"/>
      <c r="BB951" s="202"/>
      <c r="BC951" s="202"/>
      <c r="BD951" s="202"/>
    </row>
  </sheetData>
  <autoFilter ref="A9:BE22" xr:uid="{00000000-0009-0000-0000-000000000000}">
    <sortState xmlns:xlrd2="http://schemas.microsoft.com/office/spreadsheetml/2017/richdata2" ref="A10:BE22">
      <sortCondition ref="A9:A22"/>
      <sortCondition ref="BE9:BE22"/>
      <sortCondition ref="E9:E22"/>
      <sortCondition ref="B9:B22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J1:AD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E95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1054" t="s">
        <v>1</v>
      </c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163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1091" t="s">
        <v>164</v>
      </c>
      <c r="AS1" s="1055"/>
      <c r="AT1" s="1055"/>
      <c r="AU1" s="1055"/>
      <c r="AV1" s="1055"/>
      <c r="AW1" s="1055"/>
      <c r="AX1" s="1055"/>
      <c r="AY1" s="1055"/>
      <c r="AZ1" s="1056"/>
      <c r="BA1" s="1054" t="s">
        <v>4</v>
      </c>
      <c r="BB1" s="1079"/>
      <c r="BC1" s="1054" t="s">
        <v>5</v>
      </c>
      <c r="BD1" s="1056"/>
      <c r="BE1" s="1093" t="s">
        <v>6</v>
      </c>
    </row>
    <row r="2" spans="1:57" ht="39.75" customHeight="1" x14ac:dyDescent="0.25">
      <c r="A2" s="1070"/>
      <c r="B2" s="1064"/>
      <c r="C2" s="1030" t="s">
        <v>165</v>
      </c>
      <c r="D2" s="1031"/>
      <c r="E2" s="1031"/>
      <c r="F2" s="1031"/>
      <c r="G2" s="1032"/>
      <c r="H2" s="6"/>
      <c r="I2" s="6"/>
      <c r="J2" s="6"/>
      <c r="K2" s="6"/>
      <c r="L2" s="1057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1092"/>
      <c r="AS2" s="1061"/>
      <c r="AT2" s="1061"/>
      <c r="AU2" s="1061"/>
      <c r="AV2" s="1061"/>
      <c r="AW2" s="1061"/>
      <c r="AX2" s="1061"/>
      <c r="AY2" s="1061"/>
      <c r="AZ2" s="1062"/>
      <c r="BA2" s="1063"/>
      <c r="BB2" s="1080"/>
      <c r="BC2" s="1063"/>
      <c r="BD2" s="1064"/>
      <c r="BE2" s="1094"/>
    </row>
    <row r="3" spans="1:57" ht="30.75" customHeight="1" x14ac:dyDescent="0.2">
      <c r="A3" s="1046"/>
      <c r="B3" s="1064"/>
      <c r="C3" s="1033" t="s">
        <v>8</v>
      </c>
      <c r="D3" s="1034"/>
      <c r="E3" s="1034"/>
      <c r="F3" s="1034"/>
      <c r="G3" s="1087"/>
      <c r="H3" s="1088" t="s">
        <v>166</v>
      </c>
      <c r="I3" s="1040"/>
      <c r="J3" s="1088" t="s">
        <v>167</v>
      </c>
      <c r="K3" s="1040"/>
      <c r="L3" s="1088" t="s">
        <v>168</v>
      </c>
      <c r="M3" s="1040"/>
      <c r="N3" s="1089" t="s">
        <v>169</v>
      </c>
      <c r="O3" s="1040"/>
      <c r="P3" s="1045" t="s">
        <v>170</v>
      </c>
      <c r="Q3" s="1040"/>
      <c r="R3" s="1089" t="s">
        <v>171</v>
      </c>
      <c r="S3" s="1040"/>
      <c r="T3" s="1089" t="s">
        <v>172</v>
      </c>
      <c r="U3" s="1040"/>
      <c r="V3" s="1045" t="s">
        <v>173</v>
      </c>
      <c r="W3" s="1040"/>
      <c r="X3" s="1089" t="s">
        <v>174</v>
      </c>
      <c r="Y3" s="1040"/>
      <c r="Z3" s="1045" t="s">
        <v>175</v>
      </c>
      <c r="AA3" s="1040"/>
      <c r="AB3" s="1089" t="s">
        <v>176</v>
      </c>
      <c r="AC3" s="1040"/>
      <c r="AD3" s="1049"/>
      <c r="AE3" s="1045" t="s">
        <v>177</v>
      </c>
      <c r="AF3" s="1040"/>
      <c r="AG3" s="1045" t="s">
        <v>178</v>
      </c>
      <c r="AH3" s="1040"/>
      <c r="AI3" s="1045" t="s">
        <v>179</v>
      </c>
      <c r="AJ3" s="1040"/>
      <c r="AK3" s="1045" t="s">
        <v>180</v>
      </c>
      <c r="AL3" s="1040"/>
      <c r="AM3" s="1045" t="s">
        <v>181</v>
      </c>
      <c r="AN3" s="1040"/>
      <c r="AO3" s="1045" t="s">
        <v>182</v>
      </c>
      <c r="AP3" s="1040"/>
      <c r="AQ3" s="1049"/>
      <c r="AR3" s="1045" t="s">
        <v>183</v>
      </c>
      <c r="AS3" s="1040"/>
      <c r="AT3" s="1045" t="s">
        <v>184</v>
      </c>
      <c r="AU3" s="1040"/>
      <c r="AV3" s="1045" t="s">
        <v>185</v>
      </c>
      <c r="AW3" s="1040"/>
      <c r="AX3" s="1045" t="s">
        <v>186</v>
      </c>
      <c r="AY3" s="1040"/>
      <c r="AZ3" s="1076"/>
      <c r="BA3" s="1063"/>
      <c r="BB3" s="1080"/>
      <c r="BC3" s="1063"/>
      <c r="BD3" s="1064"/>
      <c r="BE3" s="1094"/>
    </row>
    <row r="4" spans="1:57" ht="15.75" customHeight="1" x14ac:dyDescent="0.2">
      <c r="A4" s="1046"/>
      <c r="B4" s="1064"/>
      <c r="C4" s="1036"/>
      <c r="D4" s="1037"/>
      <c r="E4" s="1037"/>
      <c r="F4" s="1037"/>
      <c r="G4" s="1048"/>
      <c r="H4" s="1046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46"/>
      <c r="AY4" s="1042"/>
      <c r="AZ4" s="1077"/>
      <c r="BA4" s="1065"/>
      <c r="BB4" s="1081"/>
      <c r="BC4" s="1065"/>
      <c r="BD4" s="1066"/>
      <c r="BE4" s="1094"/>
    </row>
    <row r="5" spans="1:57" ht="18.75" customHeight="1" x14ac:dyDescent="0.2">
      <c r="A5" s="1046"/>
      <c r="B5" s="1064"/>
      <c r="C5" s="1052" t="s">
        <v>187</v>
      </c>
      <c r="D5" s="1034"/>
      <c r="E5" s="1034"/>
      <c r="F5" s="1034"/>
      <c r="G5" s="1087"/>
      <c r="H5" s="1046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46"/>
      <c r="AY5" s="1042"/>
      <c r="AZ5" s="1077"/>
      <c r="BA5" s="1082" t="s">
        <v>188</v>
      </c>
      <c r="BB5" s="1083"/>
      <c r="BC5" s="1071" t="s">
        <v>189</v>
      </c>
      <c r="BD5" s="1072"/>
      <c r="BE5" s="1094"/>
    </row>
    <row r="6" spans="1:57" ht="15.75" customHeight="1" x14ac:dyDescent="0.2">
      <c r="A6" s="1046"/>
      <c r="B6" s="1064"/>
      <c r="C6" s="1036"/>
      <c r="D6" s="1037"/>
      <c r="E6" s="1037"/>
      <c r="F6" s="1037"/>
      <c r="G6" s="1048"/>
      <c r="H6" s="1046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46"/>
      <c r="AY6" s="1042"/>
      <c r="AZ6" s="1077"/>
      <c r="BA6" s="1084"/>
      <c r="BB6" s="1080"/>
      <c r="BC6" s="1063"/>
      <c r="BD6" s="1064"/>
      <c r="BE6" s="1094"/>
    </row>
    <row r="7" spans="1:57" ht="18.75" customHeight="1" x14ac:dyDescent="0.2">
      <c r="A7" s="1053" t="s">
        <v>190</v>
      </c>
      <c r="B7" s="1034"/>
      <c r="C7" s="1034"/>
      <c r="D7" s="1034"/>
      <c r="E7" s="1034"/>
      <c r="F7" s="1034"/>
      <c r="G7" s="1087"/>
      <c r="H7" s="1046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46"/>
      <c r="AY7" s="1042"/>
      <c r="AZ7" s="1077"/>
      <c r="BA7" s="1084"/>
      <c r="BB7" s="1080"/>
      <c r="BC7" s="1063"/>
      <c r="BD7" s="1064"/>
      <c r="BE7" s="1094"/>
    </row>
    <row r="8" spans="1:57" ht="18.75" customHeight="1" x14ac:dyDescent="0.2">
      <c r="A8" s="1074"/>
      <c r="B8" s="1061"/>
      <c r="C8" s="1061"/>
      <c r="D8" s="1061"/>
      <c r="E8" s="1061"/>
      <c r="F8" s="1061"/>
      <c r="G8" s="1044"/>
      <c r="H8" s="1074"/>
      <c r="I8" s="1044"/>
      <c r="J8" s="1074"/>
      <c r="K8" s="1044"/>
      <c r="L8" s="1074"/>
      <c r="M8" s="1044"/>
      <c r="N8" s="1074"/>
      <c r="O8" s="1044"/>
      <c r="P8" s="1047"/>
      <c r="Q8" s="1048"/>
      <c r="R8" s="1074"/>
      <c r="S8" s="1044"/>
      <c r="T8" s="1074"/>
      <c r="U8" s="1044"/>
      <c r="V8" s="1047"/>
      <c r="W8" s="1048"/>
      <c r="X8" s="1074"/>
      <c r="Y8" s="1044"/>
      <c r="Z8" s="1047"/>
      <c r="AA8" s="1048"/>
      <c r="AB8" s="1074"/>
      <c r="AC8" s="1044"/>
      <c r="AD8" s="1090"/>
      <c r="AE8" s="1074"/>
      <c r="AF8" s="1044"/>
      <c r="AG8" s="1074"/>
      <c r="AH8" s="1044"/>
      <c r="AI8" s="1074"/>
      <c r="AJ8" s="1044"/>
      <c r="AK8" s="1074"/>
      <c r="AL8" s="1044"/>
      <c r="AM8" s="1074"/>
      <c r="AN8" s="1044"/>
      <c r="AO8" s="1074"/>
      <c r="AP8" s="1044"/>
      <c r="AQ8" s="1090"/>
      <c r="AR8" s="1074"/>
      <c r="AS8" s="1044"/>
      <c r="AT8" s="1074"/>
      <c r="AU8" s="1044"/>
      <c r="AV8" s="1074"/>
      <c r="AW8" s="1044"/>
      <c r="AX8" s="1074"/>
      <c r="AY8" s="1044"/>
      <c r="AZ8" s="1096"/>
      <c r="BA8" s="1085"/>
      <c r="BB8" s="1086"/>
      <c r="BC8" s="1036"/>
      <c r="BD8" s="1073"/>
      <c r="BE8" s="1095"/>
    </row>
    <row r="9" spans="1:57" ht="30" customHeight="1" x14ac:dyDescent="0.2">
      <c r="A9" s="8" t="s">
        <v>191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206" t="s">
        <v>41</v>
      </c>
      <c r="Q9" s="8" t="s">
        <v>42</v>
      </c>
      <c r="R9" s="206" t="s">
        <v>41</v>
      </c>
      <c r="S9" s="8" t="s">
        <v>42</v>
      </c>
      <c r="T9" s="206" t="s">
        <v>41</v>
      </c>
      <c r="U9" s="8" t="s">
        <v>42</v>
      </c>
      <c r="V9" s="207" t="s">
        <v>41</v>
      </c>
      <c r="W9" s="207" t="s">
        <v>42</v>
      </c>
      <c r="X9" s="207" t="s">
        <v>41</v>
      </c>
      <c r="Y9" s="207" t="s">
        <v>42</v>
      </c>
      <c r="Z9" s="207" t="s">
        <v>41</v>
      </c>
      <c r="AA9" s="207" t="s">
        <v>42</v>
      </c>
      <c r="AB9" s="207" t="s">
        <v>41</v>
      </c>
      <c r="AC9" s="207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206" t="s">
        <v>41</v>
      </c>
      <c r="AJ9" s="206" t="s">
        <v>42</v>
      </c>
      <c r="AK9" s="206" t="s">
        <v>41</v>
      </c>
      <c r="AL9" s="206" t="s">
        <v>42</v>
      </c>
      <c r="AM9" s="206" t="s">
        <v>41</v>
      </c>
      <c r="AN9" s="206" t="s">
        <v>42</v>
      </c>
      <c r="AO9" s="206" t="s">
        <v>41</v>
      </c>
      <c r="AP9" s="206" t="s">
        <v>42</v>
      </c>
      <c r="AQ9" s="8" t="s">
        <v>43</v>
      </c>
      <c r="AR9" s="8" t="s">
        <v>41</v>
      </c>
      <c r="AS9" s="8" t="s">
        <v>42</v>
      </c>
      <c r="AT9" s="208" t="s">
        <v>41</v>
      </c>
      <c r="AU9" s="209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10" t="s">
        <v>43</v>
      </c>
    </row>
    <row r="10" spans="1:57" ht="15" customHeight="1" x14ac:dyDescent="0.2">
      <c r="A10" s="211">
        <f t="shared" ref="A10:A20" si="0">RANK(BE10, $BE$10:$BE$22)</f>
        <v>1</v>
      </c>
      <c r="B10" s="144">
        <v>2009</v>
      </c>
      <c r="C10" s="212" t="s">
        <v>192</v>
      </c>
      <c r="D10" s="213" t="s">
        <v>193</v>
      </c>
      <c r="E10" s="147" t="s">
        <v>194</v>
      </c>
      <c r="F10" s="212" t="s">
        <v>154</v>
      </c>
      <c r="G10" s="214" t="s">
        <v>49</v>
      </c>
      <c r="H10" s="215" t="s">
        <v>50</v>
      </c>
      <c r="I10" s="216">
        <v>500</v>
      </c>
      <c r="J10" s="217" t="s">
        <v>54</v>
      </c>
      <c r="K10" s="216">
        <v>200</v>
      </c>
      <c r="L10" s="218" t="s">
        <v>50</v>
      </c>
      <c r="M10" s="219">
        <v>300</v>
      </c>
      <c r="N10" s="220" t="s">
        <v>51</v>
      </c>
      <c r="O10" s="221">
        <v>400</v>
      </c>
      <c r="P10" s="222" t="s">
        <v>80</v>
      </c>
      <c r="Q10" s="223">
        <v>50</v>
      </c>
      <c r="R10" s="224" t="s">
        <v>51</v>
      </c>
      <c r="S10" s="221">
        <v>300</v>
      </c>
      <c r="T10" s="225" t="s">
        <v>81</v>
      </c>
      <c r="U10" s="226">
        <v>75</v>
      </c>
      <c r="V10" s="227" t="s">
        <v>53</v>
      </c>
      <c r="W10" s="223">
        <v>0</v>
      </c>
      <c r="X10" s="228" t="s">
        <v>51</v>
      </c>
      <c r="Y10" s="223">
        <v>300</v>
      </c>
      <c r="Z10" s="227" t="s">
        <v>53</v>
      </c>
      <c r="AA10" s="43">
        <v>0</v>
      </c>
      <c r="AB10" s="227" t="s">
        <v>53</v>
      </c>
      <c r="AC10" s="229">
        <v>0</v>
      </c>
      <c r="AD10" s="230">
        <f t="shared" ref="AD10:AD22" si="1">LARGE(I10:AC10, 1)+LARGE(I10:AC10, 2)+LARGE(I10:AC10, 3)+LARGE(I10:AC10, 4)+LARGE(I10:AC10, 5)+LARGE(I10:AC10, 6)+LARGE(I10:AC10, 7)+LARGE(I10:AC10, 8)+LARGE(I10:AC10, 9)</f>
        <v>2125</v>
      </c>
      <c r="AE10" s="231" t="s">
        <v>195</v>
      </c>
      <c r="AF10" s="153">
        <v>500</v>
      </c>
      <c r="AG10" s="232" t="s">
        <v>196</v>
      </c>
      <c r="AH10" s="233">
        <v>100</v>
      </c>
      <c r="AI10" s="234" t="s">
        <v>96</v>
      </c>
      <c r="AJ10" s="223">
        <v>100</v>
      </c>
      <c r="AK10" s="235" t="s">
        <v>64</v>
      </c>
      <c r="AL10" s="223">
        <v>100</v>
      </c>
      <c r="AM10" s="236" t="s">
        <v>54</v>
      </c>
      <c r="AN10" s="223">
        <v>500</v>
      </c>
      <c r="AO10" s="56" t="s">
        <v>110</v>
      </c>
      <c r="AP10" s="229">
        <v>500</v>
      </c>
      <c r="AQ10" s="237">
        <f t="shared" ref="AQ10:AQ22" si="2">LARGE(AF10:AP10,1)+LARGE(AF10:AP10,2)+LARGE(AF10:AP10,3)+LARGE(AF10:AP10,4)+LARGE(AF10:AP10,5)</f>
        <v>1700</v>
      </c>
      <c r="AR10" s="238" t="s">
        <v>97</v>
      </c>
      <c r="AS10" s="239">
        <v>250</v>
      </c>
      <c r="AT10" s="240" t="s">
        <v>103</v>
      </c>
      <c r="AU10" s="241">
        <v>500</v>
      </c>
      <c r="AV10" s="61" t="s">
        <v>197</v>
      </c>
      <c r="AW10" s="239">
        <v>0</v>
      </c>
      <c r="AX10" s="61" t="s">
        <v>198</v>
      </c>
      <c r="AY10" s="43">
        <v>0</v>
      </c>
      <c r="AZ10" s="242">
        <f t="shared" ref="AZ10:AZ22" si="3">LARGE(AS10:AY10,1)</f>
        <v>500</v>
      </c>
      <c r="BA10" s="243" t="s">
        <v>53</v>
      </c>
      <c r="BB10" s="43">
        <v>0</v>
      </c>
      <c r="BC10" s="44" t="s">
        <v>195</v>
      </c>
      <c r="BD10" s="43">
        <v>500</v>
      </c>
      <c r="BE10" s="244">
        <f t="shared" ref="BE10:BE12" si="4">SUM(AZ10+AQ10+AD10+BD10)</f>
        <v>4825</v>
      </c>
    </row>
    <row r="11" spans="1:57" ht="15" customHeight="1" x14ac:dyDescent="0.2">
      <c r="A11" s="245">
        <f t="shared" si="0"/>
        <v>2</v>
      </c>
      <c r="B11" s="144">
        <v>2008</v>
      </c>
      <c r="C11" s="212" t="s">
        <v>199</v>
      </c>
      <c r="D11" s="213" t="s">
        <v>200</v>
      </c>
      <c r="E11" s="147" t="s">
        <v>201</v>
      </c>
      <c r="F11" s="212" t="s">
        <v>202</v>
      </c>
      <c r="G11" s="214" t="s">
        <v>49</v>
      </c>
      <c r="H11" s="215" t="s">
        <v>54</v>
      </c>
      <c r="I11" s="216">
        <v>300</v>
      </c>
      <c r="J11" s="217" t="s">
        <v>51</v>
      </c>
      <c r="K11" s="216">
        <v>300</v>
      </c>
      <c r="L11" s="218" t="s">
        <v>80</v>
      </c>
      <c r="M11" s="219">
        <v>50</v>
      </c>
      <c r="N11" s="220" t="s">
        <v>55</v>
      </c>
      <c r="O11" s="246">
        <v>150</v>
      </c>
      <c r="P11" s="247" t="s">
        <v>50</v>
      </c>
      <c r="Q11" s="223">
        <v>300</v>
      </c>
      <c r="R11" s="220" t="s">
        <v>80</v>
      </c>
      <c r="S11" s="246">
        <v>100</v>
      </c>
      <c r="T11" s="248" t="s">
        <v>203</v>
      </c>
      <c r="U11" s="249">
        <v>75</v>
      </c>
      <c r="V11" s="250" t="s">
        <v>55</v>
      </c>
      <c r="W11" s="226">
        <v>50</v>
      </c>
      <c r="X11" s="251" t="s">
        <v>80</v>
      </c>
      <c r="Y11" s="226">
        <v>100</v>
      </c>
      <c r="Z11" s="247" t="s">
        <v>125</v>
      </c>
      <c r="AA11" s="252">
        <v>25</v>
      </c>
      <c r="AB11" s="253" t="s">
        <v>55</v>
      </c>
      <c r="AC11" s="254">
        <v>100</v>
      </c>
      <c r="AD11" s="230">
        <f t="shared" si="1"/>
        <v>1475</v>
      </c>
      <c r="AE11" s="231" t="s">
        <v>204</v>
      </c>
      <c r="AF11" s="153">
        <v>0</v>
      </c>
      <c r="AG11" s="232" t="s">
        <v>205</v>
      </c>
      <c r="AH11" s="216">
        <v>50</v>
      </c>
      <c r="AI11" s="255" t="s">
        <v>91</v>
      </c>
      <c r="AJ11" s="223">
        <v>50</v>
      </c>
      <c r="AK11" s="256" t="s">
        <v>206</v>
      </c>
      <c r="AL11" s="223">
        <v>25</v>
      </c>
      <c r="AM11" s="247" t="s">
        <v>83</v>
      </c>
      <c r="AN11" s="223">
        <v>50</v>
      </c>
      <c r="AO11" s="248" t="s">
        <v>207</v>
      </c>
      <c r="AP11" s="229">
        <v>0</v>
      </c>
      <c r="AQ11" s="237">
        <f t="shared" si="2"/>
        <v>175</v>
      </c>
      <c r="AR11" s="257" t="s">
        <v>208</v>
      </c>
      <c r="AS11" s="223">
        <v>250</v>
      </c>
      <c r="AT11" s="29" t="s">
        <v>53</v>
      </c>
      <c r="AU11" s="258">
        <v>0</v>
      </c>
      <c r="AV11" s="29" t="s">
        <v>53</v>
      </c>
      <c r="AW11" s="223">
        <v>0</v>
      </c>
      <c r="AX11" s="259" t="s">
        <v>209</v>
      </c>
      <c r="AY11" s="43">
        <v>500</v>
      </c>
      <c r="AZ11" s="242">
        <f t="shared" si="3"/>
        <v>500</v>
      </c>
      <c r="BA11" s="243" t="s">
        <v>53</v>
      </c>
      <c r="BB11" s="43">
        <v>0</v>
      </c>
      <c r="BC11" s="44" t="s">
        <v>55</v>
      </c>
      <c r="BD11" s="43">
        <v>1000</v>
      </c>
      <c r="BE11" s="260">
        <f t="shared" si="4"/>
        <v>3150</v>
      </c>
    </row>
    <row r="12" spans="1:57" ht="15" customHeight="1" x14ac:dyDescent="0.2">
      <c r="A12" s="245">
        <f t="shared" si="0"/>
        <v>3</v>
      </c>
      <c r="B12" s="261">
        <v>2008</v>
      </c>
      <c r="C12" s="262" t="s">
        <v>210</v>
      </c>
      <c r="D12" s="263" t="s">
        <v>211</v>
      </c>
      <c r="E12" s="264" t="s">
        <v>212</v>
      </c>
      <c r="F12" s="261" t="s">
        <v>213</v>
      </c>
      <c r="G12" s="265" t="s">
        <v>63</v>
      </c>
      <c r="H12" s="215" t="s">
        <v>55</v>
      </c>
      <c r="I12" s="216">
        <v>150</v>
      </c>
      <c r="J12" s="266" t="s">
        <v>54</v>
      </c>
      <c r="K12" s="216">
        <v>200</v>
      </c>
      <c r="L12" s="267" t="s">
        <v>55</v>
      </c>
      <c r="M12" s="219">
        <v>50</v>
      </c>
      <c r="N12" s="268" t="s">
        <v>53</v>
      </c>
      <c r="O12" s="246">
        <v>0</v>
      </c>
      <c r="P12" s="247" t="s">
        <v>66</v>
      </c>
      <c r="Q12" s="223">
        <v>50</v>
      </c>
      <c r="R12" s="220" t="s">
        <v>54</v>
      </c>
      <c r="S12" s="221">
        <v>200</v>
      </c>
      <c r="T12" s="248" t="s">
        <v>54</v>
      </c>
      <c r="U12" s="223">
        <v>300</v>
      </c>
      <c r="V12" s="250" t="s">
        <v>54</v>
      </c>
      <c r="W12" s="226">
        <v>100</v>
      </c>
      <c r="X12" s="251" t="s">
        <v>66</v>
      </c>
      <c r="Y12" s="226">
        <v>100</v>
      </c>
      <c r="Z12" s="247" t="s">
        <v>50</v>
      </c>
      <c r="AA12" s="252">
        <v>300</v>
      </c>
      <c r="AB12" s="253" t="s">
        <v>50</v>
      </c>
      <c r="AC12" s="254">
        <v>400</v>
      </c>
      <c r="AD12" s="230">
        <f t="shared" si="1"/>
        <v>1800</v>
      </c>
      <c r="AE12" s="269" t="s">
        <v>89</v>
      </c>
      <c r="AF12" s="153">
        <v>0</v>
      </c>
      <c r="AG12" s="232" t="s">
        <v>214</v>
      </c>
      <c r="AH12" s="233">
        <v>0</v>
      </c>
      <c r="AI12" s="255" t="s">
        <v>68</v>
      </c>
      <c r="AJ12" s="223">
        <v>50</v>
      </c>
      <c r="AK12" s="256" t="s">
        <v>67</v>
      </c>
      <c r="AL12" s="223">
        <v>50</v>
      </c>
      <c r="AM12" s="247" t="s">
        <v>215</v>
      </c>
      <c r="AN12" s="223">
        <v>50</v>
      </c>
      <c r="AO12" s="250" t="s">
        <v>137</v>
      </c>
      <c r="AP12" s="229">
        <v>0</v>
      </c>
      <c r="AQ12" s="237">
        <f t="shared" si="2"/>
        <v>150</v>
      </c>
      <c r="AR12" s="259" t="s">
        <v>216</v>
      </c>
      <c r="AS12" s="270">
        <v>100</v>
      </c>
      <c r="AT12" s="243" t="s">
        <v>53</v>
      </c>
      <c r="AU12" s="258">
        <v>0</v>
      </c>
      <c r="AV12" s="259" t="s">
        <v>217</v>
      </c>
      <c r="AW12" s="270">
        <v>0</v>
      </c>
      <c r="AX12" s="259" t="s">
        <v>218</v>
      </c>
      <c r="AY12" s="83">
        <v>250</v>
      </c>
      <c r="AZ12" s="242">
        <f t="shared" si="3"/>
        <v>250</v>
      </c>
      <c r="BA12" s="243" t="s">
        <v>53</v>
      </c>
      <c r="BB12" s="83">
        <v>0</v>
      </c>
      <c r="BC12" s="44" t="s">
        <v>219</v>
      </c>
      <c r="BD12" s="83">
        <v>100</v>
      </c>
      <c r="BE12" s="260">
        <f t="shared" si="4"/>
        <v>2300</v>
      </c>
    </row>
    <row r="13" spans="1:57" ht="15" customHeight="1" x14ac:dyDescent="0.2">
      <c r="A13" s="245">
        <f t="shared" si="0"/>
        <v>4</v>
      </c>
      <c r="B13" s="261">
        <v>2009</v>
      </c>
      <c r="C13" s="261" t="s">
        <v>220</v>
      </c>
      <c r="D13" s="263" t="s">
        <v>221</v>
      </c>
      <c r="E13" s="264" t="s">
        <v>222</v>
      </c>
      <c r="F13" s="261" t="s">
        <v>223</v>
      </c>
      <c r="G13" s="265" t="s">
        <v>63</v>
      </c>
      <c r="H13" s="215" t="s">
        <v>66</v>
      </c>
      <c r="I13" s="216">
        <v>150</v>
      </c>
      <c r="J13" s="266" t="s">
        <v>50</v>
      </c>
      <c r="K13" s="216">
        <v>400</v>
      </c>
      <c r="L13" s="267" t="s">
        <v>51</v>
      </c>
      <c r="M13" s="219">
        <v>200</v>
      </c>
      <c r="N13" s="220" t="s">
        <v>203</v>
      </c>
      <c r="O13" s="221">
        <v>75</v>
      </c>
      <c r="P13" s="271" t="s">
        <v>51</v>
      </c>
      <c r="Q13" s="43">
        <v>200</v>
      </c>
      <c r="R13" s="272" t="s">
        <v>195</v>
      </c>
      <c r="S13" s="246">
        <v>50</v>
      </c>
      <c r="T13" s="253" t="s">
        <v>55</v>
      </c>
      <c r="U13" s="252">
        <v>150</v>
      </c>
      <c r="V13" s="273" t="s">
        <v>53</v>
      </c>
      <c r="W13" s="252">
        <v>0</v>
      </c>
      <c r="X13" s="227" t="s">
        <v>53</v>
      </c>
      <c r="Y13" s="274">
        <v>0</v>
      </c>
      <c r="Z13" s="77" t="s">
        <v>54</v>
      </c>
      <c r="AA13" s="274">
        <v>100</v>
      </c>
      <c r="AB13" s="271" t="s">
        <v>125</v>
      </c>
      <c r="AC13" s="252">
        <v>50</v>
      </c>
      <c r="AD13" s="230">
        <f t="shared" si="1"/>
        <v>1375</v>
      </c>
      <c r="AE13" s="231" t="s">
        <v>124</v>
      </c>
      <c r="AF13" s="233">
        <v>100</v>
      </c>
      <c r="AG13" s="232" t="s">
        <v>224</v>
      </c>
      <c r="AH13" s="216">
        <v>0</v>
      </c>
      <c r="AI13" s="275" t="s">
        <v>225</v>
      </c>
      <c r="AJ13" s="83">
        <v>0</v>
      </c>
      <c r="AK13" s="276" t="s">
        <v>104</v>
      </c>
      <c r="AL13" s="223">
        <v>25</v>
      </c>
      <c r="AM13" s="248" t="s">
        <v>226</v>
      </c>
      <c r="AN13" s="277">
        <v>25</v>
      </c>
      <c r="AO13" s="278" t="s">
        <v>68</v>
      </c>
      <c r="AP13" s="83">
        <v>100</v>
      </c>
      <c r="AQ13" s="237">
        <f t="shared" si="2"/>
        <v>250</v>
      </c>
      <c r="AR13" s="279" t="s">
        <v>52</v>
      </c>
      <c r="AS13" s="223">
        <v>500</v>
      </c>
      <c r="AT13" s="253" t="s">
        <v>227</v>
      </c>
      <c r="AU13" s="258">
        <v>0</v>
      </c>
      <c r="AV13" s="250" t="s">
        <v>127</v>
      </c>
      <c r="AW13" s="223">
        <v>0</v>
      </c>
      <c r="AX13" s="243" t="s">
        <v>53</v>
      </c>
      <c r="AY13" s="43">
        <v>0</v>
      </c>
      <c r="AZ13" s="242">
        <f t="shared" si="3"/>
        <v>500</v>
      </c>
      <c r="BA13" s="243" t="s">
        <v>53</v>
      </c>
      <c r="BB13" s="43">
        <v>0</v>
      </c>
      <c r="BC13" s="280" t="s">
        <v>53</v>
      </c>
      <c r="BD13" s="43">
        <v>0</v>
      </c>
      <c r="BE13" s="244">
        <f t="shared" ref="BE13:BE22" si="5">SUM(AZ13+AQ13+AD13)</f>
        <v>2125</v>
      </c>
    </row>
    <row r="14" spans="1:57" ht="15" customHeight="1" x14ac:dyDescent="0.2">
      <c r="A14" s="245">
        <f t="shared" si="0"/>
        <v>5</v>
      </c>
      <c r="B14" s="261">
        <v>2011</v>
      </c>
      <c r="C14" s="261" t="s">
        <v>228</v>
      </c>
      <c r="D14" s="263" t="s">
        <v>229</v>
      </c>
      <c r="E14" s="264" t="s">
        <v>230</v>
      </c>
      <c r="F14" s="261" t="s">
        <v>62</v>
      </c>
      <c r="G14" s="265" t="s">
        <v>63</v>
      </c>
      <c r="H14" s="281" t="s">
        <v>53</v>
      </c>
      <c r="I14" s="282">
        <v>0</v>
      </c>
      <c r="J14" s="266" t="s">
        <v>55</v>
      </c>
      <c r="K14" s="282">
        <v>100</v>
      </c>
      <c r="L14" s="267" t="s">
        <v>54</v>
      </c>
      <c r="M14" s="283">
        <v>100</v>
      </c>
      <c r="N14" s="284" t="s">
        <v>80</v>
      </c>
      <c r="O14" s="221">
        <v>150</v>
      </c>
      <c r="P14" s="285" t="s">
        <v>54</v>
      </c>
      <c r="Q14" s="43">
        <v>100</v>
      </c>
      <c r="R14" s="272" t="s">
        <v>66</v>
      </c>
      <c r="S14" s="246">
        <v>100</v>
      </c>
      <c r="T14" s="77" t="s">
        <v>80</v>
      </c>
      <c r="U14" s="43">
        <v>150</v>
      </c>
      <c r="V14" s="54" t="s">
        <v>50</v>
      </c>
      <c r="W14" s="286">
        <v>300</v>
      </c>
      <c r="X14" s="54" t="s">
        <v>54</v>
      </c>
      <c r="Y14" s="286">
        <v>200</v>
      </c>
      <c r="Z14" s="77" t="s">
        <v>54</v>
      </c>
      <c r="AA14" s="286">
        <v>100</v>
      </c>
      <c r="AB14" s="77" t="s">
        <v>54</v>
      </c>
      <c r="AC14" s="286">
        <v>200</v>
      </c>
      <c r="AD14" s="230">
        <f t="shared" si="1"/>
        <v>1400</v>
      </c>
      <c r="AE14" s="287" t="s">
        <v>231</v>
      </c>
      <c r="AF14" s="153">
        <v>0</v>
      </c>
      <c r="AG14" s="232" t="s">
        <v>123</v>
      </c>
      <c r="AH14" s="153">
        <v>250</v>
      </c>
      <c r="AI14" s="234" t="s">
        <v>232</v>
      </c>
      <c r="AJ14" s="43">
        <v>0</v>
      </c>
      <c r="AK14" s="288" t="s">
        <v>110</v>
      </c>
      <c r="AL14" s="223">
        <v>100</v>
      </c>
      <c r="AM14" s="61" t="s">
        <v>203</v>
      </c>
      <c r="AN14" s="289">
        <v>100</v>
      </c>
      <c r="AO14" s="55" t="s">
        <v>204</v>
      </c>
      <c r="AP14" s="43">
        <v>0</v>
      </c>
      <c r="AQ14" s="237">
        <f t="shared" si="2"/>
        <v>450</v>
      </c>
      <c r="AR14" s="61" t="s">
        <v>205</v>
      </c>
      <c r="AS14" s="223">
        <v>100</v>
      </c>
      <c r="AT14" s="290" t="s">
        <v>233</v>
      </c>
      <c r="AU14" s="258">
        <v>0</v>
      </c>
      <c r="AV14" s="291" t="s">
        <v>234</v>
      </c>
      <c r="AW14" s="223">
        <v>0</v>
      </c>
      <c r="AX14" s="292" t="s">
        <v>53</v>
      </c>
      <c r="AY14" s="43">
        <v>0</v>
      </c>
      <c r="AZ14" s="242">
        <f t="shared" si="3"/>
        <v>100</v>
      </c>
      <c r="BA14" s="243" t="s">
        <v>53</v>
      </c>
      <c r="BB14" s="43">
        <v>0</v>
      </c>
      <c r="BC14" s="280" t="s">
        <v>53</v>
      </c>
      <c r="BD14" s="43">
        <v>0</v>
      </c>
      <c r="BE14" s="244">
        <f t="shared" si="5"/>
        <v>1950</v>
      </c>
    </row>
    <row r="15" spans="1:57" ht="15" customHeight="1" x14ac:dyDescent="0.2">
      <c r="A15" s="245">
        <f t="shared" si="0"/>
        <v>6</v>
      </c>
      <c r="B15" s="261">
        <v>2011</v>
      </c>
      <c r="C15" s="262" t="s">
        <v>235</v>
      </c>
      <c r="D15" s="263" t="s">
        <v>236</v>
      </c>
      <c r="E15" s="264" t="s">
        <v>237</v>
      </c>
      <c r="F15" s="261" t="s">
        <v>238</v>
      </c>
      <c r="G15" s="265" t="s">
        <v>49</v>
      </c>
      <c r="H15" s="281" t="s">
        <v>53</v>
      </c>
      <c r="I15" s="282">
        <v>0</v>
      </c>
      <c r="J15" s="293" t="s">
        <v>53</v>
      </c>
      <c r="K15" s="153">
        <v>0</v>
      </c>
      <c r="L15" s="294" t="s">
        <v>53</v>
      </c>
      <c r="M15" s="295">
        <v>0</v>
      </c>
      <c r="N15" s="220" t="s">
        <v>64</v>
      </c>
      <c r="O15" s="221">
        <v>75</v>
      </c>
      <c r="P15" s="285" t="s">
        <v>52</v>
      </c>
      <c r="Q15" s="43">
        <v>25</v>
      </c>
      <c r="R15" s="272" t="s">
        <v>125</v>
      </c>
      <c r="S15" s="246">
        <v>50</v>
      </c>
      <c r="T15" s="77" t="s">
        <v>66</v>
      </c>
      <c r="U15" s="43">
        <v>150</v>
      </c>
      <c r="V15" s="227" t="s">
        <v>53</v>
      </c>
      <c r="W15" s="43">
        <v>0</v>
      </c>
      <c r="X15" s="54" t="s">
        <v>125</v>
      </c>
      <c r="Y15" s="43">
        <v>50</v>
      </c>
      <c r="Z15" s="227" t="s">
        <v>53</v>
      </c>
      <c r="AA15" s="43">
        <v>0</v>
      </c>
      <c r="AB15" s="227" t="s">
        <v>53</v>
      </c>
      <c r="AC15" s="43">
        <v>0</v>
      </c>
      <c r="AD15" s="230">
        <f t="shared" si="1"/>
        <v>350</v>
      </c>
      <c r="AE15" s="296" t="s">
        <v>239</v>
      </c>
      <c r="AF15" s="153">
        <v>0</v>
      </c>
      <c r="AG15" s="232" t="s">
        <v>103</v>
      </c>
      <c r="AH15" s="153">
        <v>50</v>
      </c>
      <c r="AI15" s="234" t="s">
        <v>205</v>
      </c>
      <c r="AJ15" s="43">
        <v>50</v>
      </c>
      <c r="AK15" s="288" t="s">
        <v>203</v>
      </c>
      <c r="AL15" s="223">
        <v>100</v>
      </c>
      <c r="AM15" s="61" t="s">
        <v>98</v>
      </c>
      <c r="AN15" s="289">
        <v>250</v>
      </c>
      <c r="AO15" s="56" t="s">
        <v>240</v>
      </c>
      <c r="AP15" s="43">
        <v>100</v>
      </c>
      <c r="AQ15" s="237">
        <f t="shared" si="2"/>
        <v>550</v>
      </c>
      <c r="AR15" s="29" t="s">
        <v>53</v>
      </c>
      <c r="AS15" s="223">
        <v>0</v>
      </c>
      <c r="AT15" s="29" t="s">
        <v>53</v>
      </c>
      <c r="AU15" s="258">
        <v>0</v>
      </c>
      <c r="AV15" s="29" t="s">
        <v>53</v>
      </c>
      <c r="AW15" s="223">
        <v>0</v>
      </c>
      <c r="AX15" s="243" t="s">
        <v>53</v>
      </c>
      <c r="AY15" s="43">
        <v>0</v>
      </c>
      <c r="AZ15" s="242">
        <f t="shared" si="3"/>
        <v>0</v>
      </c>
      <c r="BA15" s="42" t="s">
        <v>81</v>
      </c>
      <c r="BB15" s="43">
        <v>0</v>
      </c>
      <c r="BC15" s="280" t="s">
        <v>53</v>
      </c>
      <c r="BD15" s="43">
        <v>0</v>
      </c>
      <c r="BE15" s="297">
        <f t="shared" si="5"/>
        <v>900</v>
      </c>
    </row>
    <row r="16" spans="1:57" ht="15" customHeight="1" x14ac:dyDescent="0.2">
      <c r="A16" s="245">
        <f t="shared" si="0"/>
        <v>6</v>
      </c>
      <c r="B16" s="261">
        <v>2010</v>
      </c>
      <c r="C16" s="262" t="s">
        <v>241</v>
      </c>
      <c r="D16" s="263" t="s">
        <v>242</v>
      </c>
      <c r="E16" s="264" t="s">
        <v>243</v>
      </c>
      <c r="F16" s="261" t="s">
        <v>213</v>
      </c>
      <c r="G16" s="265" t="s">
        <v>63</v>
      </c>
      <c r="H16" s="215" t="s">
        <v>64</v>
      </c>
      <c r="I16" s="216">
        <v>75</v>
      </c>
      <c r="J16" s="266" t="s">
        <v>64</v>
      </c>
      <c r="K16" s="153">
        <v>50</v>
      </c>
      <c r="L16" s="267" t="s">
        <v>54</v>
      </c>
      <c r="M16" s="295">
        <v>100</v>
      </c>
      <c r="N16" s="298" t="s">
        <v>196</v>
      </c>
      <c r="O16" s="221">
        <v>0</v>
      </c>
      <c r="P16" s="285" t="s">
        <v>81</v>
      </c>
      <c r="Q16" s="43">
        <v>25</v>
      </c>
      <c r="R16" s="272" t="s">
        <v>52</v>
      </c>
      <c r="S16" s="246">
        <v>50</v>
      </c>
      <c r="T16" s="77" t="s">
        <v>64</v>
      </c>
      <c r="U16" s="43">
        <v>75</v>
      </c>
      <c r="V16" s="54" t="s">
        <v>54</v>
      </c>
      <c r="W16" s="286">
        <v>100</v>
      </c>
      <c r="X16" s="299" t="s">
        <v>203</v>
      </c>
      <c r="Y16" s="286">
        <v>50</v>
      </c>
      <c r="Z16" s="300" t="s">
        <v>51</v>
      </c>
      <c r="AA16" s="286">
        <v>200</v>
      </c>
      <c r="AB16" s="300" t="s">
        <v>80</v>
      </c>
      <c r="AC16" s="286">
        <v>100</v>
      </c>
      <c r="AD16" s="230">
        <f t="shared" si="1"/>
        <v>800</v>
      </c>
      <c r="AE16" s="296" t="s">
        <v>244</v>
      </c>
      <c r="AF16" s="153">
        <v>0</v>
      </c>
      <c r="AG16" s="232" t="s">
        <v>245</v>
      </c>
      <c r="AH16" s="153">
        <v>0</v>
      </c>
      <c r="AI16" s="234" t="s">
        <v>131</v>
      </c>
      <c r="AJ16" s="43">
        <v>0</v>
      </c>
      <c r="AK16" s="288" t="s">
        <v>195</v>
      </c>
      <c r="AL16" s="223">
        <v>100</v>
      </c>
      <c r="AM16" s="29" t="s">
        <v>53</v>
      </c>
      <c r="AN16" s="289">
        <v>0</v>
      </c>
      <c r="AO16" s="29" t="s">
        <v>53</v>
      </c>
      <c r="AP16" s="43">
        <v>0</v>
      </c>
      <c r="AQ16" s="237">
        <f t="shared" si="2"/>
        <v>100</v>
      </c>
      <c r="AR16" s="29" t="s">
        <v>53</v>
      </c>
      <c r="AS16" s="223">
        <v>0</v>
      </c>
      <c r="AT16" s="29" t="s">
        <v>53</v>
      </c>
      <c r="AU16" s="258">
        <v>0</v>
      </c>
      <c r="AV16" s="29" t="s">
        <v>53</v>
      </c>
      <c r="AW16" s="223">
        <v>0</v>
      </c>
      <c r="AX16" s="243" t="s">
        <v>53</v>
      </c>
      <c r="AY16" s="43">
        <v>0</v>
      </c>
      <c r="AZ16" s="242">
        <f t="shared" si="3"/>
        <v>0</v>
      </c>
      <c r="BA16" s="243" t="s">
        <v>53</v>
      </c>
      <c r="BB16" s="43">
        <v>0</v>
      </c>
      <c r="BC16" s="280" t="s">
        <v>53</v>
      </c>
      <c r="BD16" s="43">
        <v>0</v>
      </c>
      <c r="BE16" s="260">
        <f t="shared" si="5"/>
        <v>900</v>
      </c>
    </row>
    <row r="17" spans="1:57" ht="15" customHeight="1" x14ac:dyDescent="0.2">
      <c r="A17" s="245">
        <f t="shared" si="0"/>
        <v>8</v>
      </c>
      <c r="B17" s="261">
        <v>2009</v>
      </c>
      <c r="C17" s="261" t="s">
        <v>246</v>
      </c>
      <c r="D17" s="263" t="s">
        <v>247</v>
      </c>
      <c r="E17" s="264" t="s">
        <v>248</v>
      </c>
      <c r="F17" s="261" t="s">
        <v>249</v>
      </c>
      <c r="G17" s="265" t="s">
        <v>63</v>
      </c>
      <c r="H17" s="215" t="s">
        <v>196</v>
      </c>
      <c r="I17" s="282">
        <v>0</v>
      </c>
      <c r="J17" s="215" t="s">
        <v>80</v>
      </c>
      <c r="K17" s="153">
        <v>100</v>
      </c>
      <c r="L17" s="301" t="s">
        <v>123</v>
      </c>
      <c r="M17" s="295">
        <v>25</v>
      </c>
      <c r="N17" s="220" t="s">
        <v>65</v>
      </c>
      <c r="O17" s="221">
        <v>0</v>
      </c>
      <c r="P17" s="302" t="s">
        <v>64</v>
      </c>
      <c r="Q17" s="43">
        <v>25</v>
      </c>
      <c r="R17" s="272" t="s">
        <v>67</v>
      </c>
      <c r="S17" s="246">
        <v>0</v>
      </c>
      <c r="T17" s="303" t="s">
        <v>123</v>
      </c>
      <c r="U17" s="43">
        <v>75</v>
      </c>
      <c r="V17" s="304" t="s">
        <v>98</v>
      </c>
      <c r="W17" s="43">
        <v>50</v>
      </c>
      <c r="X17" s="304" t="s">
        <v>55</v>
      </c>
      <c r="Y17" s="43">
        <v>100</v>
      </c>
      <c r="Z17" s="305" t="s">
        <v>55</v>
      </c>
      <c r="AA17" s="43">
        <v>50</v>
      </c>
      <c r="AB17" s="77" t="s">
        <v>54</v>
      </c>
      <c r="AC17" s="43">
        <v>200</v>
      </c>
      <c r="AD17" s="230">
        <f t="shared" si="1"/>
        <v>625</v>
      </c>
      <c r="AE17" s="296" t="s">
        <v>250</v>
      </c>
      <c r="AF17" s="153">
        <v>0</v>
      </c>
      <c r="AG17" s="232" t="s">
        <v>251</v>
      </c>
      <c r="AH17" s="153">
        <v>0</v>
      </c>
      <c r="AI17" s="306" t="s">
        <v>156</v>
      </c>
      <c r="AJ17" s="43">
        <v>100</v>
      </c>
      <c r="AK17" s="307" t="s">
        <v>232</v>
      </c>
      <c r="AL17" s="223">
        <v>0</v>
      </c>
      <c r="AM17" s="292" t="s">
        <v>53</v>
      </c>
      <c r="AN17" s="289">
        <v>0</v>
      </c>
      <c r="AO17" s="308" t="s">
        <v>53</v>
      </c>
      <c r="AP17" s="43">
        <v>0</v>
      </c>
      <c r="AQ17" s="237">
        <f t="shared" si="2"/>
        <v>100</v>
      </c>
      <c r="AR17" s="29" t="s">
        <v>53</v>
      </c>
      <c r="AS17" s="223">
        <v>0</v>
      </c>
      <c r="AT17" s="29" t="s">
        <v>53</v>
      </c>
      <c r="AU17" s="258">
        <v>0</v>
      </c>
      <c r="AV17" s="29" t="s">
        <v>53</v>
      </c>
      <c r="AW17" s="223">
        <v>0</v>
      </c>
      <c r="AX17" s="243" t="s">
        <v>53</v>
      </c>
      <c r="AY17" s="43">
        <v>0</v>
      </c>
      <c r="AZ17" s="242">
        <f t="shared" si="3"/>
        <v>0</v>
      </c>
      <c r="BA17" s="42" t="s">
        <v>50</v>
      </c>
      <c r="BB17" s="43">
        <v>0</v>
      </c>
      <c r="BC17" s="280" t="s">
        <v>53</v>
      </c>
      <c r="BD17" s="43">
        <v>0</v>
      </c>
      <c r="BE17" s="244">
        <f t="shared" si="5"/>
        <v>725</v>
      </c>
    </row>
    <row r="18" spans="1:57" ht="15" customHeight="1" x14ac:dyDescent="0.2">
      <c r="A18" s="245">
        <f t="shared" si="0"/>
        <v>9</v>
      </c>
      <c r="B18" s="145">
        <v>2009</v>
      </c>
      <c r="C18" s="309" t="s">
        <v>252</v>
      </c>
      <c r="D18" s="310" t="s">
        <v>253</v>
      </c>
      <c r="E18" s="311" t="s">
        <v>254</v>
      </c>
      <c r="F18" s="145" t="s">
        <v>154</v>
      </c>
      <c r="G18" s="265" t="s">
        <v>49</v>
      </c>
      <c r="H18" s="215" t="s">
        <v>80</v>
      </c>
      <c r="I18" s="233">
        <v>150</v>
      </c>
      <c r="J18" s="266" t="s">
        <v>196</v>
      </c>
      <c r="K18" s="153">
        <v>0</v>
      </c>
      <c r="L18" s="267" t="s">
        <v>203</v>
      </c>
      <c r="M18" s="295">
        <v>25</v>
      </c>
      <c r="N18" s="220" t="s">
        <v>123</v>
      </c>
      <c r="O18" s="246">
        <v>75</v>
      </c>
      <c r="P18" s="253" t="s">
        <v>98</v>
      </c>
      <c r="Q18" s="43">
        <v>50</v>
      </c>
      <c r="R18" s="272" t="s">
        <v>98</v>
      </c>
      <c r="S18" s="221">
        <v>100</v>
      </c>
      <c r="T18" s="253" t="s">
        <v>111</v>
      </c>
      <c r="U18" s="43">
        <v>0</v>
      </c>
      <c r="V18" s="312" t="s">
        <v>81</v>
      </c>
      <c r="W18" s="252">
        <v>25</v>
      </c>
      <c r="X18" s="312" t="s">
        <v>255</v>
      </c>
      <c r="Y18" s="252">
        <v>0</v>
      </c>
      <c r="Z18" s="227" t="s">
        <v>53</v>
      </c>
      <c r="AA18" s="252">
        <v>0</v>
      </c>
      <c r="AB18" s="313" t="s">
        <v>53</v>
      </c>
      <c r="AC18" s="252">
        <v>0</v>
      </c>
      <c r="AD18" s="230">
        <f t="shared" si="1"/>
        <v>425</v>
      </c>
      <c r="AE18" s="296" t="s">
        <v>90</v>
      </c>
      <c r="AF18" s="153">
        <v>0</v>
      </c>
      <c r="AG18" s="232" t="s">
        <v>256</v>
      </c>
      <c r="AH18" s="153">
        <v>0</v>
      </c>
      <c r="AI18" s="255" t="s">
        <v>155</v>
      </c>
      <c r="AJ18" s="43">
        <v>50</v>
      </c>
      <c r="AK18" s="314" t="s">
        <v>227</v>
      </c>
      <c r="AL18" s="223">
        <v>0</v>
      </c>
      <c r="AM18" s="253" t="s">
        <v>257</v>
      </c>
      <c r="AN18" s="289">
        <v>25</v>
      </c>
      <c r="AO18" s="278" t="s">
        <v>139</v>
      </c>
      <c r="AP18" s="43">
        <v>0</v>
      </c>
      <c r="AQ18" s="237">
        <f t="shared" si="2"/>
        <v>75</v>
      </c>
      <c r="AR18" s="29" t="s">
        <v>53</v>
      </c>
      <c r="AS18" s="223">
        <v>0</v>
      </c>
      <c r="AT18" s="29" t="s">
        <v>53</v>
      </c>
      <c r="AU18" s="258">
        <v>0</v>
      </c>
      <c r="AV18" s="29" t="s">
        <v>53</v>
      </c>
      <c r="AW18" s="223">
        <v>0</v>
      </c>
      <c r="AX18" s="243" t="s">
        <v>53</v>
      </c>
      <c r="AY18" s="43">
        <v>0</v>
      </c>
      <c r="AZ18" s="242">
        <f t="shared" si="3"/>
        <v>0</v>
      </c>
      <c r="BA18" s="42" t="s">
        <v>52</v>
      </c>
      <c r="BB18" s="43">
        <v>0</v>
      </c>
      <c r="BC18" s="280" t="s">
        <v>53</v>
      </c>
      <c r="BD18" s="43">
        <v>0</v>
      </c>
      <c r="BE18" s="244">
        <f t="shared" si="5"/>
        <v>500</v>
      </c>
    </row>
    <row r="19" spans="1:57" ht="15" customHeight="1" x14ac:dyDescent="0.2">
      <c r="A19" s="245">
        <f t="shared" si="0"/>
        <v>10</v>
      </c>
      <c r="B19" s="261">
        <v>2011</v>
      </c>
      <c r="C19" s="262" t="s">
        <v>258</v>
      </c>
      <c r="D19" s="263" t="s">
        <v>259</v>
      </c>
      <c r="E19" s="264" t="s">
        <v>230</v>
      </c>
      <c r="F19" s="261" t="s">
        <v>62</v>
      </c>
      <c r="G19" s="265" t="s">
        <v>63</v>
      </c>
      <c r="H19" s="281" t="s">
        <v>53</v>
      </c>
      <c r="I19" s="153">
        <v>0</v>
      </c>
      <c r="J19" s="281" t="s">
        <v>53</v>
      </c>
      <c r="K19" s="153">
        <v>0</v>
      </c>
      <c r="L19" s="281" t="s">
        <v>53</v>
      </c>
      <c r="M19" s="295">
        <v>0</v>
      </c>
      <c r="N19" s="268" t="s">
        <v>53</v>
      </c>
      <c r="O19" s="221">
        <v>0</v>
      </c>
      <c r="P19" s="284" t="s">
        <v>126</v>
      </c>
      <c r="Q19" s="315">
        <v>0</v>
      </c>
      <c r="R19" s="272" t="s">
        <v>82</v>
      </c>
      <c r="S19" s="316">
        <v>0</v>
      </c>
      <c r="T19" s="317" t="s">
        <v>58</v>
      </c>
      <c r="U19" s="43">
        <v>0</v>
      </c>
      <c r="V19" s="77" t="s">
        <v>51</v>
      </c>
      <c r="W19" s="43">
        <v>200</v>
      </c>
      <c r="X19" s="155" t="s">
        <v>123</v>
      </c>
      <c r="Y19" s="43">
        <v>50</v>
      </c>
      <c r="Z19" s="318" t="s">
        <v>123</v>
      </c>
      <c r="AA19" s="43">
        <v>25</v>
      </c>
      <c r="AB19" s="77" t="s">
        <v>66</v>
      </c>
      <c r="AC19" s="43">
        <v>100</v>
      </c>
      <c r="AD19" s="230">
        <f t="shared" si="1"/>
        <v>375</v>
      </c>
      <c r="AE19" s="319" t="s">
        <v>53</v>
      </c>
      <c r="AF19" s="223">
        <v>0</v>
      </c>
      <c r="AG19" s="320" t="s">
        <v>53</v>
      </c>
      <c r="AH19" s="223">
        <v>0</v>
      </c>
      <c r="AI19" s="321" t="s">
        <v>53</v>
      </c>
      <c r="AJ19" s="43">
        <v>0</v>
      </c>
      <c r="AK19" s="322" t="s">
        <v>53</v>
      </c>
      <c r="AL19" s="83">
        <v>0</v>
      </c>
      <c r="AM19" s="280" t="s">
        <v>53</v>
      </c>
      <c r="AN19" s="43">
        <v>0</v>
      </c>
      <c r="AO19" s="29" t="s">
        <v>53</v>
      </c>
      <c r="AP19" s="43">
        <v>0</v>
      </c>
      <c r="AQ19" s="237">
        <f t="shared" si="2"/>
        <v>0</v>
      </c>
      <c r="AR19" s="29" t="s">
        <v>53</v>
      </c>
      <c r="AS19" s="223">
        <v>0</v>
      </c>
      <c r="AT19" s="29" t="s">
        <v>53</v>
      </c>
      <c r="AU19" s="323">
        <v>0</v>
      </c>
      <c r="AV19" s="29" t="s">
        <v>53</v>
      </c>
      <c r="AW19" s="223">
        <v>0</v>
      </c>
      <c r="AX19" s="243" t="s">
        <v>53</v>
      </c>
      <c r="AY19" s="43">
        <v>0</v>
      </c>
      <c r="AZ19" s="242">
        <f t="shared" si="3"/>
        <v>0</v>
      </c>
      <c r="BA19" s="243" t="s">
        <v>53</v>
      </c>
      <c r="BB19" s="43">
        <v>0</v>
      </c>
      <c r="BC19" s="280" t="s">
        <v>53</v>
      </c>
      <c r="BD19" s="43">
        <v>0</v>
      </c>
      <c r="BE19" s="244">
        <f t="shared" si="5"/>
        <v>375</v>
      </c>
    </row>
    <row r="20" spans="1:57" ht="15" customHeight="1" x14ac:dyDescent="0.2">
      <c r="A20" s="245">
        <f t="shared" si="0"/>
        <v>11</v>
      </c>
      <c r="B20" s="261">
        <v>2008</v>
      </c>
      <c r="C20" s="261" t="s">
        <v>260</v>
      </c>
      <c r="D20" s="263" t="s">
        <v>261</v>
      </c>
      <c r="E20" s="264" t="s">
        <v>262</v>
      </c>
      <c r="F20" s="261" t="s">
        <v>263</v>
      </c>
      <c r="G20" s="265" t="s">
        <v>49</v>
      </c>
      <c r="H20" s="281" t="s">
        <v>53</v>
      </c>
      <c r="I20" s="233">
        <v>0</v>
      </c>
      <c r="J20" s="293" t="s">
        <v>53</v>
      </c>
      <c r="K20" s="233">
        <v>0</v>
      </c>
      <c r="L20" s="294" t="s">
        <v>53</v>
      </c>
      <c r="M20" s="324">
        <v>0</v>
      </c>
      <c r="N20" s="220" t="s">
        <v>125</v>
      </c>
      <c r="O20" s="221">
        <v>75</v>
      </c>
      <c r="P20" s="227" t="s">
        <v>53</v>
      </c>
      <c r="Q20" s="43">
        <v>0</v>
      </c>
      <c r="R20" s="272" t="s">
        <v>58</v>
      </c>
      <c r="S20" s="246">
        <v>0</v>
      </c>
      <c r="T20" s="77" t="s">
        <v>126</v>
      </c>
      <c r="U20" s="43">
        <v>0</v>
      </c>
      <c r="V20" s="227" t="s">
        <v>53</v>
      </c>
      <c r="W20" s="43">
        <v>0</v>
      </c>
      <c r="X20" s="54" t="s">
        <v>81</v>
      </c>
      <c r="Y20" s="43">
        <v>50</v>
      </c>
      <c r="Z20" s="227" t="s">
        <v>53</v>
      </c>
      <c r="AA20" s="43">
        <v>0</v>
      </c>
      <c r="AB20" s="325" t="s">
        <v>53</v>
      </c>
      <c r="AC20" s="43">
        <v>0</v>
      </c>
      <c r="AD20" s="230">
        <f t="shared" si="1"/>
        <v>125</v>
      </c>
      <c r="AE20" s="296" t="s">
        <v>85</v>
      </c>
      <c r="AF20" s="233">
        <v>0</v>
      </c>
      <c r="AG20" s="232" t="s">
        <v>69</v>
      </c>
      <c r="AH20" s="153">
        <v>0</v>
      </c>
      <c r="AI20" s="234" t="s">
        <v>126</v>
      </c>
      <c r="AJ20" s="43">
        <v>100</v>
      </c>
      <c r="AK20" s="326" t="s">
        <v>82</v>
      </c>
      <c r="AL20" s="43">
        <v>50</v>
      </c>
      <c r="AM20" s="56" t="s">
        <v>115</v>
      </c>
      <c r="AN20" s="43">
        <v>25</v>
      </c>
      <c r="AO20" s="56" t="s">
        <v>239</v>
      </c>
      <c r="AP20" s="43">
        <v>0</v>
      </c>
      <c r="AQ20" s="237">
        <f t="shared" si="2"/>
        <v>175</v>
      </c>
      <c r="AR20" s="29" t="s">
        <v>53</v>
      </c>
      <c r="AS20" s="223">
        <v>0</v>
      </c>
      <c r="AT20" s="29" t="s">
        <v>53</v>
      </c>
      <c r="AU20" s="258">
        <v>0</v>
      </c>
      <c r="AV20" s="29" t="s">
        <v>53</v>
      </c>
      <c r="AW20" s="223">
        <v>0</v>
      </c>
      <c r="AX20" s="243" t="s">
        <v>53</v>
      </c>
      <c r="AY20" s="43">
        <v>0</v>
      </c>
      <c r="AZ20" s="242">
        <f t="shared" si="3"/>
        <v>0</v>
      </c>
      <c r="BA20" s="243" t="s">
        <v>53</v>
      </c>
      <c r="BB20" s="43">
        <v>0</v>
      </c>
      <c r="BC20" s="280" t="s">
        <v>53</v>
      </c>
      <c r="BD20" s="43">
        <v>0</v>
      </c>
      <c r="BE20" s="244">
        <f t="shared" si="5"/>
        <v>300</v>
      </c>
    </row>
    <row r="21" spans="1:57" ht="15" customHeight="1" x14ac:dyDescent="0.2">
      <c r="A21" s="327">
        <f>RANK(BE21, $BE$10:$BE$21)</f>
        <v>12</v>
      </c>
      <c r="B21" s="328">
        <v>2011</v>
      </c>
      <c r="C21" s="329" t="s">
        <v>258</v>
      </c>
      <c r="D21" s="330" t="s">
        <v>264</v>
      </c>
      <c r="E21" s="331" t="s">
        <v>243</v>
      </c>
      <c r="F21" s="328" t="s">
        <v>154</v>
      </c>
      <c r="G21" s="332" t="s">
        <v>49</v>
      </c>
      <c r="H21" s="333" t="s">
        <v>265</v>
      </c>
      <c r="I21" s="221">
        <v>0</v>
      </c>
      <c r="J21" s="333" t="s">
        <v>58</v>
      </c>
      <c r="K21" s="246">
        <v>0</v>
      </c>
      <c r="L21" s="334" t="s">
        <v>98</v>
      </c>
      <c r="M21" s="335">
        <v>50</v>
      </c>
      <c r="N21" s="336" t="s">
        <v>53</v>
      </c>
      <c r="O21" s="221">
        <v>0</v>
      </c>
      <c r="P21" s="336" t="s">
        <v>126</v>
      </c>
      <c r="Q21" s="221">
        <v>0</v>
      </c>
      <c r="R21" s="337" t="s">
        <v>82</v>
      </c>
      <c r="S21" s="338">
        <v>0</v>
      </c>
      <c r="T21" s="227" t="s">
        <v>53</v>
      </c>
      <c r="U21" s="338">
        <v>0</v>
      </c>
      <c r="V21" s="313" t="s">
        <v>53</v>
      </c>
      <c r="W21" s="338">
        <v>0</v>
      </c>
      <c r="X21" s="325" t="s">
        <v>53</v>
      </c>
      <c r="Y21" s="338">
        <v>0</v>
      </c>
      <c r="Z21" s="227" t="s">
        <v>53</v>
      </c>
      <c r="AA21" s="338">
        <v>0</v>
      </c>
      <c r="AB21" s="227" t="s">
        <v>53</v>
      </c>
      <c r="AC21" s="338">
        <v>0</v>
      </c>
      <c r="AD21" s="339">
        <f t="shared" si="1"/>
        <v>50</v>
      </c>
      <c r="AE21" s="340"/>
      <c r="AF21" s="338">
        <v>0</v>
      </c>
      <c r="AG21" s="341"/>
      <c r="AH21" s="342">
        <v>0</v>
      </c>
      <c r="AI21" s="343" t="s">
        <v>266</v>
      </c>
      <c r="AJ21" s="338">
        <v>0</v>
      </c>
      <c r="AK21" s="344" t="s">
        <v>267</v>
      </c>
      <c r="AL21" s="338">
        <v>0</v>
      </c>
      <c r="AM21" s="345" t="s">
        <v>268</v>
      </c>
      <c r="AN21" s="338">
        <v>0</v>
      </c>
      <c r="AO21" s="346" t="s">
        <v>70</v>
      </c>
      <c r="AP21" s="338">
        <v>100</v>
      </c>
      <c r="AQ21" s="237">
        <f t="shared" si="2"/>
        <v>100</v>
      </c>
      <c r="AR21" s="29" t="s">
        <v>53</v>
      </c>
      <c r="AS21" s="342">
        <v>0</v>
      </c>
      <c r="AT21" s="29" t="s">
        <v>53</v>
      </c>
      <c r="AU21" s="347">
        <v>0</v>
      </c>
      <c r="AV21" s="29" t="s">
        <v>53</v>
      </c>
      <c r="AW21" s="342">
        <v>0</v>
      </c>
      <c r="AX21" s="243" t="s">
        <v>53</v>
      </c>
      <c r="AY21" s="338">
        <v>0</v>
      </c>
      <c r="AZ21" s="242">
        <f t="shared" si="3"/>
        <v>0</v>
      </c>
      <c r="BA21" s="42" t="s">
        <v>125</v>
      </c>
      <c r="BB21" s="338">
        <v>0</v>
      </c>
      <c r="BC21" s="280" t="s">
        <v>53</v>
      </c>
      <c r="BD21" s="338">
        <v>0</v>
      </c>
      <c r="BE21" s="348">
        <f t="shared" si="5"/>
        <v>150</v>
      </c>
    </row>
    <row r="22" spans="1:57" ht="15" customHeight="1" x14ac:dyDescent="0.2">
      <c r="A22" s="245">
        <f>RANK(BE22, $BE$10:$BE$22)</f>
        <v>13</v>
      </c>
      <c r="B22" s="261">
        <v>2010</v>
      </c>
      <c r="C22" s="261" t="s">
        <v>269</v>
      </c>
      <c r="D22" s="263" t="s">
        <v>270</v>
      </c>
      <c r="E22" s="264" t="s">
        <v>94</v>
      </c>
      <c r="F22" s="261" t="s">
        <v>238</v>
      </c>
      <c r="G22" s="265" t="s">
        <v>63</v>
      </c>
      <c r="H22" s="281" t="s">
        <v>53</v>
      </c>
      <c r="I22" s="233">
        <v>0</v>
      </c>
      <c r="J22" s="281" t="s">
        <v>53</v>
      </c>
      <c r="K22" s="216">
        <v>0</v>
      </c>
      <c r="L22" s="281" t="s">
        <v>53</v>
      </c>
      <c r="M22" s="219">
        <v>0</v>
      </c>
      <c r="N22" s="281" t="s">
        <v>53</v>
      </c>
      <c r="O22" s="221">
        <v>0</v>
      </c>
      <c r="P22" s="268" t="s">
        <v>53</v>
      </c>
      <c r="Q22" s="223">
        <v>0</v>
      </c>
      <c r="R22" s="268" t="s">
        <v>53</v>
      </c>
      <c r="S22" s="315">
        <v>0</v>
      </c>
      <c r="T22" s="227" t="s">
        <v>53</v>
      </c>
      <c r="U22" s="43">
        <v>0</v>
      </c>
      <c r="V22" s="227" t="s">
        <v>53</v>
      </c>
      <c r="W22" s="43">
        <v>0</v>
      </c>
      <c r="X22" s="227" t="s">
        <v>53</v>
      </c>
      <c r="Y22" s="43">
        <v>0</v>
      </c>
      <c r="Z22" s="227" t="s">
        <v>53</v>
      </c>
      <c r="AA22" s="43">
        <v>0</v>
      </c>
      <c r="AB22" s="227" t="s">
        <v>53</v>
      </c>
      <c r="AC22" s="43">
        <v>0</v>
      </c>
      <c r="AD22" s="349">
        <f t="shared" si="1"/>
        <v>0</v>
      </c>
      <c r="AE22" s="140" t="s">
        <v>53</v>
      </c>
      <c r="AF22" s="350">
        <v>0</v>
      </c>
      <c r="AG22" s="29" t="s">
        <v>53</v>
      </c>
      <c r="AH22" s="233">
        <v>0</v>
      </c>
      <c r="AI22" s="322" t="s">
        <v>53</v>
      </c>
      <c r="AJ22" s="43">
        <v>0</v>
      </c>
      <c r="AK22" s="322" t="s">
        <v>53</v>
      </c>
      <c r="AL22" s="43">
        <v>0</v>
      </c>
      <c r="AM22" s="29" t="s">
        <v>53</v>
      </c>
      <c r="AN22" s="43">
        <v>0</v>
      </c>
      <c r="AO22" s="29" t="s">
        <v>53</v>
      </c>
      <c r="AP22" s="43">
        <v>0</v>
      </c>
      <c r="AQ22" s="237">
        <f t="shared" si="2"/>
        <v>0</v>
      </c>
      <c r="AR22" s="29" t="s">
        <v>53</v>
      </c>
      <c r="AS22" s="223">
        <v>0</v>
      </c>
      <c r="AT22" s="29" t="s">
        <v>53</v>
      </c>
      <c r="AU22" s="258">
        <v>0</v>
      </c>
      <c r="AV22" s="29" t="s">
        <v>53</v>
      </c>
      <c r="AW22" s="223">
        <v>0</v>
      </c>
      <c r="AX22" s="243" t="s">
        <v>53</v>
      </c>
      <c r="AY22" s="43">
        <v>0</v>
      </c>
      <c r="AZ22" s="242">
        <f t="shared" si="3"/>
        <v>0</v>
      </c>
      <c r="BA22" s="243" t="s">
        <v>53</v>
      </c>
      <c r="BB22" s="43">
        <v>0</v>
      </c>
      <c r="BC22" s="280" t="s">
        <v>53</v>
      </c>
      <c r="BD22" s="43">
        <v>0</v>
      </c>
      <c r="BE22" s="351">
        <f t="shared" si="5"/>
        <v>0</v>
      </c>
    </row>
    <row r="23" spans="1:57" ht="15" customHeight="1" x14ac:dyDescent="0.2">
      <c r="A23" s="174"/>
      <c r="B23" s="352"/>
      <c r="C23" s="176"/>
      <c r="D23" s="177"/>
      <c r="E23" s="177"/>
      <c r="F23" s="353"/>
      <c r="G23" s="354"/>
      <c r="H23" s="180"/>
      <c r="I23" s="355">
        <v>0</v>
      </c>
      <c r="J23" s="356"/>
      <c r="K23" s="355">
        <v>0</v>
      </c>
      <c r="L23" s="356"/>
      <c r="M23" s="357">
        <v>0</v>
      </c>
      <c r="N23" s="183"/>
      <c r="O23" s="358"/>
      <c r="P23" s="199"/>
      <c r="Q23" s="358"/>
      <c r="R23" s="199"/>
      <c r="S23" s="358"/>
      <c r="T23" s="199"/>
      <c r="U23" s="358"/>
      <c r="V23" s="199"/>
      <c r="W23" s="358"/>
      <c r="X23" s="359"/>
      <c r="Y23" s="358"/>
      <c r="Z23" s="199"/>
      <c r="AA23" s="358"/>
      <c r="AB23" s="199"/>
      <c r="AC23" s="358"/>
      <c r="AD23" s="360"/>
      <c r="AE23" s="361"/>
      <c r="AF23" s="198"/>
      <c r="AG23" s="199"/>
      <c r="AH23" s="198"/>
      <c r="AI23" s="199"/>
      <c r="AJ23" s="198"/>
      <c r="AK23" s="199"/>
      <c r="AL23" s="198"/>
      <c r="AM23" s="199"/>
      <c r="AN23" s="198"/>
      <c r="AO23" s="199"/>
      <c r="AP23" s="198"/>
      <c r="AQ23" s="362"/>
      <c r="AR23" s="197"/>
      <c r="AS23" s="363"/>
      <c r="AT23" s="364"/>
      <c r="AU23" s="365"/>
      <c r="AV23" s="197"/>
      <c r="AW23" s="363"/>
      <c r="AX23" s="197"/>
      <c r="AY23" s="198"/>
      <c r="AZ23" s="189"/>
      <c r="BA23" s="197"/>
      <c r="BB23" s="198"/>
      <c r="BC23" s="199"/>
      <c r="BD23" s="198"/>
      <c r="BE23" s="366"/>
    </row>
    <row r="24" spans="1:57" ht="12.75" customHeight="1" x14ac:dyDescent="0.2">
      <c r="A24" s="201"/>
      <c r="B24" s="201"/>
      <c r="C24" s="367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368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</row>
    <row r="25" spans="1:57" ht="12.75" customHeight="1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1"/>
      <c r="AU25" s="368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</row>
    <row r="26" spans="1:57" ht="12.75" customHeight="1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1"/>
      <c r="AU26" s="368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</row>
    <row r="27" spans="1:57" ht="12.75" customHeight="1" x14ac:dyDescent="0.2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1"/>
      <c r="AU27" s="368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</row>
    <row r="28" spans="1:57" ht="12.75" customHeight="1" x14ac:dyDescent="0.2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1"/>
      <c r="AU28" s="368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</row>
    <row r="29" spans="1:57" ht="12.75" customHeight="1" x14ac:dyDescent="0.2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1"/>
      <c r="AU29" s="368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</row>
    <row r="30" spans="1:57" ht="12.75" customHeight="1" x14ac:dyDescent="0.2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1"/>
      <c r="AU30" s="368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</row>
    <row r="31" spans="1:57" ht="12.75" customHeight="1" x14ac:dyDescent="0.2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1"/>
      <c r="AU31" s="368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</row>
    <row r="32" spans="1:57" ht="12.75" customHeight="1" x14ac:dyDescent="0.2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1"/>
      <c r="AU32" s="368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</row>
    <row r="33" spans="1:57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</row>
    <row r="34" spans="1:57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</row>
    <row r="922" spans="1:57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</row>
    <row r="923" spans="1:57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</row>
    <row r="924" spans="1:57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</row>
    <row r="925" spans="1:57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</row>
    <row r="926" spans="1:57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</row>
    <row r="927" spans="1:57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</row>
    <row r="928" spans="1:57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</row>
    <row r="929" spans="1:57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</row>
    <row r="930" spans="1:57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</row>
    <row r="931" spans="1:57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</row>
    <row r="932" spans="1:57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</row>
    <row r="933" spans="1:57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</row>
    <row r="934" spans="1:57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</row>
    <row r="935" spans="1:57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</row>
    <row r="936" spans="1:57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</row>
    <row r="937" spans="1:57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</row>
    <row r="938" spans="1:57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</row>
    <row r="939" spans="1:57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</row>
    <row r="940" spans="1:57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</row>
    <row r="941" spans="1:57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</row>
    <row r="942" spans="1:57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</row>
    <row r="943" spans="1:57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</row>
    <row r="944" spans="1:57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</row>
    <row r="945" spans="1:57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</row>
    <row r="946" spans="1:57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</row>
    <row r="947" spans="1:57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</row>
    <row r="948" spans="1:57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</row>
    <row r="949" spans="1:57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</row>
    <row r="950" spans="1:57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</row>
    <row r="951" spans="1:57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</row>
    <row r="952" spans="1:57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</row>
  </sheetData>
  <autoFilter ref="A9:BE23" xr:uid="{00000000-0009-0000-0000-000001000000}">
    <sortState xmlns:xlrd2="http://schemas.microsoft.com/office/spreadsheetml/2017/richdata2" ref="A10:BE23">
      <sortCondition ref="A9:A23"/>
      <sortCondition ref="E9:E23"/>
      <sortCondition descending="1" ref="BE9:BE23"/>
      <sortCondition ref="B9:B23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L1:AD2"/>
  </mergeCells>
  <conditionalFormatting sqref="C12">
    <cfRule type="expression" dxfId="78" priority="1">
      <formula>COUNTIF(C13:C978,C12)&gt;1</formula>
    </cfRule>
  </conditionalFormatting>
  <conditionalFormatting sqref="C13:C16 C23">
    <cfRule type="expression" dxfId="77" priority="2">
      <formula>COUNTIF(C13:C977,C13)&gt;1</formula>
    </cfRule>
  </conditionalFormatting>
  <conditionalFormatting sqref="C17:C22">
    <cfRule type="expression" dxfId="76" priority="3">
      <formula>COUNTIF(C17:C982,C17)&gt;1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C94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9.19921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1054" t="s">
        <v>1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271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369"/>
      <c r="AS1" s="370"/>
      <c r="AT1" s="370"/>
      <c r="AU1" s="370"/>
      <c r="AV1" s="370"/>
      <c r="AW1" s="370"/>
      <c r="AX1" s="371"/>
      <c r="AY1" s="1099" t="s">
        <v>4</v>
      </c>
      <c r="AZ1" s="1079"/>
      <c r="BA1" s="1054" t="s">
        <v>272</v>
      </c>
      <c r="BB1" s="1056"/>
      <c r="BC1" s="1093" t="s">
        <v>6</v>
      </c>
    </row>
    <row r="2" spans="1:55" ht="39.75" customHeight="1" x14ac:dyDescent="0.25">
      <c r="A2" s="1070"/>
      <c r="B2" s="1064"/>
      <c r="C2" s="1030" t="s">
        <v>273</v>
      </c>
      <c r="D2" s="1031"/>
      <c r="E2" s="1031"/>
      <c r="F2" s="1031"/>
      <c r="G2" s="1032"/>
      <c r="H2" s="1057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369"/>
      <c r="AS2" s="372"/>
      <c r="AT2" s="372"/>
      <c r="AU2" s="372"/>
      <c r="AV2" s="372"/>
      <c r="AW2" s="372"/>
      <c r="AX2" s="373"/>
      <c r="AY2" s="1100"/>
      <c r="AZ2" s="1080"/>
      <c r="BA2" s="1063"/>
      <c r="BB2" s="1064"/>
      <c r="BC2" s="1094"/>
    </row>
    <row r="3" spans="1:55" ht="30.75" customHeight="1" x14ac:dyDescent="0.2">
      <c r="A3" s="1046"/>
      <c r="B3" s="1064"/>
      <c r="C3" s="1033" t="s">
        <v>8</v>
      </c>
      <c r="D3" s="1034"/>
      <c r="E3" s="1034"/>
      <c r="F3" s="1034"/>
      <c r="G3" s="1087"/>
      <c r="H3" s="1097" t="s">
        <v>274</v>
      </c>
      <c r="I3" s="1040"/>
      <c r="J3" s="1097" t="s">
        <v>275</v>
      </c>
      <c r="K3" s="1040"/>
      <c r="L3" s="1097" t="s">
        <v>276</v>
      </c>
      <c r="M3" s="1040"/>
      <c r="N3" s="1105" t="s">
        <v>277</v>
      </c>
      <c r="O3" s="1040"/>
      <c r="P3" s="1105" t="s">
        <v>278</v>
      </c>
      <c r="Q3" s="1040"/>
      <c r="R3" s="1105" t="s">
        <v>279</v>
      </c>
      <c r="S3" s="1040"/>
      <c r="T3" s="1105" t="s">
        <v>280</v>
      </c>
      <c r="U3" s="1040"/>
      <c r="V3" s="1105" t="s">
        <v>281</v>
      </c>
      <c r="W3" s="1040"/>
      <c r="X3" s="1105" t="s">
        <v>282</v>
      </c>
      <c r="Y3" s="1040"/>
      <c r="Z3" s="1105" t="s">
        <v>283</v>
      </c>
      <c r="AA3" s="1040"/>
      <c r="AB3" s="1105" t="s">
        <v>175</v>
      </c>
      <c r="AC3" s="1040"/>
      <c r="AD3" s="1049"/>
      <c r="AE3" s="1045" t="s">
        <v>177</v>
      </c>
      <c r="AF3" s="1040"/>
      <c r="AG3" s="1045" t="s">
        <v>284</v>
      </c>
      <c r="AH3" s="1040"/>
      <c r="AI3" s="1045" t="s">
        <v>285</v>
      </c>
      <c r="AJ3" s="1040"/>
      <c r="AK3" s="1045" t="s">
        <v>286</v>
      </c>
      <c r="AL3" s="1040"/>
      <c r="AM3" s="1045" t="s">
        <v>287</v>
      </c>
      <c r="AN3" s="1040"/>
      <c r="AO3" s="1045" t="s">
        <v>288</v>
      </c>
      <c r="AP3" s="1040"/>
      <c r="AQ3" s="1049"/>
      <c r="AR3" s="1045" t="s">
        <v>289</v>
      </c>
      <c r="AS3" s="1040"/>
      <c r="AT3" s="1045" t="s">
        <v>290</v>
      </c>
      <c r="AU3" s="1040"/>
      <c r="AV3" s="1045" t="s">
        <v>291</v>
      </c>
      <c r="AW3" s="1040"/>
      <c r="AX3" s="1098"/>
      <c r="AY3" s="1100"/>
      <c r="AZ3" s="1080"/>
      <c r="BA3" s="1063"/>
      <c r="BB3" s="1064"/>
      <c r="BC3" s="1094"/>
    </row>
    <row r="4" spans="1:55" ht="15.75" customHeight="1" x14ac:dyDescent="0.2">
      <c r="A4" s="1046"/>
      <c r="B4" s="1064"/>
      <c r="C4" s="1036"/>
      <c r="D4" s="1037"/>
      <c r="E4" s="1037"/>
      <c r="F4" s="1037"/>
      <c r="G4" s="1048"/>
      <c r="H4" s="1046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77"/>
      <c r="AY4" s="1101"/>
      <c r="AZ4" s="1081"/>
      <c r="BA4" s="1065"/>
      <c r="BB4" s="1066"/>
      <c r="BC4" s="1094"/>
    </row>
    <row r="5" spans="1:55" ht="18.75" customHeight="1" x14ac:dyDescent="0.2">
      <c r="A5" s="1046"/>
      <c r="B5" s="1064"/>
      <c r="C5" s="1052" t="s">
        <v>292</v>
      </c>
      <c r="D5" s="1034"/>
      <c r="E5" s="1034"/>
      <c r="F5" s="1034"/>
      <c r="G5" s="1087"/>
      <c r="H5" s="1046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77"/>
      <c r="AY5" s="1082" t="s">
        <v>293</v>
      </c>
      <c r="AZ5" s="1083"/>
      <c r="BA5" s="1071" t="s">
        <v>294</v>
      </c>
      <c r="BB5" s="1072"/>
      <c r="BC5" s="1094"/>
    </row>
    <row r="6" spans="1:55" ht="15.75" customHeight="1" x14ac:dyDescent="0.2">
      <c r="A6" s="1046"/>
      <c r="B6" s="1064"/>
      <c r="C6" s="1036"/>
      <c r="D6" s="1037"/>
      <c r="E6" s="1037"/>
      <c r="F6" s="1037"/>
      <c r="G6" s="1048"/>
      <c r="H6" s="1046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77"/>
      <c r="AY6" s="1084"/>
      <c r="AZ6" s="1080"/>
      <c r="BA6" s="1063"/>
      <c r="BB6" s="1064"/>
      <c r="BC6" s="1094"/>
    </row>
    <row r="7" spans="1:55" ht="18.75" customHeight="1" x14ac:dyDescent="0.2">
      <c r="A7" s="1053" t="s">
        <v>190</v>
      </c>
      <c r="B7" s="1034"/>
      <c r="C7" s="1034"/>
      <c r="D7" s="1034"/>
      <c r="E7" s="1034"/>
      <c r="F7" s="1034"/>
      <c r="G7" s="1087"/>
      <c r="H7" s="1046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77"/>
      <c r="AY7" s="1084"/>
      <c r="AZ7" s="1080"/>
      <c r="BA7" s="1063"/>
      <c r="BB7" s="1064"/>
      <c r="BC7" s="1094"/>
    </row>
    <row r="8" spans="1:55" ht="18.75" customHeight="1" x14ac:dyDescent="0.2">
      <c r="A8" s="1074"/>
      <c r="B8" s="1061"/>
      <c r="C8" s="1061"/>
      <c r="D8" s="1061"/>
      <c r="E8" s="1061"/>
      <c r="F8" s="1061"/>
      <c r="G8" s="1044"/>
      <c r="H8" s="1074"/>
      <c r="I8" s="1044"/>
      <c r="J8" s="1074"/>
      <c r="K8" s="1044"/>
      <c r="L8" s="1074"/>
      <c r="M8" s="1044"/>
      <c r="N8" s="1074"/>
      <c r="O8" s="1044"/>
      <c r="P8" s="1074"/>
      <c r="Q8" s="1044"/>
      <c r="R8" s="1074"/>
      <c r="S8" s="1044"/>
      <c r="T8" s="1074"/>
      <c r="U8" s="1044"/>
      <c r="V8" s="1074"/>
      <c r="W8" s="1044"/>
      <c r="X8" s="1074"/>
      <c r="Y8" s="1044"/>
      <c r="Z8" s="1074"/>
      <c r="AA8" s="1044"/>
      <c r="AB8" s="1074"/>
      <c r="AC8" s="1044"/>
      <c r="AD8" s="1090"/>
      <c r="AE8" s="1074"/>
      <c r="AF8" s="1044"/>
      <c r="AG8" s="1074"/>
      <c r="AH8" s="1044"/>
      <c r="AI8" s="1074"/>
      <c r="AJ8" s="1044"/>
      <c r="AK8" s="1074"/>
      <c r="AL8" s="1044"/>
      <c r="AM8" s="1074"/>
      <c r="AN8" s="1044"/>
      <c r="AO8" s="1074"/>
      <c r="AP8" s="1044"/>
      <c r="AQ8" s="1090"/>
      <c r="AR8" s="1074"/>
      <c r="AS8" s="1044"/>
      <c r="AT8" s="1074"/>
      <c r="AU8" s="1044"/>
      <c r="AV8" s="1074"/>
      <c r="AW8" s="1044"/>
      <c r="AX8" s="1096"/>
      <c r="AY8" s="1085"/>
      <c r="AZ8" s="1086"/>
      <c r="BA8" s="1036"/>
      <c r="BB8" s="1073"/>
      <c r="BC8" s="1095"/>
    </row>
    <row r="9" spans="1:55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4" t="s">
        <v>41</v>
      </c>
      <c r="U9" s="374" t="s">
        <v>42</v>
      </c>
      <c r="V9" s="374" t="s">
        <v>41</v>
      </c>
      <c r="W9" s="374" t="s">
        <v>42</v>
      </c>
      <c r="X9" s="374" t="s">
        <v>41</v>
      </c>
      <c r="Y9" s="374" t="s">
        <v>42</v>
      </c>
      <c r="Z9" s="374" t="s">
        <v>41</v>
      </c>
      <c r="AA9" s="374" t="s">
        <v>42</v>
      </c>
      <c r="AB9" s="374" t="s">
        <v>41</v>
      </c>
      <c r="AC9" s="374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375" t="s">
        <v>41</v>
      </c>
      <c r="AJ9" s="375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x14ac:dyDescent="0.2">
      <c r="A10" s="376">
        <f t="shared" ref="A10:A22" si="0">RANK(BC10, $BC$10:$BC$22)</f>
        <v>1</v>
      </c>
      <c r="B10" s="377">
        <v>2008</v>
      </c>
      <c r="C10" s="378" t="s">
        <v>295</v>
      </c>
      <c r="D10" s="379" t="s">
        <v>296</v>
      </c>
      <c r="E10" s="380" t="s">
        <v>94</v>
      </c>
      <c r="F10" s="381" t="s">
        <v>238</v>
      </c>
      <c r="G10" s="382" t="s">
        <v>297</v>
      </c>
      <c r="H10" s="383" t="s">
        <v>50</v>
      </c>
      <c r="I10" s="384">
        <v>500</v>
      </c>
      <c r="J10" s="385" t="s">
        <v>50</v>
      </c>
      <c r="K10" s="384">
        <v>400</v>
      </c>
      <c r="L10" s="386" t="s">
        <v>53</v>
      </c>
      <c r="M10" s="387">
        <v>0</v>
      </c>
      <c r="N10" s="388" t="s">
        <v>80</v>
      </c>
      <c r="O10" s="389">
        <v>150</v>
      </c>
      <c r="P10" s="386" t="s">
        <v>53</v>
      </c>
      <c r="Q10" s="389">
        <v>0</v>
      </c>
      <c r="R10" s="386" t="s">
        <v>53</v>
      </c>
      <c r="S10" s="390">
        <v>0</v>
      </c>
      <c r="T10" s="386" t="s">
        <v>53</v>
      </c>
      <c r="U10" s="390">
        <v>0</v>
      </c>
      <c r="V10" s="386" t="s">
        <v>53</v>
      </c>
      <c r="W10" s="390">
        <v>0</v>
      </c>
      <c r="X10" s="386" t="s">
        <v>53</v>
      </c>
      <c r="Y10" s="390">
        <v>0</v>
      </c>
      <c r="Z10" s="386" t="s">
        <v>53</v>
      </c>
      <c r="AA10" s="390">
        <v>0</v>
      </c>
      <c r="AB10" s="386" t="s">
        <v>53</v>
      </c>
      <c r="AC10" s="390">
        <v>0</v>
      </c>
      <c r="AD10" s="391">
        <f t="shared" ref="AD10:AD22" si="1">LARGE(I10:AC10, 1)+LARGE(I10:AC10, 2)+LARGE(I10:AC10, 3)+LARGE(I10:AC10, 4)+LARGE(I10:AC10, 5)+LARGE(I10:AC10, 6)+LARGE(I10:AC10, 7)+LARGE(I10:AC10, 8)+LARGE(I10:AC10, 9)</f>
        <v>1050</v>
      </c>
      <c r="AE10" s="392" t="s">
        <v>57</v>
      </c>
      <c r="AF10" s="384">
        <v>100</v>
      </c>
      <c r="AG10" s="393" t="s">
        <v>50</v>
      </c>
      <c r="AH10" s="384">
        <v>2000</v>
      </c>
      <c r="AI10" s="394" t="s">
        <v>96</v>
      </c>
      <c r="AJ10" s="390">
        <v>50</v>
      </c>
      <c r="AK10" s="386" t="s">
        <v>53</v>
      </c>
      <c r="AL10" s="390">
        <v>0</v>
      </c>
      <c r="AM10" s="395" t="s">
        <v>50</v>
      </c>
      <c r="AN10" s="390">
        <v>1000</v>
      </c>
      <c r="AO10" s="395" t="s">
        <v>298</v>
      </c>
      <c r="AP10" s="396">
        <v>0</v>
      </c>
      <c r="AQ10" s="391">
        <f t="shared" ref="AQ10:AQ22" si="2">LARGE(AF10:AP10,1)+LARGE(AF10:AP10,2)+LARGE(AF10:AP10,3)+LARGE(AF10:AP10,4)+LARGE(AF10:AP10,5)</f>
        <v>3150</v>
      </c>
      <c r="AR10" s="397" t="s">
        <v>53</v>
      </c>
      <c r="AS10" s="398">
        <v>0</v>
      </c>
      <c r="AT10" s="399" t="s">
        <v>135</v>
      </c>
      <c r="AU10" s="398">
        <v>250</v>
      </c>
      <c r="AV10" s="397" t="s">
        <v>53</v>
      </c>
      <c r="AW10" s="398">
        <v>0</v>
      </c>
      <c r="AX10" s="400">
        <f t="shared" ref="AX10:AX12" si="3">LARGE(AS10:AW10,1)</f>
        <v>250</v>
      </c>
      <c r="AY10" s="397" t="s">
        <v>53</v>
      </c>
      <c r="AZ10" s="396">
        <v>0</v>
      </c>
      <c r="BA10" s="401" t="s">
        <v>83</v>
      </c>
      <c r="BB10" s="396">
        <v>250</v>
      </c>
      <c r="BC10" s="402">
        <f t="shared" ref="BC10:BC12" si="4">SUM(AX10+AQ10+AD10+BB10)</f>
        <v>4700</v>
      </c>
    </row>
    <row r="11" spans="1:55" ht="15" customHeight="1" x14ac:dyDescent="0.2">
      <c r="A11" s="403">
        <f t="shared" si="0"/>
        <v>2</v>
      </c>
      <c r="B11" s="404">
        <v>2008</v>
      </c>
      <c r="C11" s="378" t="s">
        <v>299</v>
      </c>
      <c r="D11" s="379" t="s">
        <v>46</v>
      </c>
      <c r="E11" s="380" t="s">
        <v>300</v>
      </c>
      <c r="F11" s="381" t="s">
        <v>301</v>
      </c>
      <c r="G11" s="382" t="s">
        <v>297</v>
      </c>
      <c r="H11" s="383" t="s">
        <v>83</v>
      </c>
      <c r="I11" s="389">
        <v>0</v>
      </c>
      <c r="J11" s="385" t="s">
        <v>51</v>
      </c>
      <c r="K11" s="389">
        <v>300</v>
      </c>
      <c r="L11" s="405" t="s">
        <v>51</v>
      </c>
      <c r="M11" s="139">
        <v>200</v>
      </c>
      <c r="N11" s="406" t="s">
        <v>54</v>
      </c>
      <c r="O11" s="389">
        <v>300</v>
      </c>
      <c r="P11" s="388" t="s">
        <v>203</v>
      </c>
      <c r="Q11" s="389">
        <v>50</v>
      </c>
      <c r="R11" s="407" t="s">
        <v>50</v>
      </c>
      <c r="S11" s="408">
        <v>300</v>
      </c>
      <c r="T11" s="409" t="s">
        <v>66</v>
      </c>
      <c r="U11" s="408">
        <v>150</v>
      </c>
      <c r="V11" s="409" t="s">
        <v>51</v>
      </c>
      <c r="W11" s="410">
        <v>300</v>
      </c>
      <c r="X11" s="386" t="s">
        <v>53</v>
      </c>
      <c r="Y11" s="410">
        <v>0</v>
      </c>
      <c r="Z11" s="407" t="s">
        <v>80</v>
      </c>
      <c r="AA11" s="408">
        <v>100</v>
      </c>
      <c r="AB11" s="386" t="s">
        <v>53</v>
      </c>
      <c r="AC11" s="408">
        <v>0</v>
      </c>
      <c r="AD11" s="391">
        <f t="shared" si="1"/>
        <v>1700</v>
      </c>
      <c r="AE11" s="392" t="s">
        <v>302</v>
      </c>
      <c r="AF11" s="384">
        <v>0</v>
      </c>
      <c r="AG11" s="393" t="s">
        <v>98</v>
      </c>
      <c r="AH11" s="384">
        <v>500</v>
      </c>
      <c r="AI11" s="409" t="s">
        <v>226</v>
      </c>
      <c r="AJ11" s="410">
        <v>25</v>
      </c>
      <c r="AK11" s="409" t="s">
        <v>51</v>
      </c>
      <c r="AL11" s="410">
        <v>750</v>
      </c>
      <c r="AM11" s="407" t="s">
        <v>116</v>
      </c>
      <c r="AN11" s="408">
        <v>25</v>
      </c>
      <c r="AO11" s="407" t="s">
        <v>232</v>
      </c>
      <c r="AP11" s="83">
        <v>0</v>
      </c>
      <c r="AQ11" s="391">
        <f t="shared" si="2"/>
        <v>1300</v>
      </c>
      <c r="AR11" s="397" t="s">
        <v>53</v>
      </c>
      <c r="AS11" s="270">
        <v>0</v>
      </c>
      <c r="AT11" s="399" t="s">
        <v>83</v>
      </c>
      <c r="AU11" s="411">
        <v>250</v>
      </c>
      <c r="AV11" s="397" t="s">
        <v>53</v>
      </c>
      <c r="AW11" s="270">
        <v>0</v>
      </c>
      <c r="AX11" s="400">
        <f t="shared" si="3"/>
        <v>250</v>
      </c>
      <c r="AY11" s="397" t="s">
        <v>53</v>
      </c>
      <c r="AZ11" s="83">
        <v>0</v>
      </c>
      <c r="BA11" s="401" t="s">
        <v>129</v>
      </c>
      <c r="BB11" s="83">
        <v>100</v>
      </c>
      <c r="BC11" s="402">
        <f t="shared" si="4"/>
        <v>3350</v>
      </c>
    </row>
    <row r="12" spans="1:55" ht="15" customHeight="1" x14ac:dyDescent="0.2">
      <c r="A12" s="403">
        <f t="shared" si="0"/>
        <v>3</v>
      </c>
      <c r="B12" s="412">
        <v>2009</v>
      </c>
      <c r="C12" s="413" t="s">
        <v>295</v>
      </c>
      <c r="D12" s="414" t="s">
        <v>303</v>
      </c>
      <c r="E12" s="415" t="s">
        <v>304</v>
      </c>
      <c r="F12" s="413" t="s">
        <v>238</v>
      </c>
      <c r="G12" s="416" t="s">
        <v>49</v>
      </c>
      <c r="H12" s="383" t="s">
        <v>67</v>
      </c>
      <c r="I12" s="384">
        <v>0</v>
      </c>
      <c r="J12" s="385" t="s">
        <v>52</v>
      </c>
      <c r="K12" s="389">
        <v>50</v>
      </c>
      <c r="L12" s="417" t="s">
        <v>54</v>
      </c>
      <c r="M12" s="23">
        <v>100</v>
      </c>
      <c r="N12" s="388" t="s">
        <v>98</v>
      </c>
      <c r="O12" s="389">
        <v>150</v>
      </c>
      <c r="P12" s="388" t="s">
        <v>54</v>
      </c>
      <c r="Q12" s="389">
        <v>200</v>
      </c>
      <c r="R12" s="418" t="s">
        <v>54</v>
      </c>
      <c r="S12" s="419">
        <v>100</v>
      </c>
      <c r="T12" s="420" t="s">
        <v>55</v>
      </c>
      <c r="U12" s="419">
        <v>150</v>
      </c>
      <c r="V12" s="420" t="s">
        <v>54</v>
      </c>
      <c r="W12" s="390">
        <v>200</v>
      </c>
      <c r="X12" s="420" t="s">
        <v>55</v>
      </c>
      <c r="Y12" s="390">
        <v>50</v>
      </c>
      <c r="Z12" s="421" t="s">
        <v>66</v>
      </c>
      <c r="AA12" s="419">
        <v>100</v>
      </c>
      <c r="AB12" s="386" t="s">
        <v>53</v>
      </c>
      <c r="AC12" s="419">
        <v>0</v>
      </c>
      <c r="AD12" s="391">
        <f t="shared" si="1"/>
        <v>1100</v>
      </c>
      <c r="AE12" s="392" t="s">
        <v>305</v>
      </c>
      <c r="AF12" s="384">
        <v>0</v>
      </c>
      <c r="AG12" s="393" t="s">
        <v>72</v>
      </c>
      <c r="AH12" s="384">
        <v>0</v>
      </c>
      <c r="AI12" s="422" t="s">
        <v>125</v>
      </c>
      <c r="AJ12" s="390">
        <v>250</v>
      </c>
      <c r="AK12" s="418" t="s">
        <v>55</v>
      </c>
      <c r="AL12" s="419">
        <v>250</v>
      </c>
      <c r="AM12" s="418" t="s">
        <v>54</v>
      </c>
      <c r="AN12" s="419">
        <v>500</v>
      </c>
      <c r="AO12" s="418" t="s">
        <v>306</v>
      </c>
      <c r="AP12" s="43">
        <v>0</v>
      </c>
      <c r="AQ12" s="391">
        <f t="shared" si="2"/>
        <v>1000</v>
      </c>
      <c r="AR12" s="397" t="s">
        <v>53</v>
      </c>
      <c r="AS12" s="223">
        <v>0</v>
      </c>
      <c r="AT12" s="399" t="s">
        <v>73</v>
      </c>
      <c r="AU12" s="423">
        <v>250</v>
      </c>
      <c r="AV12" s="397" t="s">
        <v>53</v>
      </c>
      <c r="AW12" s="223">
        <v>0</v>
      </c>
      <c r="AX12" s="400">
        <f t="shared" si="3"/>
        <v>250</v>
      </c>
      <c r="AY12" s="401" t="s">
        <v>54</v>
      </c>
      <c r="AZ12" s="43">
        <v>0</v>
      </c>
      <c r="BA12" s="401" t="s">
        <v>206</v>
      </c>
      <c r="BB12" s="43">
        <v>100</v>
      </c>
      <c r="BC12" s="402">
        <f t="shared" si="4"/>
        <v>2450</v>
      </c>
    </row>
    <row r="13" spans="1:55" ht="15" customHeight="1" x14ac:dyDescent="0.2">
      <c r="A13" s="403">
        <f t="shared" si="0"/>
        <v>4</v>
      </c>
      <c r="B13" s="424">
        <v>2008</v>
      </c>
      <c r="C13" s="424" t="s">
        <v>307</v>
      </c>
      <c r="D13" s="84" t="s">
        <v>308</v>
      </c>
      <c r="E13" s="425" t="s">
        <v>309</v>
      </c>
      <c r="F13" s="16" t="s">
        <v>310</v>
      </c>
      <c r="G13" s="426" t="s">
        <v>63</v>
      </c>
      <c r="H13" s="383" t="s">
        <v>80</v>
      </c>
      <c r="I13" s="384">
        <v>150</v>
      </c>
      <c r="J13" s="427" t="s">
        <v>203</v>
      </c>
      <c r="K13" s="389">
        <v>50</v>
      </c>
      <c r="L13" s="428" t="s">
        <v>50</v>
      </c>
      <c r="M13" s="23">
        <v>300</v>
      </c>
      <c r="N13" s="388" t="s">
        <v>58</v>
      </c>
      <c r="O13" s="389">
        <v>0</v>
      </c>
      <c r="P13" s="388" t="s">
        <v>58</v>
      </c>
      <c r="Q13" s="389">
        <v>0</v>
      </c>
      <c r="R13" s="429" t="s">
        <v>54</v>
      </c>
      <c r="S13" s="419">
        <v>100</v>
      </c>
      <c r="T13" s="75" t="s">
        <v>54</v>
      </c>
      <c r="U13" s="419">
        <v>300</v>
      </c>
      <c r="V13" s="394" t="s">
        <v>66</v>
      </c>
      <c r="W13" s="390">
        <v>100</v>
      </c>
      <c r="X13" s="394" t="s">
        <v>123</v>
      </c>
      <c r="Y13" s="390">
        <v>25</v>
      </c>
      <c r="Z13" s="386" t="s">
        <v>53</v>
      </c>
      <c r="AA13" s="419">
        <v>0</v>
      </c>
      <c r="AB13" s="386" t="s">
        <v>53</v>
      </c>
      <c r="AC13" s="419">
        <v>0</v>
      </c>
      <c r="AD13" s="391">
        <f t="shared" si="1"/>
        <v>1025</v>
      </c>
      <c r="AE13" s="392" t="s">
        <v>233</v>
      </c>
      <c r="AF13" s="384">
        <v>0</v>
      </c>
      <c r="AG13" s="393" t="s">
        <v>311</v>
      </c>
      <c r="AH13" s="384">
        <v>0</v>
      </c>
      <c r="AI13" s="394" t="s">
        <v>142</v>
      </c>
      <c r="AJ13" s="390">
        <v>25</v>
      </c>
      <c r="AK13" s="394" t="s">
        <v>143</v>
      </c>
      <c r="AL13" s="419">
        <v>0</v>
      </c>
      <c r="AM13" s="430" t="s">
        <v>312</v>
      </c>
      <c r="AN13" s="419">
        <v>25</v>
      </c>
      <c r="AO13" s="430" t="s">
        <v>157</v>
      </c>
      <c r="AP13" s="43">
        <v>0</v>
      </c>
      <c r="AQ13" s="391">
        <f t="shared" si="2"/>
        <v>50</v>
      </c>
      <c r="AR13" s="397" t="s">
        <v>53</v>
      </c>
      <c r="AS13" s="223">
        <v>0</v>
      </c>
      <c r="AT13" s="399" t="s">
        <v>205</v>
      </c>
      <c r="AU13" s="423">
        <v>0</v>
      </c>
      <c r="AV13" s="397" t="s">
        <v>53</v>
      </c>
      <c r="AW13" s="223">
        <v>0</v>
      </c>
      <c r="AX13" s="431">
        <f t="shared" ref="AX13:AX19" si="5">LARGE(AS13,1)</f>
        <v>0</v>
      </c>
      <c r="AY13" s="397" t="s">
        <v>53</v>
      </c>
      <c r="AZ13" s="43">
        <v>0</v>
      </c>
      <c r="BA13" s="397" t="s">
        <v>53</v>
      </c>
      <c r="BB13" s="43">
        <v>0</v>
      </c>
      <c r="BC13" s="432">
        <f t="shared" ref="BC13:BC22" si="6">SUM(AX13+AQ13+AD13)</f>
        <v>1075</v>
      </c>
    </row>
    <row r="14" spans="1:55" ht="15" customHeight="1" x14ac:dyDescent="0.2">
      <c r="A14" s="403">
        <f t="shared" si="0"/>
        <v>5</v>
      </c>
      <c r="B14" s="433">
        <v>2010</v>
      </c>
      <c r="C14" s="434" t="s">
        <v>313</v>
      </c>
      <c r="D14" s="435" t="s">
        <v>314</v>
      </c>
      <c r="E14" s="436" t="s">
        <v>315</v>
      </c>
      <c r="F14" s="434" t="s">
        <v>316</v>
      </c>
      <c r="G14" s="437" t="s">
        <v>49</v>
      </c>
      <c r="H14" s="383" t="s">
        <v>81</v>
      </c>
      <c r="I14" s="389">
        <v>75</v>
      </c>
      <c r="J14" s="385" t="s">
        <v>98</v>
      </c>
      <c r="K14" s="389">
        <v>100</v>
      </c>
      <c r="L14" s="417" t="s">
        <v>66</v>
      </c>
      <c r="M14" s="23">
        <v>50</v>
      </c>
      <c r="N14" s="388" t="s">
        <v>123</v>
      </c>
      <c r="O14" s="389">
        <v>75</v>
      </c>
      <c r="P14" s="388" t="s">
        <v>98</v>
      </c>
      <c r="Q14" s="389">
        <v>100</v>
      </c>
      <c r="R14" s="418" t="s">
        <v>125</v>
      </c>
      <c r="S14" s="419">
        <v>25</v>
      </c>
      <c r="T14" s="420" t="s">
        <v>98</v>
      </c>
      <c r="U14" s="419">
        <v>150</v>
      </c>
      <c r="V14" s="420" t="s">
        <v>317</v>
      </c>
      <c r="W14" s="390">
        <v>50</v>
      </c>
      <c r="X14" s="420" t="s">
        <v>80</v>
      </c>
      <c r="Y14" s="390">
        <v>50</v>
      </c>
      <c r="Z14" s="421" t="s">
        <v>67</v>
      </c>
      <c r="AA14" s="419">
        <v>0</v>
      </c>
      <c r="AB14" s="421" t="s">
        <v>50</v>
      </c>
      <c r="AC14" s="419">
        <v>300</v>
      </c>
      <c r="AD14" s="391">
        <f t="shared" si="1"/>
        <v>950</v>
      </c>
      <c r="AE14" s="392" t="s">
        <v>198</v>
      </c>
      <c r="AF14" s="438">
        <v>0</v>
      </c>
      <c r="AG14" s="393" t="s">
        <v>318</v>
      </c>
      <c r="AH14" s="438">
        <v>0</v>
      </c>
      <c r="AI14" s="422" t="s">
        <v>118</v>
      </c>
      <c r="AJ14" s="390">
        <v>0</v>
      </c>
      <c r="AK14" s="422" t="s">
        <v>319</v>
      </c>
      <c r="AL14" s="419">
        <v>0</v>
      </c>
      <c r="AM14" s="395" t="s">
        <v>65</v>
      </c>
      <c r="AN14" s="419">
        <v>50</v>
      </c>
      <c r="AO14" s="418" t="s">
        <v>320</v>
      </c>
      <c r="AP14" s="43">
        <v>0</v>
      </c>
      <c r="AQ14" s="391">
        <f t="shared" si="2"/>
        <v>50</v>
      </c>
      <c r="AR14" s="397" t="s">
        <v>53</v>
      </c>
      <c r="AS14" s="223">
        <v>0</v>
      </c>
      <c r="AT14" s="397" t="s">
        <v>53</v>
      </c>
      <c r="AU14" s="423">
        <v>0</v>
      </c>
      <c r="AV14" s="397" t="s">
        <v>53</v>
      </c>
      <c r="AW14" s="223">
        <v>0</v>
      </c>
      <c r="AX14" s="431">
        <f t="shared" si="5"/>
        <v>0</v>
      </c>
      <c r="AY14" s="397" t="s">
        <v>53</v>
      </c>
      <c r="AZ14" s="43">
        <v>0</v>
      </c>
      <c r="BA14" s="397" t="s">
        <v>53</v>
      </c>
      <c r="BB14" s="43">
        <v>0</v>
      </c>
      <c r="BC14" s="432">
        <f t="shared" si="6"/>
        <v>1000</v>
      </c>
    </row>
    <row r="15" spans="1:55" ht="15" customHeight="1" x14ac:dyDescent="0.2">
      <c r="A15" s="403">
        <f t="shared" si="0"/>
        <v>6</v>
      </c>
      <c r="B15" s="16">
        <v>2008</v>
      </c>
      <c r="C15" s="16" t="s">
        <v>321</v>
      </c>
      <c r="D15" s="439" t="s">
        <v>322</v>
      </c>
      <c r="E15" s="425" t="s">
        <v>230</v>
      </c>
      <c r="F15" s="16" t="s">
        <v>323</v>
      </c>
      <c r="G15" s="426" t="s">
        <v>297</v>
      </c>
      <c r="H15" s="383" t="s">
        <v>98</v>
      </c>
      <c r="I15" s="384">
        <v>150</v>
      </c>
      <c r="J15" s="388" t="s">
        <v>110</v>
      </c>
      <c r="K15" s="389">
        <v>50</v>
      </c>
      <c r="L15" s="108" t="s">
        <v>80</v>
      </c>
      <c r="M15" s="139">
        <v>50</v>
      </c>
      <c r="N15" s="388" t="s">
        <v>203</v>
      </c>
      <c r="O15" s="440">
        <v>75</v>
      </c>
      <c r="P15" s="388" t="s">
        <v>54</v>
      </c>
      <c r="Q15" s="440">
        <v>200</v>
      </c>
      <c r="R15" s="429" t="s">
        <v>51</v>
      </c>
      <c r="S15" s="419">
        <v>200</v>
      </c>
      <c r="T15" s="75" t="s">
        <v>125</v>
      </c>
      <c r="U15" s="419">
        <v>75</v>
      </c>
      <c r="V15" s="441" t="s">
        <v>203</v>
      </c>
      <c r="W15" s="390">
        <v>50</v>
      </c>
      <c r="X15" s="394" t="s">
        <v>98</v>
      </c>
      <c r="Y15" s="390">
        <v>50</v>
      </c>
      <c r="Z15" s="386" t="s">
        <v>53</v>
      </c>
      <c r="AA15" s="419">
        <v>0</v>
      </c>
      <c r="AB15" s="386" t="s">
        <v>53</v>
      </c>
      <c r="AC15" s="419">
        <v>0</v>
      </c>
      <c r="AD15" s="391">
        <f t="shared" si="1"/>
        <v>900</v>
      </c>
      <c r="AE15" s="392" t="s">
        <v>84</v>
      </c>
      <c r="AF15" s="384">
        <v>0</v>
      </c>
      <c r="AG15" s="393" t="s">
        <v>324</v>
      </c>
      <c r="AH15" s="384">
        <v>0</v>
      </c>
      <c r="AI15" s="394" t="s">
        <v>75</v>
      </c>
      <c r="AJ15" s="390">
        <v>0</v>
      </c>
      <c r="AK15" s="75" t="s">
        <v>196</v>
      </c>
      <c r="AL15" s="419">
        <v>50</v>
      </c>
      <c r="AM15" s="430" t="s">
        <v>325</v>
      </c>
      <c r="AN15" s="419">
        <v>0</v>
      </c>
      <c r="AO15" s="430" t="s">
        <v>326</v>
      </c>
      <c r="AP15" s="43">
        <v>0</v>
      </c>
      <c r="AQ15" s="391">
        <f t="shared" si="2"/>
        <v>50</v>
      </c>
      <c r="AR15" s="397" t="s">
        <v>53</v>
      </c>
      <c r="AS15" s="223">
        <v>0</v>
      </c>
      <c r="AT15" s="442" t="s">
        <v>71</v>
      </c>
      <c r="AU15" s="423">
        <v>0</v>
      </c>
      <c r="AV15" s="397" t="s">
        <v>53</v>
      </c>
      <c r="AW15" s="223">
        <v>0</v>
      </c>
      <c r="AX15" s="431">
        <f t="shared" si="5"/>
        <v>0</v>
      </c>
      <c r="AY15" s="397" t="s">
        <v>53</v>
      </c>
      <c r="AZ15" s="43">
        <v>0</v>
      </c>
      <c r="BA15" s="397" t="s">
        <v>53</v>
      </c>
      <c r="BB15" s="43">
        <v>0</v>
      </c>
      <c r="BC15" s="432">
        <f t="shared" si="6"/>
        <v>950</v>
      </c>
    </row>
    <row r="16" spans="1:55" ht="15" customHeight="1" x14ac:dyDescent="0.2">
      <c r="A16" s="403">
        <f t="shared" si="0"/>
        <v>7</v>
      </c>
      <c r="B16" s="424">
        <v>2008</v>
      </c>
      <c r="C16" s="16" t="s">
        <v>295</v>
      </c>
      <c r="D16" s="84" t="s">
        <v>270</v>
      </c>
      <c r="E16" s="65" t="s">
        <v>327</v>
      </c>
      <c r="F16" s="424" t="s">
        <v>328</v>
      </c>
      <c r="G16" s="443" t="s">
        <v>297</v>
      </c>
      <c r="H16" s="444" t="s">
        <v>53</v>
      </c>
      <c r="I16" s="445">
        <v>0</v>
      </c>
      <c r="J16" s="446" t="s">
        <v>53</v>
      </c>
      <c r="K16" s="445">
        <v>0</v>
      </c>
      <c r="L16" s="447" t="s">
        <v>53</v>
      </c>
      <c r="M16" s="387">
        <v>0</v>
      </c>
      <c r="N16" s="386" t="s">
        <v>53</v>
      </c>
      <c r="O16" s="389">
        <v>0</v>
      </c>
      <c r="P16" s="386" t="s">
        <v>53</v>
      </c>
      <c r="Q16" s="389">
        <v>0</v>
      </c>
      <c r="R16" s="448" t="s">
        <v>53</v>
      </c>
      <c r="S16" s="390">
        <v>0</v>
      </c>
      <c r="T16" s="394" t="s">
        <v>55</v>
      </c>
      <c r="U16" s="390">
        <v>150</v>
      </c>
      <c r="V16" s="394" t="s">
        <v>81</v>
      </c>
      <c r="W16" s="390">
        <v>0</v>
      </c>
      <c r="X16" s="394" t="s">
        <v>50</v>
      </c>
      <c r="Y16" s="390">
        <v>300</v>
      </c>
      <c r="Z16" s="386" t="s">
        <v>53</v>
      </c>
      <c r="AA16" s="390">
        <v>0</v>
      </c>
      <c r="AB16" s="386" t="s">
        <v>53</v>
      </c>
      <c r="AC16" s="390">
        <v>0</v>
      </c>
      <c r="AD16" s="391">
        <f t="shared" si="1"/>
        <v>450</v>
      </c>
      <c r="AE16" s="392" t="s">
        <v>104</v>
      </c>
      <c r="AF16" s="445">
        <v>250</v>
      </c>
      <c r="AG16" s="393" t="s">
        <v>265</v>
      </c>
      <c r="AH16" s="445">
        <v>100</v>
      </c>
      <c r="AI16" s="394" t="s">
        <v>329</v>
      </c>
      <c r="AJ16" s="390">
        <v>0</v>
      </c>
      <c r="AK16" s="449" t="s">
        <v>330</v>
      </c>
      <c r="AL16" s="390">
        <v>0</v>
      </c>
      <c r="AM16" s="395" t="s">
        <v>142</v>
      </c>
      <c r="AN16" s="390">
        <v>25</v>
      </c>
      <c r="AO16" s="395" t="s">
        <v>331</v>
      </c>
      <c r="AP16" s="396">
        <v>0</v>
      </c>
      <c r="AQ16" s="391">
        <f t="shared" si="2"/>
        <v>375</v>
      </c>
      <c r="AR16" s="397" t="s">
        <v>53</v>
      </c>
      <c r="AS16" s="423">
        <v>0</v>
      </c>
      <c r="AT16" s="397" t="s">
        <v>53</v>
      </c>
      <c r="AU16" s="423">
        <v>0</v>
      </c>
      <c r="AV16" s="397" t="s">
        <v>53</v>
      </c>
      <c r="AW16" s="423">
        <v>0</v>
      </c>
      <c r="AX16" s="400">
        <f t="shared" si="5"/>
        <v>0</v>
      </c>
      <c r="AY16" s="397" t="s">
        <v>53</v>
      </c>
      <c r="AZ16" s="396">
        <v>0</v>
      </c>
      <c r="BA16" s="397" t="s">
        <v>53</v>
      </c>
      <c r="BB16" s="396">
        <v>0</v>
      </c>
      <c r="BC16" s="402">
        <f t="shared" si="6"/>
        <v>825</v>
      </c>
    </row>
    <row r="17" spans="1:55" ht="15" customHeight="1" x14ac:dyDescent="0.2">
      <c r="A17" s="403">
        <f t="shared" si="0"/>
        <v>8</v>
      </c>
      <c r="B17" s="16">
        <v>2010</v>
      </c>
      <c r="C17" s="16" t="s">
        <v>295</v>
      </c>
      <c r="D17" s="439" t="s">
        <v>332</v>
      </c>
      <c r="E17" s="425" t="s">
        <v>333</v>
      </c>
      <c r="F17" s="16" t="s">
        <v>316</v>
      </c>
      <c r="G17" s="426" t="s">
        <v>49</v>
      </c>
      <c r="H17" s="383" t="s">
        <v>54</v>
      </c>
      <c r="I17" s="384">
        <v>300</v>
      </c>
      <c r="J17" s="427" t="s">
        <v>58</v>
      </c>
      <c r="K17" s="389">
        <v>0</v>
      </c>
      <c r="L17" s="417" t="s">
        <v>110</v>
      </c>
      <c r="M17" s="23">
        <v>25</v>
      </c>
      <c r="N17" s="388" t="s">
        <v>67</v>
      </c>
      <c r="O17" s="389">
        <v>0</v>
      </c>
      <c r="P17" s="388" t="s">
        <v>265</v>
      </c>
      <c r="Q17" s="389">
        <v>0</v>
      </c>
      <c r="R17" s="418" t="s">
        <v>52</v>
      </c>
      <c r="S17" s="419">
        <v>25</v>
      </c>
      <c r="T17" s="422" t="s">
        <v>110</v>
      </c>
      <c r="U17" s="419">
        <v>75</v>
      </c>
      <c r="V17" s="422" t="s">
        <v>196</v>
      </c>
      <c r="W17" s="390">
        <v>0</v>
      </c>
      <c r="X17" s="422" t="s">
        <v>66</v>
      </c>
      <c r="Y17" s="419">
        <v>50</v>
      </c>
      <c r="Z17" s="418" t="s">
        <v>54</v>
      </c>
      <c r="AA17" s="419">
        <v>100</v>
      </c>
      <c r="AB17" s="418" t="s">
        <v>111</v>
      </c>
      <c r="AC17" s="419">
        <v>0</v>
      </c>
      <c r="AD17" s="391">
        <f t="shared" si="1"/>
        <v>575</v>
      </c>
      <c r="AE17" s="392" t="s">
        <v>334</v>
      </c>
      <c r="AF17" s="384">
        <v>0</v>
      </c>
      <c r="AG17" s="393" t="s">
        <v>232</v>
      </c>
      <c r="AH17" s="384">
        <v>0</v>
      </c>
      <c r="AI17" s="422" t="s">
        <v>251</v>
      </c>
      <c r="AJ17" s="390">
        <v>0</v>
      </c>
      <c r="AK17" s="418" t="s">
        <v>244</v>
      </c>
      <c r="AL17" s="419">
        <v>0</v>
      </c>
      <c r="AM17" s="386" t="s">
        <v>53</v>
      </c>
      <c r="AN17" s="419">
        <v>0</v>
      </c>
      <c r="AO17" s="448" t="s">
        <v>53</v>
      </c>
      <c r="AP17" s="43">
        <v>0</v>
      </c>
      <c r="AQ17" s="391">
        <f t="shared" si="2"/>
        <v>0</v>
      </c>
      <c r="AR17" s="397" t="s">
        <v>53</v>
      </c>
      <c r="AS17" s="223">
        <v>0</v>
      </c>
      <c r="AT17" s="397" t="s">
        <v>53</v>
      </c>
      <c r="AU17" s="223">
        <v>0</v>
      </c>
      <c r="AV17" s="397" t="s">
        <v>53</v>
      </c>
      <c r="AW17" s="223">
        <v>0</v>
      </c>
      <c r="AX17" s="431">
        <f t="shared" si="5"/>
        <v>0</v>
      </c>
      <c r="AY17" s="397" t="s">
        <v>53</v>
      </c>
      <c r="AZ17" s="43">
        <v>0</v>
      </c>
      <c r="BA17" s="397" t="s">
        <v>53</v>
      </c>
      <c r="BB17" s="43">
        <v>0</v>
      </c>
      <c r="BC17" s="432">
        <f t="shared" si="6"/>
        <v>575</v>
      </c>
    </row>
    <row r="18" spans="1:55" ht="15" customHeight="1" x14ac:dyDescent="0.2">
      <c r="A18" s="403">
        <f t="shared" si="0"/>
        <v>9</v>
      </c>
      <c r="B18" s="16">
        <v>2009</v>
      </c>
      <c r="C18" s="16" t="s">
        <v>299</v>
      </c>
      <c r="D18" s="439" t="s">
        <v>335</v>
      </c>
      <c r="E18" s="425" t="s">
        <v>134</v>
      </c>
      <c r="F18" s="16" t="s">
        <v>301</v>
      </c>
      <c r="G18" s="426" t="s">
        <v>297</v>
      </c>
      <c r="H18" s="383" t="s">
        <v>52</v>
      </c>
      <c r="I18" s="384">
        <v>75</v>
      </c>
      <c r="J18" s="427" t="s">
        <v>125</v>
      </c>
      <c r="K18" s="389">
        <v>50</v>
      </c>
      <c r="L18" s="405" t="s">
        <v>195</v>
      </c>
      <c r="M18" s="23">
        <v>25</v>
      </c>
      <c r="N18" s="388" t="s">
        <v>65</v>
      </c>
      <c r="O18" s="389">
        <v>0</v>
      </c>
      <c r="P18" s="388" t="s">
        <v>80</v>
      </c>
      <c r="Q18" s="389">
        <v>100</v>
      </c>
      <c r="R18" s="429" t="s">
        <v>66</v>
      </c>
      <c r="S18" s="419">
        <v>50</v>
      </c>
      <c r="T18" s="75" t="s">
        <v>65</v>
      </c>
      <c r="U18" s="419">
        <v>0</v>
      </c>
      <c r="V18" s="394" t="s">
        <v>126</v>
      </c>
      <c r="W18" s="390">
        <v>0</v>
      </c>
      <c r="X18" s="394" t="s">
        <v>81</v>
      </c>
      <c r="Y18" s="419">
        <v>25</v>
      </c>
      <c r="Z18" s="75" t="s">
        <v>203</v>
      </c>
      <c r="AA18" s="419">
        <v>50</v>
      </c>
      <c r="AB18" s="75" t="s">
        <v>80</v>
      </c>
      <c r="AC18" s="419">
        <v>50</v>
      </c>
      <c r="AD18" s="391">
        <f t="shared" si="1"/>
        <v>425</v>
      </c>
      <c r="AE18" s="392" t="s">
        <v>336</v>
      </c>
      <c r="AF18" s="384">
        <v>0</v>
      </c>
      <c r="AG18" s="393" t="s">
        <v>337</v>
      </c>
      <c r="AH18" s="384">
        <v>0</v>
      </c>
      <c r="AI18" s="394" t="s">
        <v>90</v>
      </c>
      <c r="AJ18" s="390">
        <v>0</v>
      </c>
      <c r="AK18" s="394" t="s">
        <v>97</v>
      </c>
      <c r="AL18" s="390">
        <v>50</v>
      </c>
      <c r="AM18" s="430" t="s">
        <v>338</v>
      </c>
      <c r="AN18" s="419">
        <v>50</v>
      </c>
      <c r="AO18" s="448" t="s">
        <v>53</v>
      </c>
      <c r="AP18" s="43">
        <v>0</v>
      </c>
      <c r="AQ18" s="391">
        <f t="shared" si="2"/>
        <v>100</v>
      </c>
      <c r="AR18" s="397" t="s">
        <v>53</v>
      </c>
      <c r="AS18" s="223">
        <v>0</v>
      </c>
      <c r="AT18" s="397" t="s">
        <v>53</v>
      </c>
      <c r="AU18" s="223">
        <v>0</v>
      </c>
      <c r="AV18" s="397" t="s">
        <v>53</v>
      </c>
      <c r="AW18" s="223">
        <v>0</v>
      </c>
      <c r="AX18" s="431">
        <f t="shared" si="5"/>
        <v>0</v>
      </c>
      <c r="AY18" s="401" t="s">
        <v>81</v>
      </c>
      <c r="AZ18" s="43">
        <v>0</v>
      </c>
      <c r="BA18" s="397" t="s">
        <v>53</v>
      </c>
      <c r="BB18" s="43">
        <v>0</v>
      </c>
      <c r="BC18" s="432">
        <f t="shared" si="6"/>
        <v>525</v>
      </c>
    </row>
    <row r="19" spans="1:55" ht="15" customHeight="1" x14ac:dyDescent="0.2">
      <c r="A19" s="403">
        <f t="shared" si="0"/>
        <v>10</v>
      </c>
      <c r="B19" s="424">
        <v>2009</v>
      </c>
      <c r="C19" s="424" t="s">
        <v>339</v>
      </c>
      <c r="D19" s="450" t="s">
        <v>340</v>
      </c>
      <c r="E19" s="425" t="s">
        <v>341</v>
      </c>
      <c r="F19" s="16" t="s">
        <v>323</v>
      </c>
      <c r="G19" s="426" t="s">
        <v>49</v>
      </c>
      <c r="H19" s="383" t="s">
        <v>96</v>
      </c>
      <c r="I19" s="384">
        <v>0</v>
      </c>
      <c r="J19" s="427" t="s">
        <v>81</v>
      </c>
      <c r="K19" s="389">
        <v>50</v>
      </c>
      <c r="L19" s="417" t="s">
        <v>98</v>
      </c>
      <c r="M19" s="23">
        <v>50</v>
      </c>
      <c r="N19" s="451" t="s">
        <v>135</v>
      </c>
      <c r="O19" s="452">
        <v>0</v>
      </c>
      <c r="P19" s="451" t="s">
        <v>64</v>
      </c>
      <c r="Q19" s="452">
        <v>50</v>
      </c>
      <c r="R19" s="418" t="s">
        <v>80</v>
      </c>
      <c r="S19" s="419">
        <v>50</v>
      </c>
      <c r="T19" s="422" t="s">
        <v>135</v>
      </c>
      <c r="U19" s="419">
        <v>0</v>
      </c>
      <c r="V19" s="422" t="s">
        <v>123</v>
      </c>
      <c r="W19" s="390">
        <v>0</v>
      </c>
      <c r="X19" s="422" t="s">
        <v>54</v>
      </c>
      <c r="Y19" s="419">
        <v>100</v>
      </c>
      <c r="Z19" s="418" t="s">
        <v>110</v>
      </c>
      <c r="AA19" s="419">
        <v>50</v>
      </c>
      <c r="AB19" s="418" t="s">
        <v>54</v>
      </c>
      <c r="AC19" s="419">
        <v>100</v>
      </c>
      <c r="AD19" s="391">
        <f t="shared" si="1"/>
        <v>450</v>
      </c>
      <c r="AE19" s="453" t="s">
        <v>342</v>
      </c>
      <c r="AF19" s="454">
        <v>0</v>
      </c>
      <c r="AG19" s="393" t="s">
        <v>343</v>
      </c>
      <c r="AH19" s="454">
        <v>0</v>
      </c>
      <c r="AI19" s="422" t="s">
        <v>318</v>
      </c>
      <c r="AJ19" s="390">
        <v>0</v>
      </c>
      <c r="AK19" s="422" t="s">
        <v>88</v>
      </c>
      <c r="AL19" s="390">
        <v>25</v>
      </c>
      <c r="AM19" s="418" t="s">
        <v>268</v>
      </c>
      <c r="AN19" s="419">
        <v>0</v>
      </c>
      <c r="AO19" s="418" t="s">
        <v>344</v>
      </c>
      <c r="AP19" s="43">
        <v>0</v>
      </c>
      <c r="AQ19" s="391">
        <f t="shared" si="2"/>
        <v>25</v>
      </c>
      <c r="AR19" s="397" t="s">
        <v>53</v>
      </c>
      <c r="AS19" s="223">
        <v>0</v>
      </c>
      <c r="AT19" s="397" t="s">
        <v>53</v>
      </c>
      <c r="AU19" s="223">
        <v>0</v>
      </c>
      <c r="AV19" s="397" t="s">
        <v>53</v>
      </c>
      <c r="AW19" s="223">
        <v>0</v>
      </c>
      <c r="AX19" s="431">
        <f t="shared" si="5"/>
        <v>0</v>
      </c>
      <c r="AY19" s="401" t="s">
        <v>54</v>
      </c>
      <c r="AZ19" s="43">
        <v>0</v>
      </c>
      <c r="BA19" s="397" t="s">
        <v>53</v>
      </c>
      <c r="BB19" s="43">
        <v>0</v>
      </c>
      <c r="BC19" s="432">
        <f t="shared" si="6"/>
        <v>475</v>
      </c>
    </row>
    <row r="20" spans="1:55" ht="15" customHeight="1" x14ac:dyDescent="0.2">
      <c r="A20" s="403">
        <f t="shared" si="0"/>
        <v>11</v>
      </c>
      <c r="B20" s="12">
        <v>2009</v>
      </c>
      <c r="C20" s="455" t="s">
        <v>295</v>
      </c>
      <c r="D20" s="439" t="s">
        <v>345</v>
      </c>
      <c r="E20" s="456" t="s">
        <v>304</v>
      </c>
      <c r="F20" s="12" t="s">
        <v>346</v>
      </c>
      <c r="G20" s="457" t="s">
        <v>49</v>
      </c>
      <c r="H20" s="458" t="s">
        <v>64</v>
      </c>
      <c r="I20" s="459">
        <v>75</v>
      </c>
      <c r="J20" s="460" t="s">
        <v>67</v>
      </c>
      <c r="K20" s="452">
        <v>0</v>
      </c>
      <c r="L20" s="405" t="s">
        <v>81</v>
      </c>
      <c r="M20" s="23">
        <v>25</v>
      </c>
      <c r="N20" s="451" t="s">
        <v>66</v>
      </c>
      <c r="O20" s="452">
        <v>150</v>
      </c>
      <c r="P20" s="451" t="s">
        <v>112</v>
      </c>
      <c r="Q20" s="452">
        <v>0</v>
      </c>
      <c r="R20" s="429" t="s">
        <v>81</v>
      </c>
      <c r="S20" s="419">
        <v>25</v>
      </c>
      <c r="T20" s="75" t="s">
        <v>67</v>
      </c>
      <c r="U20" s="419">
        <v>0</v>
      </c>
      <c r="V20" s="394" t="s">
        <v>347</v>
      </c>
      <c r="W20" s="390">
        <v>0</v>
      </c>
      <c r="X20" s="394" t="s">
        <v>125</v>
      </c>
      <c r="Y20" s="419">
        <v>25</v>
      </c>
      <c r="Z20" s="75" t="s">
        <v>64</v>
      </c>
      <c r="AA20" s="419">
        <v>50</v>
      </c>
      <c r="AB20" s="75" t="s">
        <v>110</v>
      </c>
      <c r="AC20" s="419">
        <v>25</v>
      </c>
      <c r="AD20" s="391">
        <f t="shared" si="1"/>
        <v>375</v>
      </c>
      <c r="AE20" s="461" t="s">
        <v>348</v>
      </c>
      <c r="AF20" s="454">
        <v>0</v>
      </c>
      <c r="AG20" s="461" t="s">
        <v>349</v>
      </c>
      <c r="AH20" s="454">
        <v>0</v>
      </c>
      <c r="AI20" s="394" t="s">
        <v>349</v>
      </c>
      <c r="AJ20" s="390">
        <v>0</v>
      </c>
      <c r="AK20" s="75" t="s">
        <v>350</v>
      </c>
      <c r="AL20" s="419">
        <v>0</v>
      </c>
      <c r="AM20" s="430" t="s">
        <v>250</v>
      </c>
      <c r="AN20" s="419">
        <v>0</v>
      </c>
      <c r="AO20" s="430" t="s">
        <v>351</v>
      </c>
      <c r="AP20" s="43">
        <v>0</v>
      </c>
      <c r="AQ20" s="391">
        <f t="shared" si="2"/>
        <v>0</v>
      </c>
      <c r="AR20" s="397" t="s">
        <v>53</v>
      </c>
      <c r="AS20" s="223">
        <v>0</v>
      </c>
      <c r="AT20" s="397" t="s">
        <v>53</v>
      </c>
      <c r="AU20" s="223">
        <v>0</v>
      </c>
      <c r="AV20" s="397" t="s">
        <v>53</v>
      </c>
      <c r="AW20" s="223">
        <v>0</v>
      </c>
      <c r="AX20" s="431">
        <v>0</v>
      </c>
      <c r="AY20" s="401" t="s">
        <v>55</v>
      </c>
      <c r="AZ20" s="43">
        <v>0</v>
      </c>
      <c r="BA20" s="397" t="s">
        <v>53</v>
      </c>
      <c r="BB20" s="43">
        <v>0</v>
      </c>
      <c r="BC20" s="432">
        <f t="shared" si="6"/>
        <v>375</v>
      </c>
    </row>
    <row r="21" spans="1:55" ht="15" customHeight="1" x14ac:dyDescent="0.2">
      <c r="A21" s="403">
        <f t="shared" si="0"/>
        <v>12</v>
      </c>
      <c r="B21" s="16">
        <v>2008</v>
      </c>
      <c r="C21" s="138" t="s">
        <v>295</v>
      </c>
      <c r="D21" s="439" t="s">
        <v>352</v>
      </c>
      <c r="E21" s="462" t="s">
        <v>353</v>
      </c>
      <c r="F21" s="16" t="s">
        <v>62</v>
      </c>
      <c r="G21" s="426" t="s">
        <v>354</v>
      </c>
      <c r="H21" s="383" t="s">
        <v>112</v>
      </c>
      <c r="I21" s="384">
        <v>0</v>
      </c>
      <c r="J21" s="463" t="s">
        <v>53</v>
      </c>
      <c r="K21" s="389">
        <v>0</v>
      </c>
      <c r="L21" s="405" t="s">
        <v>64</v>
      </c>
      <c r="M21" s="23">
        <v>25</v>
      </c>
      <c r="N21" s="388" t="s">
        <v>122</v>
      </c>
      <c r="O21" s="389">
        <v>0</v>
      </c>
      <c r="P21" s="388" t="s">
        <v>135</v>
      </c>
      <c r="Q21" s="389">
        <v>0</v>
      </c>
      <c r="R21" s="429" t="s">
        <v>111</v>
      </c>
      <c r="S21" s="419">
        <v>0</v>
      </c>
      <c r="T21" s="75" t="s">
        <v>81</v>
      </c>
      <c r="U21" s="419">
        <v>75</v>
      </c>
      <c r="V21" s="394" t="s">
        <v>112</v>
      </c>
      <c r="W21" s="390">
        <v>0</v>
      </c>
      <c r="X21" s="394" t="s">
        <v>54</v>
      </c>
      <c r="Y21" s="419">
        <v>100</v>
      </c>
      <c r="Z21" s="418" t="s">
        <v>196</v>
      </c>
      <c r="AA21" s="419">
        <v>0</v>
      </c>
      <c r="AB21" s="75" t="s">
        <v>66</v>
      </c>
      <c r="AC21" s="419">
        <v>50</v>
      </c>
      <c r="AD21" s="391">
        <f t="shared" si="1"/>
        <v>250</v>
      </c>
      <c r="AE21" s="461" t="s">
        <v>355</v>
      </c>
      <c r="AF21" s="459">
        <v>0</v>
      </c>
      <c r="AG21" s="393" t="s">
        <v>356</v>
      </c>
      <c r="AH21" s="454">
        <v>0</v>
      </c>
      <c r="AI21" s="386" t="s">
        <v>53</v>
      </c>
      <c r="AJ21" s="390">
        <v>0</v>
      </c>
      <c r="AK21" s="386" t="s">
        <v>53</v>
      </c>
      <c r="AL21" s="419">
        <v>0</v>
      </c>
      <c r="AM21" s="386" t="s">
        <v>53</v>
      </c>
      <c r="AN21" s="419">
        <v>0</v>
      </c>
      <c r="AO21" s="448" t="s">
        <v>53</v>
      </c>
      <c r="AP21" s="43">
        <v>0</v>
      </c>
      <c r="AQ21" s="391">
        <f t="shared" si="2"/>
        <v>0</v>
      </c>
      <c r="AR21" s="397" t="s">
        <v>53</v>
      </c>
      <c r="AS21" s="223">
        <v>0</v>
      </c>
      <c r="AT21" s="397" t="s">
        <v>53</v>
      </c>
      <c r="AU21" s="223">
        <v>0</v>
      </c>
      <c r="AV21" s="397" t="s">
        <v>53</v>
      </c>
      <c r="AW21" s="223">
        <v>0</v>
      </c>
      <c r="AX21" s="431">
        <f>LARGE(AS21,1)</f>
        <v>0</v>
      </c>
      <c r="AY21" s="397" t="s">
        <v>53</v>
      </c>
      <c r="AZ21" s="43">
        <v>0</v>
      </c>
      <c r="BA21" s="397" t="s">
        <v>53</v>
      </c>
      <c r="BB21" s="43">
        <v>0</v>
      </c>
      <c r="BC21" s="432">
        <f t="shared" si="6"/>
        <v>250</v>
      </c>
    </row>
    <row r="22" spans="1:55" ht="15" customHeight="1" x14ac:dyDescent="0.2">
      <c r="A22" s="403">
        <f t="shared" si="0"/>
        <v>13</v>
      </c>
      <c r="B22" s="16">
        <v>2008</v>
      </c>
      <c r="C22" s="378"/>
      <c r="D22" s="464" t="s">
        <v>357</v>
      </c>
      <c r="E22" s="465" t="s">
        <v>358</v>
      </c>
      <c r="F22" s="378" t="s">
        <v>359</v>
      </c>
      <c r="G22" s="466" t="s">
        <v>360</v>
      </c>
      <c r="H22" s="388" t="s">
        <v>123</v>
      </c>
      <c r="I22" s="389">
        <v>75</v>
      </c>
      <c r="J22" s="467" t="s">
        <v>82</v>
      </c>
      <c r="K22" s="389">
        <v>0</v>
      </c>
      <c r="L22" s="468" t="s">
        <v>123</v>
      </c>
      <c r="M22" s="23">
        <v>25</v>
      </c>
      <c r="N22" s="469" t="s">
        <v>53</v>
      </c>
      <c r="O22" s="389">
        <v>0</v>
      </c>
      <c r="P22" s="388" t="s">
        <v>97</v>
      </c>
      <c r="Q22" s="389">
        <v>0</v>
      </c>
      <c r="R22" s="429" t="s">
        <v>83</v>
      </c>
      <c r="S22" s="419">
        <v>0</v>
      </c>
      <c r="T22" s="386" t="s">
        <v>53</v>
      </c>
      <c r="U22" s="419">
        <v>0</v>
      </c>
      <c r="V22" s="394" t="s">
        <v>110</v>
      </c>
      <c r="W22" s="390">
        <v>25</v>
      </c>
      <c r="X22" s="394" t="s">
        <v>196</v>
      </c>
      <c r="Y22" s="419">
        <v>0</v>
      </c>
      <c r="Z22" s="418" t="s">
        <v>82</v>
      </c>
      <c r="AA22" s="419">
        <v>0</v>
      </c>
      <c r="AB22" s="75" t="s">
        <v>54</v>
      </c>
      <c r="AC22" s="419">
        <v>100</v>
      </c>
      <c r="AD22" s="391">
        <f t="shared" si="1"/>
        <v>225</v>
      </c>
      <c r="AE22" s="386" t="s">
        <v>53</v>
      </c>
      <c r="AF22" s="384">
        <v>0</v>
      </c>
      <c r="AG22" s="393" t="s">
        <v>361</v>
      </c>
      <c r="AH22" s="384">
        <v>0</v>
      </c>
      <c r="AI22" s="394" t="s">
        <v>362</v>
      </c>
      <c r="AJ22" s="390">
        <v>0</v>
      </c>
      <c r="AK22" s="75" t="s">
        <v>198</v>
      </c>
      <c r="AL22" s="419">
        <v>0</v>
      </c>
      <c r="AM22" s="386" t="s">
        <v>53</v>
      </c>
      <c r="AN22" s="419">
        <v>0</v>
      </c>
      <c r="AO22" s="448" t="s">
        <v>53</v>
      </c>
      <c r="AP22" s="43">
        <v>0</v>
      </c>
      <c r="AQ22" s="391">
        <f t="shared" si="2"/>
        <v>0</v>
      </c>
      <c r="AR22" s="397" t="s">
        <v>53</v>
      </c>
      <c r="AS22" s="223">
        <v>0</v>
      </c>
      <c r="AT22" s="397" t="s">
        <v>53</v>
      </c>
      <c r="AU22" s="223">
        <v>0</v>
      </c>
      <c r="AV22" s="397" t="s">
        <v>53</v>
      </c>
      <c r="AW22" s="223">
        <v>0</v>
      </c>
      <c r="AX22" s="431">
        <v>0</v>
      </c>
      <c r="AY22" s="397" t="s">
        <v>53</v>
      </c>
      <c r="AZ22" s="43">
        <v>0</v>
      </c>
      <c r="BA22" s="397" t="s">
        <v>53</v>
      </c>
      <c r="BB22" s="43">
        <v>0</v>
      </c>
      <c r="BC22" s="432">
        <f t="shared" si="6"/>
        <v>225</v>
      </c>
    </row>
    <row r="23" spans="1:55" ht="12.75" customHeight="1" x14ac:dyDescent="0.2">
      <c r="A23" s="470"/>
      <c r="B23" s="471"/>
      <c r="C23" s="472"/>
      <c r="D23" s="473"/>
      <c r="E23" s="474"/>
      <c r="F23" s="475"/>
      <c r="G23" s="473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6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6"/>
      <c r="AP23" s="470"/>
      <c r="AQ23" s="476"/>
      <c r="AR23" s="470"/>
      <c r="AS23" s="470"/>
      <c r="AT23" s="476"/>
      <c r="AU23" s="470"/>
      <c r="AV23" s="476"/>
      <c r="AW23" s="470"/>
      <c r="AX23" s="470"/>
      <c r="AY23" s="476"/>
      <c r="AZ23" s="476"/>
      <c r="BA23" s="476"/>
      <c r="BB23" s="470"/>
      <c r="BC23" s="476"/>
    </row>
    <row r="24" spans="1:55" ht="12.75" customHeight="1" x14ac:dyDescent="0.2">
      <c r="A24" s="470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</row>
    <row r="25" spans="1:55" ht="12.75" customHeight="1" x14ac:dyDescent="0.2">
      <c r="A25" s="470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70"/>
      <c r="BC25" s="470"/>
    </row>
    <row r="26" spans="1:55" ht="12.75" customHeight="1" x14ac:dyDescent="0.2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</row>
    <row r="27" spans="1:55" ht="43.5" customHeight="1" x14ac:dyDescent="0.2">
      <c r="A27" s="1102"/>
      <c r="B27" s="1103"/>
      <c r="C27" s="1103"/>
      <c r="D27" s="1103"/>
      <c r="E27" s="1103"/>
      <c r="F27" s="1103"/>
      <c r="G27" s="1104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</row>
    <row r="28" spans="1:55" ht="12.75" customHeight="1" x14ac:dyDescent="0.2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</row>
    <row r="29" spans="1:55" ht="12.75" customHeight="1" x14ac:dyDescent="0.2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470"/>
      <c r="BC29" s="470"/>
    </row>
    <row r="30" spans="1:55" ht="12.75" customHeight="1" x14ac:dyDescent="0.2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</row>
    <row r="31" spans="1:55" ht="12.75" customHeight="1" x14ac:dyDescent="0.2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</row>
    <row r="32" spans="1:55" ht="12.75" customHeight="1" x14ac:dyDescent="0.2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</row>
    <row r="33" spans="1:55" ht="12.75" customHeight="1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</row>
    <row r="34" spans="1:55" ht="12.75" customHeight="1" x14ac:dyDescent="0.2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</row>
    <row r="35" spans="1:55" ht="12.75" customHeight="1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</row>
    <row r="36" spans="1:55" ht="12.75" customHeight="1" x14ac:dyDescent="0.2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</row>
    <row r="37" spans="1:55" ht="12.75" customHeight="1" x14ac:dyDescent="0.2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</row>
    <row r="38" spans="1:55" ht="12.75" customHeight="1" x14ac:dyDescent="0.2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</row>
    <row r="39" spans="1:55" ht="12.75" customHeight="1" x14ac:dyDescent="0.2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</row>
    <row r="40" spans="1:55" ht="12.75" customHeight="1" x14ac:dyDescent="0.2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</row>
    <row r="41" spans="1:55" ht="12.75" customHeight="1" x14ac:dyDescent="0.2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</row>
    <row r="42" spans="1:55" ht="12.75" customHeight="1" x14ac:dyDescent="0.2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</row>
    <row r="43" spans="1:55" ht="12.75" customHeight="1" x14ac:dyDescent="0.2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</row>
    <row r="44" spans="1:55" ht="12.75" customHeight="1" x14ac:dyDescent="0.2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</row>
    <row r="45" spans="1:55" ht="12.75" customHeight="1" x14ac:dyDescent="0.2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</row>
    <row r="46" spans="1:55" ht="12.75" customHeight="1" x14ac:dyDescent="0.2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</row>
    <row r="47" spans="1:55" ht="12.75" customHeight="1" x14ac:dyDescent="0.2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</row>
    <row r="48" spans="1:55" ht="12.75" customHeight="1" x14ac:dyDescent="0.2">
      <c r="A48" s="470"/>
      <c r="B48" s="202"/>
      <c r="C48" s="202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</row>
    <row r="49" spans="1:55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</row>
    <row r="50" spans="1:55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</row>
    <row r="51" spans="1:55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</row>
    <row r="52" spans="1:55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</row>
    <row r="53" spans="1:55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</row>
    <row r="54" spans="1:55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</row>
    <row r="55" spans="1:55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</row>
    <row r="56" spans="1:55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</row>
    <row r="57" spans="1:55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</row>
    <row r="58" spans="1:55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</row>
    <row r="59" spans="1:55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</row>
    <row r="60" spans="1:55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</row>
    <row r="61" spans="1:55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</row>
    <row r="62" spans="1:55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</row>
    <row r="63" spans="1:55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</row>
    <row r="64" spans="1:55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</row>
    <row r="65" spans="1:55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</row>
    <row r="66" spans="1:55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</row>
    <row r="67" spans="1:55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</row>
    <row r="68" spans="1:55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</row>
    <row r="69" spans="1:55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</row>
    <row r="70" spans="1:55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</row>
    <row r="71" spans="1:55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</row>
    <row r="72" spans="1:55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</row>
    <row r="73" spans="1:55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</row>
    <row r="74" spans="1:55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</row>
    <row r="75" spans="1:55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</row>
    <row r="76" spans="1:55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</row>
    <row r="77" spans="1:55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</row>
    <row r="78" spans="1:55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</row>
    <row r="79" spans="1:55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</row>
    <row r="80" spans="1:55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</row>
    <row r="81" spans="1:55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</row>
    <row r="82" spans="1:55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</row>
    <row r="83" spans="1:55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</row>
    <row r="84" spans="1:55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</row>
    <row r="85" spans="1:55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</row>
    <row r="86" spans="1:55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</row>
    <row r="87" spans="1:55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</row>
    <row r="88" spans="1:55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</row>
    <row r="89" spans="1:55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</row>
    <row r="90" spans="1:55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</row>
    <row r="91" spans="1:55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</row>
    <row r="92" spans="1:55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</row>
    <row r="93" spans="1:55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</row>
    <row r="94" spans="1:55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</row>
    <row r="95" spans="1:55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</sheetData>
  <autoFilter ref="A9:BC22" xr:uid="{00000000-0009-0000-0000-000002000000}">
    <sortState xmlns:xlrd2="http://schemas.microsoft.com/office/spreadsheetml/2017/richdata2" ref="A10:BC22">
      <sortCondition ref="A9:A22"/>
      <sortCondition ref="E9:E22"/>
      <sortCondition descending="1" ref="BC9:BC22"/>
      <sortCondition ref="B9:B22"/>
    </sortState>
  </autoFilter>
  <mergeCells count="36">
    <mergeCell ref="A27:G27"/>
    <mergeCell ref="N3:O8"/>
    <mergeCell ref="P3:Q8"/>
    <mergeCell ref="R3:S8"/>
    <mergeCell ref="T3:U8"/>
    <mergeCell ref="BC1:BC8"/>
    <mergeCell ref="A2:B6"/>
    <mergeCell ref="C2:G2"/>
    <mergeCell ref="A7:G8"/>
    <mergeCell ref="J3:K8"/>
    <mergeCell ref="L3:M8"/>
    <mergeCell ref="V3:W8"/>
    <mergeCell ref="X3:Y8"/>
    <mergeCell ref="Z3:AA8"/>
    <mergeCell ref="AB3:AC8"/>
    <mergeCell ref="AD3:AD8"/>
    <mergeCell ref="AE3:AF8"/>
    <mergeCell ref="AG3:AH8"/>
    <mergeCell ref="AI3:AJ8"/>
    <mergeCell ref="AX3:AX8"/>
    <mergeCell ref="AY5:AZ8"/>
    <mergeCell ref="BA5:BB8"/>
    <mergeCell ref="H1:AD2"/>
    <mergeCell ref="AE1:AQ2"/>
    <mergeCell ref="AY1:AZ4"/>
    <mergeCell ref="BA1:BB4"/>
    <mergeCell ref="AO3:AP8"/>
    <mergeCell ref="AQ3:AQ8"/>
    <mergeCell ref="AR3:AS8"/>
    <mergeCell ref="AT3:AU8"/>
    <mergeCell ref="AV3:AW8"/>
    <mergeCell ref="C3:G4"/>
    <mergeCell ref="H3:I8"/>
    <mergeCell ref="C5:G6"/>
    <mergeCell ref="AK3:AL8"/>
    <mergeCell ref="AM3:AN8"/>
  </mergeCells>
  <conditionalFormatting sqref="C13:C15 C17:C18 C21">
    <cfRule type="expression" dxfId="75" priority="1">
      <formula>COUNTIF(C13:C921,C13)&gt;1</formula>
    </cfRule>
  </conditionalFormatting>
  <conditionalFormatting sqref="C13:C20">
    <cfRule type="expression" dxfId="74" priority="2">
      <formula>COUNTIF(C13:C923,C13)&gt;1</formula>
    </cfRule>
  </conditionalFormatting>
  <pageMargins left="0.75" right="0.75" top="0.7" bottom="0.7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C94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1054" t="s">
        <v>1</v>
      </c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271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1054" t="s">
        <v>363</v>
      </c>
      <c r="AS1" s="1055"/>
      <c r="AT1" s="1055"/>
      <c r="AU1" s="1055"/>
      <c r="AV1" s="1055"/>
      <c r="AW1" s="1055"/>
      <c r="AX1" s="1056"/>
      <c r="AY1" s="1054" t="s">
        <v>4</v>
      </c>
      <c r="AZ1" s="1079"/>
      <c r="BA1" s="1054" t="s">
        <v>272</v>
      </c>
      <c r="BB1" s="1056"/>
      <c r="BC1" s="1093" t="s">
        <v>6</v>
      </c>
    </row>
    <row r="2" spans="1:55" ht="39.75" customHeight="1" x14ac:dyDescent="0.25">
      <c r="A2" s="1070"/>
      <c r="B2" s="1064"/>
      <c r="C2" s="1030" t="s">
        <v>364</v>
      </c>
      <c r="D2" s="1031"/>
      <c r="E2" s="1031"/>
      <c r="F2" s="1031"/>
      <c r="G2" s="1032"/>
      <c r="H2" s="6"/>
      <c r="I2" s="6"/>
      <c r="J2" s="1057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1060"/>
      <c r="AS2" s="1061"/>
      <c r="AT2" s="1061"/>
      <c r="AU2" s="1061"/>
      <c r="AV2" s="1061"/>
      <c r="AW2" s="1061"/>
      <c r="AX2" s="1062"/>
      <c r="AY2" s="1063"/>
      <c r="AZ2" s="1080"/>
      <c r="BA2" s="1063"/>
      <c r="BB2" s="1064"/>
      <c r="BC2" s="1094"/>
    </row>
    <row r="3" spans="1:55" ht="30.75" customHeight="1" x14ac:dyDescent="0.2">
      <c r="A3" s="1046"/>
      <c r="B3" s="1064"/>
      <c r="C3" s="1033" t="s">
        <v>8</v>
      </c>
      <c r="D3" s="1034"/>
      <c r="E3" s="1034"/>
      <c r="F3" s="1034"/>
      <c r="G3" s="1087"/>
      <c r="H3" s="1088" t="s">
        <v>365</v>
      </c>
      <c r="I3" s="1040"/>
      <c r="J3" s="1088" t="s">
        <v>366</v>
      </c>
      <c r="K3" s="1040"/>
      <c r="L3" s="1088" t="s">
        <v>367</v>
      </c>
      <c r="M3" s="1040"/>
      <c r="N3" s="1089" t="s">
        <v>368</v>
      </c>
      <c r="O3" s="1040"/>
      <c r="P3" s="1089" t="s">
        <v>369</v>
      </c>
      <c r="Q3" s="1040"/>
      <c r="R3" s="1089" t="s">
        <v>370</v>
      </c>
      <c r="S3" s="1040"/>
      <c r="T3" s="1089" t="s">
        <v>371</v>
      </c>
      <c r="U3" s="1040"/>
      <c r="V3" s="1089" t="s">
        <v>372</v>
      </c>
      <c r="W3" s="1040"/>
      <c r="X3" s="1089" t="s">
        <v>373</v>
      </c>
      <c r="Y3" s="1040"/>
      <c r="Z3" s="1089" t="s">
        <v>374</v>
      </c>
      <c r="AA3" s="1040"/>
      <c r="AB3" s="1089" t="s">
        <v>375</v>
      </c>
      <c r="AC3" s="1040"/>
      <c r="AD3" s="1049"/>
      <c r="AE3" s="1045" t="s">
        <v>376</v>
      </c>
      <c r="AF3" s="1040"/>
      <c r="AG3" s="1045" t="s">
        <v>377</v>
      </c>
      <c r="AH3" s="1040"/>
      <c r="AI3" s="1045" t="s">
        <v>378</v>
      </c>
      <c r="AJ3" s="1040"/>
      <c r="AK3" s="1045" t="s">
        <v>379</v>
      </c>
      <c r="AL3" s="1040"/>
      <c r="AM3" s="1106" t="s">
        <v>380</v>
      </c>
      <c r="AN3" s="1087"/>
      <c r="AO3" s="1106" t="s">
        <v>381</v>
      </c>
      <c r="AP3" s="1087"/>
      <c r="AQ3" s="1049"/>
      <c r="AR3" s="1045" t="s">
        <v>382</v>
      </c>
      <c r="AS3" s="1040"/>
      <c r="AT3" s="1045" t="s">
        <v>383</v>
      </c>
      <c r="AU3" s="1040"/>
      <c r="AV3" s="1045" t="s">
        <v>384</v>
      </c>
      <c r="AW3" s="1040"/>
      <c r="AX3" s="1107"/>
      <c r="AY3" s="1063"/>
      <c r="AZ3" s="1080"/>
      <c r="BA3" s="1063"/>
      <c r="BB3" s="1064"/>
      <c r="BC3" s="1094"/>
    </row>
    <row r="4" spans="1:55" ht="15.75" customHeight="1" x14ac:dyDescent="0.2">
      <c r="A4" s="1046"/>
      <c r="B4" s="1064"/>
      <c r="C4" s="1036"/>
      <c r="D4" s="1037"/>
      <c r="E4" s="1037"/>
      <c r="F4" s="1037"/>
      <c r="G4" s="1048"/>
      <c r="H4" s="1046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77"/>
      <c r="AY4" s="1065"/>
      <c r="AZ4" s="1081"/>
      <c r="BA4" s="1065"/>
      <c r="BB4" s="1066"/>
      <c r="BC4" s="1094"/>
    </row>
    <row r="5" spans="1:55" ht="18.75" customHeight="1" x14ac:dyDescent="0.2">
      <c r="A5" s="1046"/>
      <c r="B5" s="1064"/>
      <c r="C5" s="1052" t="s">
        <v>385</v>
      </c>
      <c r="D5" s="1034"/>
      <c r="E5" s="1034"/>
      <c r="F5" s="1034"/>
      <c r="G5" s="1087"/>
      <c r="H5" s="1046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77"/>
      <c r="AY5" s="1082" t="s">
        <v>386</v>
      </c>
      <c r="AZ5" s="1083"/>
      <c r="BA5" s="1071" t="s">
        <v>387</v>
      </c>
      <c r="BB5" s="1072"/>
      <c r="BC5" s="1094"/>
    </row>
    <row r="6" spans="1:55" ht="15.75" customHeight="1" x14ac:dyDescent="0.2">
      <c r="A6" s="1046"/>
      <c r="B6" s="1064"/>
      <c r="C6" s="1036"/>
      <c r="D6" s="1037"/>
      <c r="E6" s="1037"/>
      <c r="F6" s="1037"/>
      <c r="G6" s="1048"/>
      <c r="H6" s="1046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77"/>
      <c r="AY6" s="1084"/>
      <c r="AZ6" s="1080"/>
      <c r="BA6" s="1063"/>
      <c r="BB6" s="1064"/>
      <c r="BC6" s="1094"/>
    </row>
    <row r="7" spans="1:55" ht="18.75" customHeight="1" x14ac:dyDescent="0.2">
      <c r="A7" s="1053" t="s">
        <v>190</v>
      </c>
      <c r="B7" s="1034"/>
      <c r="C7" s="1034"/>
      <c r="D7" s="1034"/>
      <c r="E7" s="1034"/>
      <c r="F7" s="1034"/>
      <c r="G7" s="1087"/>
      <c r="H7" s="1046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77"/>
      <c r="AY7" s="1084"/>
      <c r="AZ7" s="1080"/>
      <c r="BA7" s="1063"/>
      <c r="BB7" s="1064"/>
      <c r="BC7" s="1094"/>
    </row>
    <row r="8" spans="1:55" ht="18.75" customHeight="1" x14ac:dyDescent="0.2">
      <c r="A8" s="1074"/>
      <c r="B8" s="1061"/>
      <c r="C8" s="1061"/>
      <c r="D8" s="1061"/>
      <c r="E8" s="1061"/>
      <c r="F8" s="1061"/>
      <c r="G8" s="1044"/>
      <c r="H8" s="1074"/>
      <c r="I8" s="1044"/>
      <c r="J8" s="1074"/>
      <c r="K8" s="1044"/>
      <c r="L8" s="1074"/>
      <c r="M8" s="1044"/>
      <c r="N8" s="1074"/>
      <c r="O8" s="1044"/>
      <c r="P8" s="1074"/>
      <c r="Q8" s="1044"/>
      <c r="R8" s="1074"/>
      <c r="S8" s="1044"/>
      <c r="T8" s="1074"/>
      <c r="U8" s="1044"/>
      <c r="V8" s="1074"/>
      <c r="W8" s="1044"/>
      <c r="X8" s="1074"/>
      <c r="Y8" s="1044"/>
      <c r="Z8" s="1074"/>
      <c r="AA8" s="1044"/>
      <c r="AB8" s="1074"/>
      <c r="AC8" s="1044"/>
      <c r="AD8" s="1090"/>
      <c r="AE8" s="1074"/>
      <c r="AF8" s="1044"/>
      <c r="AG8" s="1074"/>
      <c r="AH8" s="1044"/>
      <c r="AI8" s="1074"/>
      <c r="AJ8" s="1044"/>
      <c r="AK8" s="1074"/>
      <c r="AL8" s="1044"/>
      <c r="AM8" s="1047"/>
      <c r="AN8" s="1048"/>
      <c r="AO8" s="1047"/>
      <c r="AP8" s="1048"/>
      <c r="AQ8" s="1090"/>
      <c r="AR8" s="1074"/>
      <c r="AS8" s="1044"/>
      <c r="AT8" s="1074"/>
      <c r="AU8" s="1044"/>
      <c r="AV8" s="1074"/>
      <c r="AW8" s="1044"/>
      <c r="AX8" s="1096"/>
      <c r="AY8" s="1085"/>
      <c r="AZ8" s="1086"/>
      <c r="BA8" s="1036"/>
      <c r="BB8" s="1073"/>
      <c r="BC8" s="1095"/>
    </row>
    <row r="9" spans="1:55" ht="30.75" customHeight="1" x14ac:dyDescent="0.2">
      <c r="A9" s="8" t="s">
        <v>34</v>
      </c>
      <c r="B9" s="8" t="s">
        <v>35</v>
      </c>
      <c r="C9" s="8" t="s">
        <v>388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4" t="s">
        <v>41</v>
      </c>
      <c r="U9" s="374" t="s">
        <v>42</v>
      </c>
      <c r="V9" s="374" t="s">
        <v>41</v>
      </c>
      <c r="W9" s="374" t="s">
        <v>42</v>
      </c>
      <c r="X9" s="374" t="s">
        <v>41</v>
      </c>
      <c r="Y9" s="374" t="s">
        <v>42</v>
      </c>
      <c r="Z9" s="374" t="s">
        <v>41</v>
      </c>
      <c r="AA9" s="374" t="s">
        <v>42</v>
      </c>
      <c r="AB9" s="374" t="s">
        <v>41</v>
      </c>
      <c r="AC9" s="374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/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x14ac:dyDescent="0.2">
      <c r="A10" s="477">
        <f t="shared" ref="A10:A23" si="0">RANK(BC10, $BC$10:$BC$24)</f>
        <v>1</v>
      </c>
      <c r="B10" s="478">
        <v>2010</v>
      </c>
      <c r="C10" s="479" t="s">
        <v>389</v>
      </c>
      <c r="D10" s="480" t="s">
        <v>390</v>
      </c>
      <c r="E10" s="481" t="s">
        <v>391</v>
      </c>
      <c r="F10" s="478" t="s">
        <v>62</v>
      </c>
      <c r="G10" s="482" t="s">
        <v>63</v>
      </c>
      <c r="H10" s="483" t="s">
        <v>64</v>
      </c>
      <c r="I10" s="484">
        <v>75</v>
      </c>
      <c r="J10" s="485" t="s">
        <v>54</v>
      </c>
      <c r="K10" s="484">
        <v>200</v>
      </c>
      <c r="L10" s="486" t="s">
        <v>50</v>
      </c>
      <c r="M10" s="487">
        <v>300</v>
      </c>
      <c r="N10" s="272" t="s">
        <v>54</v>
      </c>
      <c r="O10" s="221">
        <v>300</v>
      </c>
      <c r="P10" s="272" t="s">
        <v>125</v>
      </c>
      <c r="Q10" s="221">
        <v>50</v>
      </c>
      <c r="R10" s="488" t="s">
        <v>54</v>
      </c>
      <c r="S10" s="489">
        <v>100</v>
      </c>
      <c r="T10" s="490" t="s">
        <v>125</v>
      </c>
      <c r="U10" s="489">
        <v>75</v>
      </c>
      <c r="V10" s="490" t="s">
        <v>50</v>
      </c>
      <c r="W10" s="489">
        <v>300</v>
      </c>
      <c r="X10" s="490" t="s">
        <v>54</v>
      </c>
      <c r="Y10" s="489">
        <v>200</v>
      </c>
      <c r="Z10" s="386" t="s">
        <v>53</v>
      </c>
      <c r="AA10" s="489">
        <v>0</v>
      </c>
      <c r="AB10" s="386" t="s">
        <v>53</v>
      </c>
      <c r="AC10" s="489">
        <v>0</v>
      </c>
      <c r="AD10" s="491">
        <f t="shared" ref="AD10:AD14" si="1">LARGE(I10:AC10, 1)+LARGE(I10:AC10, 2)+LARGE(I10:AC10, 3)+LARGE(I10:AC10, 4)+LARGE(I10:AC10, 5)+LARGE(I10:AC10, 6)+LARGE(I10:AC10, 7)+LARGE(I10:AC10, 8)+LARGE(I10:AC10, 9)</f>
        <v>1600</v>
      </c>
      <c r="AE10" s="57" t="s">
        <v>52</v>
      </c>
      <c r="AF10" s="492">
        <v>500</v>
      </c>
      <c r="AG10" s="250" t="s">
        <v>50</v>
      </c>
      <c r="AH10" s="493">
        <v>2000</v>
      </c>
      <c r="AI10" s="488" t="s">
        <v>51</v>
      </c>
      <c r="AJ10" s="489">
        <v>1500</v>
      </c>
      <c r="AK10" s="488" t="s">
        <v>54</v>
      </c>
      <c r="AL10" s="489">
        <v>500</v>
      </c>
      <c r="AM10" s="494" t="s">
        <v>58</v>
      </c>
      <c r="AN10" s="489">
        <v>50</v>
      </c>
      <c r="AO10" s="494" t="s">
        <v>125</v>
      </c>
      <c r="AP10" s="489">
        <v>500</v>
      </c>
      <c r="AQ10" s="495">
        <f t="shared" ref="AQ10:AQ19" si="2">LARGE(AF10:AP10,1)+LARGE(AF10:AP10,2)+LARGE(AF10:AP10,3)+LARGE(AF10:AP10,4)+LARGE(AF10:AP10,5)</f>
        <v>5000</v>
      </c>
      <c r="AR10" s="496" t="s">
        <v>53</v>
      </c>
      <c r="AS10" s="489">
        <v>0</v>
      </c>
      <c r="AT10" s="494" t="s">
        <v>84</v>
      </c>
      <c r="AU10" s="489">
        <v>0</v>
      </c>
      <c r="AV10" s="494" t="s">
        <v>75</v>
      </c>
      <c r="AW10" s="489">
        <v>250</v>
      </c>
      <c r="AX10" s="497">
        <f t="shared" ref="AX10:AX19" si="3">LARGE(AS10:AW10,1)</f>
        <v>250</v>
      </c>
      <c r="AY10" s="498" t="s">
        <v>50</v>
      </c>
      <c r="AZ10" s="489">
        <v>0</v>
      </c>
      <c r="BA10" s="499" t="s">
        <v>392</v>
      </c>
      <c r="BB10" s="489">
        <v>2000</v>
      </c>
      <c r="BC10" s="500">
        <f t="shared" ref="BC10:BC23" si="4">SUM(BB10+AZ10+AX10+AQ10+AD10)</f>
        <v>8850</v>
      </c>
    </row>
    <row r="11" spans="1:55" ht="15" customHeight="1" x14ac:dyDescent="0.2">
      <c r="A11" s="501">
        <f t="shared" si="0"/>
        <v>2</v>
      </c>
      <c r="B11" s="502">
        <v>2009</v>
      </c>
      <c r="C11" s="479" t="s">
        <v>393</v>
      </c>
      <c r="D11" s="480" t="s">
        <v>394</v>
      </c>
      <c r="E11" s="481" t="s">
        <v>395</v>
      </c>
      <c r="F11" s="502" t="s">
        <v>396</v>
      </c>
      <c r="G11" s="503" t="s">
        <v>63</v>
      </c>
      <c r="H11" s="483" t="s">
        <v>54</v>
      </c>
      <c r="I11" s="484">
        <v>300</v>
      </c>
      <c r="J11" s="485" t="s">
        <v>111</v>
      </c>
      <c r="K11" s="493">
        <v>0</v>
      </c>
      <c r="L11" s="504" t="s">
        <v>397</v>
      </c>
      <c r="M11" s="505">
        <v>50</v>
      </c>
      <c r="N11" s="272" t="s">
        <v>98</v>
      </c>
      <c r="O11" s="506">
        <v>150</v>
      </c>
      <c r="P11" s="272" t="s">
        <v>55</v>
      </c>
      <c r="Q11" s="221">
        <v>100</v>
      </c>
      <c r="R11" s="77" t="s">
        <v>50</v>
      </c>
      <c r="S11" s="43">
        <v>300</v>
      </c>
      <c r="T11" s="157" t="s">
        <v>195</v>
      </c>
      <c r="U11" s="43">
        <v>75</v>
      </c>
      <c r="V11" s="507" t="s">
        <v>80</v>
      </c>
      <c r="W11" s="43">
        <v>50</v>
      </c>
      <c r="X11" s="157" t="s">
        <v>54</v>
      </c>
      <c r="Y11" s="43">
        <v>200</v>
      </c>
      <c r="Z11" s="508" t="s">
        <v>51</v>
      </c>
      <c r="AA11" s="43">
        <v>300</v>
      </c>
      <c r="AB11" s="386" t="s">
        <v>53</v>
      </c>
      <c r="AC11" s="43">
        <v>0</v>
      </c>
      <c r="AD11" s="160">
        <f t="shared" si="1"/>
        <v>1525</v>
      </c>
      <c r="AE11" s="136" t="s">
        <v>218</v>
      </c>
      <c r="AF11" s="493">
        <v>0</v>
      </c>
      <c r="AG11" s="509" t="s">
        <v>72</v>
      </c>
      <c r="AH11" s="484">
        <v>0</v>
      </c>
      <c r="AI11" s="77" t="s">
        <v>398</v>
      </c>
      <c r="AJ11" s="43">
        <v>50</v>
      </c>
      <c r="AK11" s="55" t="s">
        <v>50</v>
      </c>
      <c r="AL11" s="43">
        <v>1000</v>
      </c>
      <c r="AM11" s="55" t="s">
        <v>196</v>
      </c>
      <c r="AN11" s="43">
        <v>50</v>
      </c>
      <c r="AO11" s="56" t="s">
        <v>91</v>
      </c>
      <c r="AP11" s="43">
        <v>100</v>
      </c>
      <c r="AQ11" s="495">
        <f t="shared" si="2"/>
        <v>1200</v>
      </c>
      <c r="AR11" s="496" t="s">
        <v>53</v>
      </c>
      <c r="AS11" s="43">
        <v>0</v>
      </c>
      <c r="AT11" s="54" t="s">
        <v>399</v>
      </c>
      <c r="AU11" s="43">
        <v>0</v>
      </c>
      <c r="AV11" s="496" t="s">
        <v>53</v>
      </c>
      <c r="AW11" s="43">
        <v>0</v>
      </c>
      <c r="AX11" s="510">
        <f t="shared" si="3"/>
        <v>0</v>
      </c>
      <c r="AY11" s="499" t="s">
        <v>64</v>
      </c>
      <c r="AZ11" s="43">
        <v>0</v>
      </c>
      <c r="BA11" s="499" t="s">
        <v>86</v>
      </c>
      <c r="BB11" s="43">
        <v>100</v>
      </c>
      <c r="BC11" s="500">
        <f t="shared" si="4"/>
        <v>2825</v>
      </c>
    </row>
    <row r="12" spans="1:55" ht="15" customHeight="1" x14ac:dyDescent="0.2">
      <c r="A12" s="511">
        <f t="shared" si="0"/>
        <v>3</v>
      </c>
      <c r="B12" s="502">
        <v>2009</v>
      </c>
      <c r="C12" s="502" t="s">
        <v>400</v>
      </c>
      <c r="D12" s="512" t="s">
        <v>401</v>
      </c>
      <c r="E12" s="513" t="s">
        <v>309</v>
      </c>
      <c r="F12" s="502" t="s">
        <v>402</v>
      </c>
      <c r="G12" s="503" t="s">
        <v>63</v>
      </c>
      <c r="H12" s="483" t="s">
        <v>98</v>
      </c>
      <c r="I12" s="484">
        <v>150</v>
      </c>
      <c r="J12" s="485" t="s">
        <v>55</v>
      </c>
      <c r="K12" s="484">
        <v>100</v>
      </c>
      <c r="L12" s="514" t="s">
        <v>81</v>
      </c>
      <c r="M12" s="515">
        <v>25</v>
      </c>
      <c r="N12" s="272" t="s">
        <v>81</v>
      </c>
      <c r="O12" s="221">
        <v>75</v>
      </c>
      <c r="P12" s="496" t="s">
        <v>53</v>
      </c>
      <c r="Q12" s="221">
        <v>0</v>
      </c>
      <c r="R12" s="516" t="s">
        <v>55</v>
      </c>
      <c r="S12" s="396">
        <v>50</v>
      </c>
      <c r="T12" s="517" t="s">
        <v>80</v>
      </c>
      <c r="U12" s="396">
        <v>150</v>
      </c>
      <c r="V12" s="517" t="s">
        <v>54</v>
      </c>
      <c r="W12" s="396">
        <v>100</v>
      </c>
      <c r="X12" s="517" t="s">
        <v>58</v>
      </c>
      <c r="Y12" s="396">
        <v>0</v>
      </c>
      <c r="Z12" s="517" t="s">
        <v>125</v>
      </c>
      <c r="AA12" s="396">
        <v>100</v>
      </c>
      <c r="AB12" s="312" t="s">
        <v>50</v>
      </c>
      <c r="AC12" s="518">
        <v>300</v>
      </c>
      <c r="AD12" s="160">
        <f t="shared" si="1"/>
        <v>1050</v>
      </c>
      <c r="AE12" s="57" t="s">
        <v>403</v>
      </c>
      <c r="AF12" s="519">
        <v>0</v>
      </c>
      <c r="AG12" s="131" t="s">
        <v>149</v>
      </c>
      <c r="AH12" s="493">
        <v>0</v>
      </c>
      <c r="AI12" s="278" t="s">
        <v>112</v>
      </c>
      <c r="AJ12" s="396">
        <v>100</v>
      </c>
      <c r="AK12" s="278" t="s">
        <v>51</v>
      </c>
      <c r="AL12" s="396">
        <v>750</v>
      </c>
      <c r="AM12" s="278" t="s">
        <v>88</v>
      </c>
      <c r="AN12" s="396">
        <v>25</v>
      </c>
      <c r="AO12" s="278" t="s">
        <v>404</v>
      </c>
      <c r="AP12" s="396">
        <v>0</v>
      </c>
      <c r="AQ12" s="520">
        <f t="shared" si="2"/>
        <v>875</v>
      </c>
      <c r="AR12" s="496" t="s">
        <v>53</v>
      </c>
      <c r="AS12" s="396">
        <v>0</v>
      </c>
      <c r="AT12" s="278" t="s">
        <v>355</v>
      </c>
      <c r="AU12" s="396">
        <v>0</v>
      </c>
      <c r="AV12" s="496" t="s">
        <v>53</v>
      </c>
      <c r="AW12" s="396">
        <v>0</v>
      </c>
      <c r="AX12" s="521">
        <f t="shared" si="3"/>
        <v>0</v>
      </c>
      <c r="AY12" s="496" t="s">
        <v>53</v>
      </c>
      <c r="AZ12" s="396">
        <v>0</v>
      </c>
      <c r="BA12" s="499" t="s">
        <v>58</v>
      </c>
      <c r="BB12" s="396">
        <v>250</v>
      </c>
      <c r="BC12" s="500">
        <f t="shared" si="4"/>
        <v>2175</v>
      </c>
    </row>
    <row r="13" spans="1:55" ht="15" customHeight="1" x14ac:dyDescent="0.2">
      <c r="A13" s="501">
        <f t="shared" si="0"/>
        <v>4</v>
      </c>
      <c r="B13" s="502">
        <v>2009</v>
      </c>
      <c r="C13" s="261" t="s">
        <v>405</v>
      </c>
      <c r="D13" s="512" t="s">
        <v>406</v>
      </c>
      <c r="E13" s="513" t="s">
        <v>407</v>
      </c>
      <c r="F13" s="261" t="s">
        <v>396</v>
      </c>
      <c r="G13" s="522" t="s">
        <v>63</v>
      </c>
      <c r="H13" s="523" t="s">
        <v>81</v>
      </c>
      <c r="I13" s="524">
        <v>75</v>
      </c>
      <c r="J13" s="525" t="s">
        <v>53</v>
      </c>
      <c r="K13" s="524">
        <v>0</v>
      </c>
      <c r="L13" s="77" t="s">
        <v>125</v>
      </c>
      <c r="M13" s="526">
        <v>25</v>
      </c>
      <c r="N13" s="272" t="s">
        <v>52</v>
      </c>
      <c r="O13" s="221">
        <v>75</v>
      </c>
      <c r="P13" s="272" t="s">
        <v>54</v>
      </c>
      <c r="Q13" s="246">
        <v>200</v>
      </c>
      <c r="R13" s="527" t="s">
        <v>54</v>
      </c>
      <c r="S13" s="43">
        <v>100</v>
      </c>
      <c r="T13" s="528" t="s">
        <v>203</v>
      </c>
      <c r="U13" s="43">
        <v>75</v>
      </c>
      <c r="V13" s="528" t="s">
        <v>203</v>
      </c>
      <c r="W13" s="43">
        <v>25</v>
      </c>
      <c r="X13" s="528" t="s">
        <v>408</v>
      </c>
      <c r="Y13" s="43">
        <v>50</v>
      </c>
      <c r="Z13" s="529" t="s">
        <v>195</v>
      </c>
      <c r="AA13" s="43">
        <v>100</v>
      </c>
      <c r="AB13" s="253" t="s">
        <v>66</v>
      </c>
      <c r="AC13" s="530">
        <v>50</v>
      </c>
      <c r="AD13" s="160">
        <f t="shared" si="1"/>
        <v>750</v>
      </c>
      <c r="AE13" s="531" t="s">
        <v>409</v>
      </c>
      <c r="AF13" s="233">
        <v>0</v>
      </c>
      <c r="AG13" s="532" t="s">
        <v>203</v>
      </c>
      <c r="AH13" s="524">
        <v>250</v>
      </c>
      <c r="AI13" s="253" t="s">
        <v>95</v>
      </c>
      <c r="AJ13" s="43">
        <v>50</v>
      </c>
      <c r="AK13" s="253" t="s">
        <v>54</v>
      </c>
      <c r="AL13" s="43">
        <v>500</v>
      </c>
      <c r="AM13" s="278" t="s">
        <v>64</v>
      </c>
      <c r="AN13" s="43">
        <v>100</v>
      </c>
      <c r="AO13" s="253" t="s">
        <v>410</v>
      </c>
      <c r="AP13" s="43">
        <v>0</v>
      </c>
      <c r="AQ13" s="520">
        <f t="shared" si="2"/>
        <v>900</v>
      </c>
      <c r="AR13" s="496" t="s">
        <v>53</v>
      </c>
      <c r="AS13" s="43">
        <v>0</v>
      </c>
      <c r="AT13" s="278" t="s">
        <v>324</v>
      </c>
      <c r="AU13" s="43">
        <v>0</v>
      </c>
      <c r="AV13" s="496" t="s">
        <v>53</v>
      </c>
      <c r="AW13" s="43">
        <v>0</v>
      </c>
      <c r="AX13" s="510">
        <f t="shared" si="3"/>
        <v>0</v>
      </c>
      <c r="AY13" s="496" t="s">
        <v>53</v>
      </c>
      <c r="AZ13" s="43">
        <v>0</v>
      </c>
      <c r="BA13" s="496" t="s">
        <v>53</v>
      </c>
      <c r="BB13" s="43">
        <v>0</v>
      </c>
      <c r="BC13" s="500">
        <f t="shared" si="4"/>
        <v>1650</v>
      </c>
    </row>
    <row r="14" spans="1:55" ht="15" customHeight="1" x14ac:dyDescent="0.2">
      <c r="A14" s="501">
        <f t="shared" si="0"/>
        <v>5</v>
      </c>
      <c r="B14" s="478">
        <v>2010</v>
      </c>
      <c r="C14" s="479" t="s">
        <v>411</v>
      </c>
      <c r="D14" s="480" t="s">
        <v>412</v>
      </c>
      <c r="E14" s="481" t="s">
        <v>243</v>
      </c>
      <c r="F14" s="478" t="s">
        <v>48</v>
      </c>
      <c r="G14" s="482" t="s">
        <v>49</v>
      </c>
      <c r="H14" s="483" t="s">
        <v>144</v>
      </c>
      <c r="I14" s="484">
        <v>0</v>
      </c>
      <c r="J14" s="485" t="s">
        <v>196</v>
      </c>
      <c r="K14" s="484">
        <v>0</v>
      </c>
      <c r="L14" s="77" t="s">
        <v>195</v>
      </c>
      <c r="M14" s="526">
        <v>25</v>
      </c>
      <c r="N14" s="272" t="s">
        <v>203</v>
      </c>
      <c r="O14" s="221">
        <v>75</v>
      </c>
      <c r="P14" s="272" t="s">
        <v>66</v>
      </c>
      <c r="Q14" s="221">
        <v>100</v>
      </c>
      <c r="R14" s="253" t="s">
        <v>195</v>
      </c>
      <c r="S14" s="43">
        <v>25</v>
      </c>
      <c r="T14" s="528" t="s">
        <v>135</v>
      </c>
      <c r="U14" s="43">
        <v>0</v>
      </c>
      <c r="V14" s="528" t="s">
        <v>195</v>
      </c>
      <c r="W14" s="43">
        <v>25</v>
      </c>
      <c r="X14" s="528" t="s">
        <v>196</v>
      </c>
      <c r="Y14" s="43">
        <v>0</v>
      </c>
      <c r="Z14" s="386" t="s">
        <v>53</v>
      </c>
      <c r="AA14" s="43">
        <v>0</v>
      </c>
      <c r="AB14" s="386" t="s">
        <v>53</v>
      </c>
      <c r="AC14" s="530">
        <v>0</v>
      </c>
      <c r="AD14" s="160">
        <f t="shared" si="1"/>
        <v>250</v>
      </c>
      <c r="AE14" s="533" t="s">
        <v>413</v>
      </c>
      <c r="AF14" s="493">
        <v>0</v>
      </c>
      <c r="AG14" s="534" t="s">
        <v>74</v>
      </c>
      <c r="AH14" s="492">
        <v>0</v>
      </c>
      <c r="AI14" s="253" t="s">
        <v>68</v>
      </c>
      <c r="AJ14" s="43">
        <v>50</v>
      </c>
      <c r="AK14" s="253" t="s">
        <v>355</v>
      </c>
      <c r="AL14" s="43">
        <v>0</v>
      </c>
      <c r="AM14" s="278" t="s">
        <v>414</v>
      </c>
      <c r="AN14" s="43">
        <v>500</v>
      </c>
      <c r="AO14" s="253" t="s">
        <v>197</v>
      </c>
      <c r="AP14" s="43">
        <v>0</v>
      </c>
      <c r="AQ14" s="520">
        <f t="shared" si="2"/>
        <v>550</v>
      </c>
      <c r="AR14" s="496" t="s">
        <v>53</v>
      </c>
      <c r="AS14" s="43">
        <v>0</v>
      </c>
      <c r="AT14" s="496" t="s">
        <v>53</v>
      </c>
      <c r="AU14" s="43">
        <v>0</v>
      </c>
      <c r="AV14" s="496" t="s">
        <v>53</v>
      </c>
      <c r="AW14" s="43">
        <v>0</v>
      </c>
      <c r="AX14" s="510">
        <f t="shared" si="3"/>
        <v>0</v>
      </c>
      <c r="AY14" s="499" t="s">
        <v>392</v>
      </c>
      <c r="AZ14" s="43">
        <v>0</v>
      </c>
      <c r="BA14" s="496" t="s">
        <v>53</v>
      </c>
      <c r="BB14" s="43">
        <v>0</v>
      </c>
      <c r="BC14" s="500">
        <f t="shared" si="4"/>
        <v>800</v>
      </c>
    </row>
    <row r="15" spans="1:55" ht="15" customHeight="1" x14ac:dyDescent="0.2">
      <c r="A15" s="535">
        <f t="shared" si="0"/>
        <v>6</v>
      </c>
      <c r="B15" s="536">
        <v>2008</v>
      </c>
      <c r="C15" s="537" t="s">
        <v>415</v>
      </c>
      <c r="D15" s="538" t="s">
        <v>416</v>
      </c>
      <c r="E15" s="539" t="s">
        <v>417</v>
      </c>
      <c r="F15" s="502" t="s">
        <v>418</v>
      </c>
      <c r="G15" s="503" t="s">
        <v>49</v>
      </c>
      <c r="H15" s="483" t="s">
        <v>67</v>
      </c>
      <c r="I15" s="484">
        <v>0</v>
      </c>
      <c r="J15" s="485" t="s">
        <v>67</v>
      </c>
      <c r="K15" s="484">
        <v>0</v>
      </c>
      <c r="L15" s="540" t="s">
        <v>52</v>
      </c>
      <c r="M15" s="541">
        <v>25</v>
      </c>
      <c r="N15" s="272" t="s">
        <v>111</v>
      </c>
      <c r="O15" s="221">
        <v>0</v>
      </c>
      <c r="P15" s="272" t="s">
        <v>398</v>
      </c>
      <c r="Q15" s="246">
        <v>0</v>
      </c>
      <c r="R15" s="542" t="s">
        <v>419</v>
      </c>
      <c r="S15" s="43">
        <v>0</v>
      </c>
      <c r="T15" s="543" t="s">
        <v>123</v>
      </c>
      <c r="U15" s="43">
        <v>75</v>
      </c>
      <c r="V15" s="544" t="s">
        <v>51</v>
      </c>
      <c r="W15" s="43">
        <v>200</v>
      </c>
      <c r="X15" s="543" t="s">
        <v>408</v>
      </c>
      <c r="Y15" s="43">
        <v>50</v>
      </c>
      <c r="Z15" s="544" t="s">
        <v>54</v>
      </c>
      <c r="AA15" s="43">
        <v>200</v>
      </c>
      <c r="AB15" s="545" t="s">
        <v>54</v>
      </c>
      <c r="AC15" s="530">
        <v>100</v>
      </c>
      <c r="AD15" s="160">
        <f>LARGE(I15:AC15, 1)+LARGE(I15:AC15, 2)+LARGE(I15:AC15, 3)+LARGE(I15:AC15, 4)+LARGE(I15:AC15, 5)</f>
        <v>625</v>
      </c>
      <c r="AE15" s="531" t="s">
        <v>420</v>
      </c>
      <c r="AF15" s="546">
        <v>0</v>
      </c>
      <c r="AG15" s="145" t="s">
        <v>421</v>
      </c>
      <c r="AH15" s="484">
        <v>0</v>
      </c>
      <c r="AI15" s="545" t="s">
        <v>69</v>
      </c>
      <c r="AJ15" s="43">
        <v>0</v>
      </c>
      <c r="AK15" s="399" t="s">
        <v>144</v>
      </c>
      <c r="AL15" s="43">
        <v>25</v>
      </c>
      <c r="AM15" s="399" t="s">
        <v>70</v>
      </c>
      <c r="AN15" s="43">
        <v>25</v>
      </c>
      <c r="AO15" s="442" t="s">
        <v>319</v>
      </c>
      <c r="AP15" s="43">
        <v>0</v>
      </c>
      <c r="AQ15" s="520">
        <f t="shared" si="2"/>
        <v>50</v>
      </c>
      <c r="AR15" s="496" t="s">
        <v>53</v>
      </c>
      <c r="AS15" s="43">
        <v>0</v>
      </c>
      <c r="AT15" s="547" t="s">
        <v>421</v>
      </c>
      <c r="AU15" s="43">
        <v>0</v>
      </c>
      <c r="AV15" s="496" t="s">
        <v>53</v>
      </c>
      <c r="AW15" s="43">
        <v>0</v>
      </c>
      <c r="AX15" s="548">
        <f t="shared" si="3"/>
        <v>0</v>
      </c>
      <c r="AY15" s="496" t="s">
        <v>53</v>
      </c>
      <c r="AZ15" s="43">
        <v>0</v>
      </c>
      <c r="BA15" s="496" t="s">
        <v>53</v>
      </c>
      <c r="BB15" s="43">
        <v>0</v>
      </c>
      <c r="BC15" s="500">
        <f t="shared" si="4"/>
        <v>675</v>
      </c>
    </row>
    <row r="16" spans="1:55" ht="15" customHeight="1" x14ac:dyDescent="0.2">
      <c r="A16" s="535">
        <f t="shared" si="0"/>
        <v>7</v>
      </c>
      <c r="B16" s="502">
        <v>2008</v>
      </c>
      <c r="C16" s="502" t="s">
        <v>422</v>
      </c>
      <c r="D16" s="512" t="s">
        <v>423</v>
      </c>
      <c r="E16" s="513" t="s">
        <v>424</v>
      </c>
      <c r="F16" s="502" t="s">
        <v>425</v>
      </c>
      <c r="G16" s="503" t="s">
        <v>49</v>
      </c>
      <c r="H16" s="549" t="s">
        <v>142</v>
      </c>
      <c r="I16" s="484">
        <v>0</v>
      </c>
      <c r="J16" s="549" t="s">
        <v>97</v>
      </c>
      <c r="K16" s="484">
        <v>0</v>
      </c>
      <c r="L16" s="540" t="s">
        <v>58</v>
      </c>
      <c r="M16" s="541">
        <v>0</v>
      </c>
      <c r="N16" s="272" t="s">
        <v>265</v>
      </c>
      <c r="O16" s="221">
        <v>0</v>
      </c>
      <c r="P16" s="272" t="s">
        <v>123</v>
      </c>
      <c r="Q16" s="221">
        <v>50</v>
      </c>
      <c r="R16" s="545" t="s">
        <v>52</v>
      </c>
      <c r="S16" s="43">
        <v>25</v>
      </c>
      <c r="T16" s="496" t="s">
        <v>53</v>
      </c>
      <c r="U16" s="43">
        <v>0</v>
      </c>
      <c r="V16" s="496" t="s">
        <v>53</v>
      </c>
      <c r="W16" s="43">
        <v>0</v>
      </c>
      <c r="X16" s="496" t="s">
        <v>53</v>
      </c>
      <c r="Y16" s="43">
        <v>0</v>
      </c>
      <c r="Z16" s="529" t="s">
        <v>52</v>
      </c>
      <c r="AA16" s="43">
        <v>100</v>
      </c>
      <c r="AB16" s="545" t="s">
        <v>55</v>
      </c>
      <c r="AC16" s="530">
        <v>50</v>
      </c>
      <c r="AD16" s="550">
        <f t="shared" ref="AD16:AD18" si="5">LARGE(I16:AC16, 1)+LARGE(I16:AC16, 2)+LARGE(I16:AC16, 3)+LARGE(I16:AC16, 4)+LARGE(I16:AC16, 5)+LARGE(I16:AC16, 6)+LARGE(I16:AC16, 7)+LARGE(I16:AC16, 8)+LARGE(I16:AC16, 9)</f>
        <v>225</v>
      </c>
      <c r="AE16" s="551" t="s">
        <v>426</v>
      </c>
      <c r="AF16" s="552">
        <v>0</v>
      </c>
      <c r="AG16" s="131" t="s">
        <v>427</v>
      </c>
      <c r="AH16" s="493">
        <v>0</v>
      </c>
      <c r="AI16" s="545" t="s">
        <v>428</v>
      </c>
      <c r="AJ16" s="43">
        <v>50</v>
      </c>
      <c r="AK16" s="442" t="s">
        <v>338</v>
      </c>
      <c r="AL16" s="43">
        <v>50</v>
      </c>
      <c r="AM16" s="399" t="s">
        <v>96</v>
      </c>
      <c r="AN16" s="43">
        <v>50</v>
      </c>
      <c r="AO16" s="442" t="s">
        <v>429</v>
      </c>
      <c r="AP16" s="43">
        <v>0</v>
      </c>
      <c r="AQ16" s="520">
        <f t="shared" si="2"/>
        <v>150</v>
      </c>
      <c r="AR16" s="496" t="s">
        <v>53</v>
      </c>
      <c r="AS16" s="43">
        <v>0</v>
      </c>
      <c r="AT16" s="547" t="s">
        <v>430</v>
      </c>
      <c r="AU16" s="43">
        <v>0</v>
      </c>
      <c r="AV16" s="496" t="s">
        <v>53</v>
      </c>
      <c r="AW16" s="43">
        <v>0</v>
      </c>
      <c r="AX16" s="548">
        <f t="shared" si="3"/>
        <v>0</v>
      </c>
      <c r="AY16" s="496" t="s">
        <v>53</v>
      </c>
      <c r="AZ16" s="43">
        <v>0</v>
      </c>
      <c r="BA16" s="496" t="s">
        <v>53</v>
      </c>
      <c r="BB16" s="43">
        <v>0</v>
      </c>
      <c r="BC16" s="500">
        <f t="shared" si="4"/>
        <v>375</v>
      </c>
    </row>
    <row r="17" spans="1:55" ht="15" customHeight="1" x14ac:dyDescent="0.2">
      <c r="A17" s="501">
        <f t="shared" si="0"/>
        <v>8</v>
      </c>
      <c r="B17" s="502">
        <v>2008</v>
      </c>
      <c r="C17" s="553" t="s">
        <v>431</v>
      </c>
      <c r="D17" s="554" t="s">
        <v>432</v>
      </c>
      <c r="E17" s="555" t="s">
        <v>433</v>
      </c>
      <c r="F17" s="478" t="s">
        <v>434</v>
      </c>
      <c r="G17" s="482" t="s">
        <v>435</v>
      </c>
      <c r="H17" s="556" t="s">
        <v>53</v>
      </c>
      <c r="I17" s="484">
        <v>0</v>
      </c>
      <c r="J17" s="557" t="s">
        <v>53</v>
      </c>
      <c r="K17" s="484">
        <v>0</v>
      </c>
      <c r="L17" s="558" t="s">
        <v>53</v>
      </c>
      <c r="M17" s="559">
        <v>0</v>
      </c>
      <c r="N17" s="272" t="s">
        <v>436</v>
      </c>
      <c r="O17" s="221">
        <v>0</v>
      </c>
      <c r="P17" s="272" t="s">
        <v>98</v>
      </c>
      <c r="Q17" s="221">
        <v>100</v>
      </c>
      <c r="R17" s="300" t="s">
        <v>81</v>
      </c>
      <c r="S17" s="43">
        <v>25</v>
      </c>
      <c r="T17" s="560" t="s">
        <v>52</v>
      </c>
      <c r="U17" s="43">
        <v>75</v>
      </c>
      <c r="V17" s="561" t="s">
        <v>110</v>
      </c>
      <c r="W17" s="43">
        <v>25</v>
      </c>
      <c r="X17" s="560" t="s">
        <v>110</v>
      </c>
      <c r="Y17" s="43">
        <v>50</v>
      </c>
      <c r="Z17" s="386" t="s">
        <v>53</v>
      </c>
      <c r="AA17" s="43">
        <v>0</v>
      </c>
      <c r="AB17" s="386" t="s">
        <v>53</v>
      </c>
      <c r="AC17" s="530">
        <v>0</v>
      </c>
      <c r="AD17" s="160">
        <f t="shared" si="5"/>
        <v>275</v>
      </c>
      <c r="AE17" s="556" t="s">
        <v>53</v>
      </c>
      <c r="AF17" s="552">
        <v>0</v>
      </c>
      <c r="AG17" s="131" t="s">
        <v>437</v>
      </c>
      <c r="AH17" s="493">
        <v>0</v>
      </c>
      <c r="AI17" s="77" t="s">
        <v>438</v>
      </c>
      <c r="AJ17" s="43">
        <v>0</v>
      </c>
      <c r="AK17" s="55" t="s">
        <v>116</v>
      </c>
      <c r="AL17" s="43">
        <v>25</v>
      </c>
      <c r="AM17" s="496" t="s">
        <v>53</v>
      </c>
      <c r="AN17" s="43">
        <v>0</v>
      </c>
      <c r="AO17" s="562" t="s">
        <v>53</v>
      </c>
      <c r="AP17" s="43">
        <v>0</v>
      </c>
      <c r="AQ17" s="520">
        <f t="shared" si="2"/>
        <v>25</v>
      </c>
      <c r="AR17" s="496" t="s">
        <v>53</v>
      </c>
      <c r="AS17" s="43">
        <v>0</v>
      </c>
      <c r="AT17" s="54" t="s">
        <v>53</v>
      </c>
      <c r="AU17" s="43">
        <v>0</v>
      </c>
      <c r="AV17" s="496" t="s">
        <v>53</v>
      </c>
      <c r="AW17" s="43">
        <v>0</v>
      </c>
      <c r="AX17" s="548">
        <f t="shared" si="3"/>
        <v>0</v>
      </c>
      <c r="AY17" s="496" t="s">
        <v>53</v>
      </c>
      <c r="AZ17" s="43">
        <v>0</v>
      </c>
      <c r="BA17" s="496" t="s">
        <v>53</v>
      </c>
      <c r="BB17" s="43">
        <v>0</v>
      </c>
      <c r="BC17" s="500">
        <f t="shared" si="4"/>
        <v>300</v>
      </c>
    </row>
    <row r="18" spans="1:55" ht="15" customHeight="1" x14ac:dyDescent="0.2">
      <c r="A18" s="501">
        <f t="shared" si="0"/>
        <v>8</v>
      </c>
      <c r="B18" s="563">
        <v>2008</v>
      </c>
      <c r="C18" s="537" t="s">
        <v>439</v>
      </c>
      <c r="D18" s="538" t="s">
        <v>440</v>
      </c>
      <c r="E18" s="539" t="s">
        <v>134</v>
      </c>
      <c r="F18" s="537" t="s">
        <v>48</v>
      </c>
      <c r="G18" s="564" t="s">
        <v>49</v>
      </c>
      <c r="H18" s="483" t="s">
        <v>159</v>
      </c>
      <c r="I18" s="484">
        <v>0</v>
      </c>
      <c r="J18" s="565" t="s">
        <v>338</v>
      </c>
      <c r="K18" s="484">
        <v>0</v>
      </c>
      <c r="L18" s="566" t="s">
        <v>55</v>
      </c>
      <c r="M18" s="567">
        <v>50</v>
      </c>
      <c r="N18" s="272" t="s">
        <v>65</v>
      </c>
      <c r="O18" s="221">
        <v>0</v>
      </c>
      <c r="P18" s="272" t="s">
        <v>436</v>
      </c>
      <c r="Q18" s="221">
        <v>0</v>
      </c>
      <c r="R18" s="568" t="s">
        <v>96</v>
      </c>
      <c r="S18" s="43">
        <v>0</v>
      </c>
      <c r="T18" s="528" t="s">
        <v>111</v>
      </c>
      <c r="U18" s="43">
        <v>0</v>
      </c>
      <c r="V18" s="528" t="s">
        <v>112</v>
      </c>
      <c r="W18" s="43">
        <v>0</v>
      </c>
      <c r="X18" s="528" t="s">
        <v>104</v>
      </c>
      <c r="Y18" s="43">
        <v>0</v>
      </c>
      <c r="Z18" s="569" t="s">
        <v>53</v>
      </c>
      <c r="AA18" s="43">
        <v>0</v>
      </c>
      <c r="AB18" s="569" t="s">
        <v>53</v>
      </c>
      <c r="AC18" s="43">
        <v>0</v>
      </c>
      <c r="AD18" s="160">
        <f t="shared" si="5"/>
        <v>50</v>
      </c>
      <c r="AE18" s="531" t="s">
        <v>441</v>
      </c>
      <c r="AF18" s="546">
        <v>0</v>
      </c>
      <c r="AG18" s="131" t="s">
        <v>442</v>
      </c>
      <c r="AH18" s="493">
        <v>0</v>
      </c>
      <c r="AI18" s="570" t="s">
        <v>53</v>
      </c>
      <c r="AJ18" s="43">
        <v>0</v>
      </c>
      <c r="AK18" s="570" t="s">
        <v>53</v>
      </c>
      <c r="AL18" s="43">
        <v>0</v>
      </c>
      <c r="AM18" s="571" t="s">
        <v>98</v>
      </c>
      <c r="AN18" s="43">
        <v>250</v>
      </c>
      <c r="AO18" s="527" t="s">
        <v>443</v>
      </c>
      <c r="AP18" s="43">
        <v>0</v>
      </c>
      <c r="AQ18" s="520">
        <f t="shared" si="2"/>
        <v>250</v>
      </c>
      <c r="AR18" s="496" t="s">
        <v>53</v>
      </c>
      <c r="AS18" s="43">
        <v>0</v>
      </c>
      <c r="AT18" s="572" t="s">
        <v>53</v>
      </c>
      <c r="AU18" s="43">
        <v>0</v>
      </c>
      <c r="AV18" s="496" t="s">
        <v>53</v>
      </c>
      <c r="AW18" s="43">
        <v>0</v>
      </c>
      <c r="AX18" s="548">
        <f t="shared" si="3"/>
        <v>0</v>
      </c>
      <c r="AY18" s="496" t="s">
        <v>53</v>
      </c>
      <c r="AZ18" s="43">
        <v>0</v>
      </c>
      <c r="BA18" s="496" t="s">
        <v>53</v>
      </c>
      <c r="BB18" s="43">
        <v>0</v>
      </c>
      <c r="BC18" s="500">
        <f t="shared" si="4"/>
        <v>300</v>
      </c>
    </row>
    <row r="19" spans="1:55" ht="15" customHeight="1" x14ac:dyDescent="0.2">
      <c r="A19" s="535">
        <f t="shared" si="0"/>
        <v>8</v>
      </c>
      <c r="B19" s="573">
        <v>2008</v>
      </c>
      <c r="C19" s="574" t="s">
        <v>444</v>
      </c>
      <c r="D19" s="575" t="s">
        <v>445</v>
      </c>
      <c r="E19" s="576" t="s">
        <v>446</v>
      </c>
      <c r="F19" s="577" t="s">
        <v>396</v>
      </c>
      <c r="G19" s="578" t="s">
        <v>63</v>
      </c>
      <c r="H19" s="483" t="s">
        <v>447</v>
      </c>
      <c r="I19" s="484">
        <v>0</v>
      </c>
      <c r="J19" s="565" t="s">
        <v>126</v>
      </c>
      <c r="K19" s="484">
        <v>0</v>
      </c>
      <c r="L19" s="579" t="s">
        <v>196</v>
      </c>
      <c r="M19" s="580">
        <v>0</v>
      </c>
      <c r="N19" s="272" t="s">
        <v>447</v>
      </c>
      <c r="O19" s="221">
        <v>0</v>
      </c>
      <c r="P19" s="272" t="s">
        <v>257</v>
      </c>
      <c r="Q19" s="221">
        <v>0</v>
      </c>
      <c r="R19" s="568" t="s">
        <v>125</v>
      </c>
      <c r="S19" s="43">
        <v>25</v>
      </c>
      <c r="T19" s="581" t="s">
        <v>110</v>
      </c>
      <c r="U19" s="43">
        <v>75</v>
      </c>
      <c r="V19" s="581" t="s">
        <v>55</v>
      </c>
      <c r="W19" s="43">
        <v>50</v>
      </c>
      <c r="X19" s="581" t="s">
        <v>156</v>
      </c>
      <c r="Y19" s="43">
        <v>0</v>
      </c>
      <c r="Z19" s="529" t="s">
        <v>73</v>
      </c>
      <c r="AA19" s="43">
        <v>0</v>
      </c>
      <c r="AB19" s="568" t="s">
        <v>80</v>
      </c>
      <c r="AC19" s="43">
        <v>50</v>
      </c>
      <c r="AD19" s="160">
        <f t="shared" ref="AD19:AD20" si="6">LARGE(I19:AC19, 1)+LARGE(I19:AC19, 2)+LARGE(I19:AC19, 3)+LARGE(I19:AC19, 4)+LARGE(I19:AC19, 5)</f>
        <v>200</v>
      </c>
      <c r="AE19" s="582" t="s">
        <v>448</v>
      </c>
      <c r="AF19" s="552">
        <v>0</v>
      </c>
      <c r="AG19" s="106" t="s">
        <v>449</v>
      </c>
      <c r="AH19" s="484">
        <v>0</v>
      </c>
      <c r="AI19" s="527" t="s">
        <v>447</v>
      </c>
      <c r="AJ19" s="43">
        <v>50</v>
      </c>
      <c r="AK19" s="527" t="s">
        <v>148</v>
      </c>
      <c r="AL19" s="43">
        <v>0</v>
      </c>
      <c r="AM19" s="571" t="s">
        <v>126</v>
      </c>
      <c r="AN19" s="43">
        <v>50</v>
      </c>
      <c r="AO19" s="571" t="s">
        <v>450</v>
      </c>
      <c r="AP19" s="43">
        <v>0</v>
      </c>
      <c r="AQ19" s="520">
        <f t="shared" si="2"/>
        <v>100</v>
      </c>
      <c r="AR19" s="496" t="s">
        <v>53</v>
      </c>
      <c r="AS19" s="43">
        <v>0</v>
      </c>
      <c r="AT19" s="278" t="s">
        <v>448</v>
      </c>
      <c r="AU19" s="43">
        <v>0</v>
      </c>
      <c r="AV19" s="496" t="s">
        <v>53</v>
      </c>
      <c r="AW19" s="43">
        <v>0</v>
      </c>
      <c r="AX19" s="510">
        <f t="shared" si="3"/>
        <v>0</v>
      </c>
      <c r="AY19" s="583" t="s">
        <v>81</v>
      </c>
      <c r="AZ19" s="43">
        <v>0</v>
      </c>
      <c r="BA19" s="496" t="s">
        <v>53</v>
      </c>
      <c r="BB19" s="43">
        <v>0</v>
      </c>
      <c r="BC19" s="500">
        <f t="shared" si="4"/>
        <v>300</v>
      </c>
    </row>
    <row r="20" spans="1:55" ht="15" customHeight="1" x14ac:dyDescent="0.2">
      <c r="A20" s="535">
        <f t="shared" si="0"/>
        <v>11</v>
      </c>
      <c r="B20" s="584">
        <v>2009</v>
      </c>
      <c r="C20" s="585"/>
      <c r="D20" s="586" t="s">
        <v>451</v>
      </c>
      <c r="E20" s="587" t="s">
        <v>94</v>
      </c>
      <c r="F20" s="585" t="s">
        <v>418</v>
      </c>
      <c r="G20" s="588" t="s">
        <v>49</v>
      </c>
      <c r="H20" s="589" t="s">
        <v>452</v>
      </c>
      <c r="I20" s="484">
        <v>0</v>
      </c>
      <c r="J20" s="565" t="s">
        <v>195</v>
      </c>
      <c r="K20" s="484">
        <v>50</v>
      </c>
      <c r="L20" s="77" t="s">
        <v>110</v>
      </c>
      <c r="M20" s="590">
        <v>25</v>
      </c>
      <c r="N20" s="591"/>
      <c r="O20" s="592">
        <v>0</v>
      </c>
      <c r="P20" s="593"/>
      <c r="Q20" s="592">
        <v>0</v>
      </c>
      <c r="R20" s="594"/>
      <c r="S20" s="43">
        <v>0</v>
      </c>
      <c r="T20" s="594"/>
      <c r="U20" s="43">
        <v>0</v>
      </c>
      <c r="V20" s="594"/>
      <c r="W20" s="43">
        <v>0</v>
      </c>
      <c r="X20" s="594"/>
      <c r="Y20" s="43">
        <v>0</v>
      </c>
      <c r="Z20" s="529" t="s">
        <v>98</v>
      </c>
      <c r="AA20" s="43">
        <v>100</v>
      </c>
      <c r="AB20" s="253" t="s">
        <v>98</v>
      </c>
      <c r="AC20" s="43">
        <v>50</v>
      </c>
      <c r="AD20" s="548">
        <f t="shared" si="6"/>
        <v>225</v>
      </c>
      <c r="AE20" s="595"/>
      <c r="AF20" s="596">
        <v>0</v>
      </c>
      <c r="AG20" s="595"/>
      <c r="AH20" s="493">
        <v>0</v>
      </c>
      <c r="AI20" s="341"/>
      <c r="AJ20" s="43">
        <v>0</v>
      </c>
      <c r="AK20" s="341"/>
      <c r="AL20" s="43">
        <v>0</v>
      </c>
      <c r="AM20" s="341"/>
      <c r="AN20" s="43">
        <v>0</v>
      </c>
      <c r="AO20" s="341"/>
      <c r="AP20" s="43">
        <v>0</v>
      </c>
      <c r="AQ20" s="495" t="s">
        <v>453</v>
      </c>
      <c r="AR20" s="341"/>
      <c r="AS20" s="43">
        <v>0</v>
      </c>
      <c r="AT20" s="341"/>
      <c r="AU20" s="43">
        <v>0</v>
      </c>
      <c r="AV20" s="341"/>
      <c r="AW20" s="43">
        <v>0</v>
      </c>
      <c r="AX20" s="548">
        <v>0</v>
      </c>
      <c r="AY20" s="496" t="s">
        <v>53</v>
      </c>
      <c r="AZ20" s="43">
        <v>0</v>
      </c>
      <c r="BA20" s="496" t="s">
        <v>53</v>
      </c>
      <c r="BB20" s="43">
        <v>0</v>
      </c>
      <c r="BC20" s="500">
        <f t="shared" si="4"/>
        <v>225</v>
      </c>
    </row>
    <row r="21" spans="1:55" ht="15" customHeight="1" x14ac:dyDescent="0.2">
      <c r="A21" s="501">
        <f t="shared" si="0"/>
        <v>12</v>
      </c>
      <c r="B21" s="502">
        <v>2008</v>
      </c>
      <c r="C21" s="597" t="s">
        <v>454</v>
      </c>
      <c r="D21" s="480" t="s">
        <v>455</v>
      </c>
      <c r="E21" s="598" t="s">
        <v>456</v>
      </c>
      <c r="F21" s="478" t="s">
        <v>48</v>
      </c>
      <c r="G21" s="482" t="s">
        <v>49</v>
      </c>
      <c r="H21" s="589" t="s">
        <v>95</v>
      </c>
      <c r="I21" s="599">
        <v>0</v>
      </c>
      <c r="J21" s="549" t="s">
        <v>88</v>
      </c>
      <c r="K21" s="599">
        <v>0</v>
      </c>
      <c r="L21" s="566" t="s">
        <v>66</v>
      </c>
      <c r="M21" s="600">
        <v>50</v>
      </c>
      <c r="N21" s="272" t="s">
        <v>91</v>
      </c>
      <c r="O21" s="221">
        <v>0</v>
      </c>
      <c r="P21" s="220" t="s">
        <v>95</v>
      </c>
      <c r="Q21" s="221">
        <v>0</v>
      </c>
      <c r="R21" s="601" t="s">
        <v>144</v>
      </c>
      <c r="S21" s="43">
        <v>0</v>
      </c>
      <c r="T21" s="517" t="s">
        <v>95</v>
      </c>
      <c r="U21" s="43">
        <v>0</v>
      </c>
      <c r="V21" s="517" t="s">
        <v>98</v>
      </c>
      <c r="W21" s="43">
        <v>50</v>
      </c>
      <c r="X21" s="517" t="s">
        <v>195</v>
      </c>
      <c r="Y21" s="43">
        <v>50</v>
      </c>
      <c r="Z21" s="447" t="s">
        <v>53</v>
      </c>
      <c r="AA21" s="43">
        <v>0</v>
      </c>
      <c r="AB21" s="447" t="s">
        <v>53</v>
      </c>
      <c r="AC21" s="43">
        <v>0</v>
      </c>
      <c r="AD21" s="548">
        <f>LARGE(I21:AC21, 1)+LARGE(I21:AC21, 2)+LARGE(I21:AC21, 3)+LARGE(I21:AC21, 4)+LARGE(I21:AC21, 5)+LARGE(I21:AC21, 6)+LARGE(I21:AC21, 7)+LARGE(I21:AC21, 8)+LARGE(I21:AC21, 9)</f>
        <v>150</v>
      </c>
      <c r="AE21" s="602" t="s">
        <v>53</v>
      </c>
      <c r="AF21" s="493">
        <v>0</v>
      </c>
      <c r="AG21" s="556" t="s">
        <v>53</v>
      </c>
      <c r="AH21" s="484">
        <v>0</v>
      </c>
      <c r="AI21" s="253" t="s">
        <v>457</v>
      </c>
      <c r="AJ21" s="43">
        <v>0</v>
      </c>
      <c r="AK21" s="278" t="s">
        <v>458</v>
      </c>
      <c r="AL21" s="43">
        <v>0</v>
      </c>
      <c r="AM21" s="278" t="s">
        <v>459</v>
      </c>
      <c r="AN21" s="43">
        <v>25</v>
      </c>
      <c r="AO21" s="253" t="s">
        <v>460</v>
      </c>
      <c r="AP21" s="43">
        <v>0</v>
      </c>
      <c r="AQ21" s="495">
        <f t="shared" ref="AQ21:AQ24" si="7">LARGE(AF21:AP21,1)+LARGE(AF21:AP21,2)+LARGE(AF21:AP21,3)+LARGE(AF21:AP21,4)+LARGE(AF21:AP21,5)</f>
        <v>25</v>
      </c>
      <c r="AR21" s="496" t="s">
        <v>53</v>
      </c>
      <c r="AS21" s="43">
        <v>0</v>
      </c>
      <c r="AT21" s="496" t="s">
        <v>53</v>
      </c>
      <c r="AU21" s="43">
        <v>0</v>
      </c>
      <c r="AV21" s="496" t="s">
        <v>53</v>
      </c>
      <c r="AW21" s="43">
        <v>0</v>
      </c>
      <c r="AX21" s="548">
        <f t="shared" ref="AX21:AX24" si="8">LARGE(AS21:AW21,1)</f>
        <v>0</v>
      </c>
      <c r="AY21" s="496" t="s">
        <v>53</v>
      </c>
      <c r="AZ21" s="43">
        <v>0</v>
      </c>
      <c r="BA21" s="496" t="s">
        <v>53</v>
      </c>
      <c r="BB21" s="43">
        <v>0</v>
      </c>
      <c r="BC21" s="500">
        <f t="shared" si="4"/>
        <v>175</v>
      </c>
    </row>
    <row r="22" spans="1:55" ht="15" customHeight="1" x14ac:dyDescent="0.2">
      <c r="A22" s="511">
        <f t="shared" si="0"/>
        <v>13</v>
      </c>
      <c r="B22" s="261">
        <v>2009</v>
      </c>
      <c r="C22" s="261" t="s">
        <v>461</v>
      </c>
      <c r="D22" s="263" t="s">
        <v>462</v>
      </c>
      <c r="E22" s="264" t="s">
        <v>463</v>
      </c>
      <c r="F22" s="261" t="s">
        <v>464</v>
      </c>
      <c r="G22" s="603" t="s">
        <v>49</v>
      </c>
      <c r="H22" s="483" t="s">
        <v>257</v>
      </c>
      <c r="I22" s="484">
        <v>0</v>
      </c>
      <c r="J22" s="549" t="s">
        <v>91</v>
      </c>
      <c r="K22" s="484">
        <v>0</v>
      </c>
      <c r="L22" s="566" t="s">
        <v>73</v>
      </c>
      <c r="M22" s="600">
        <v>0</v>
      </c>
      <c r="N22" s="298" t="s">
        <v>57</v>
      </c>
      <c r="O22" s="221">
        <v>0</v>
      </c>
      <c r="P22" s="220" t="s">
        <v>196</v>
      </c>
      <c r="Q22" s="221">
        <v>0</v>
      </c>
      <c r="R22" s="247" t="s">
        <v>80</v>
      </c>
      <c r="S22" s="43">
        <v>50</v>
      </c>
      <c r="T22" s="314" t="s">
        <v>87</v>
      </c>
      <c r="U22" s="43">
        <v>0</v>
      </c>
      <c r="V22" s="314" t="s">
        <v>67</v>
      </c>
      <c r="W22" s="43">
        <v>0</v>
      </c>
      <c r="X22" s="314" t="s">
        <v>216</v>
      </c>
      <c r="Y22" s="43">
        <v>0</v>
      </c>
      <c r="Z22" s="604" t="s">
        <v>144</v>
      </c>
      <c r="AA22" s="43">
        <v>0</v>
      </c>
      <c r="AB22" s="605" t="s">
        <v>54</v>
      </c>
      <c r="AC22" s="43">
        <v>100</v>
      </c>
      <c r="AD22" s="548">
        <f t="shared" ref="AD22:AD24" si="9">LARGE(I22:AC22, 1)+LARGE(I22:AC22, 2)+LARGE(I22:AC22, 3)+LARGE(I22:AC22, 4)+LARGE(I22:AC22, 5)</f>
        <v>150</v>
      </c>
      <c r="AE22" s="558" t="s">
        <v>53</v>
      </c>
      <c r="AF22" s="606">
        <v>0</v>
      </c>
      <c r="AG22" s="131" t="s">
        <v>465</v>
      </c>
      <c r="AH22" s="493">
        <v>0</v>
      </c>
      <c r="AI22" s="253" t="s">
        <v>466</v>
      </c>
      <c r="AJ22" s="43">
        <v>0</v>
      </c>
      <c r="AK22" s="278" t="s">
        <v>467</v>
      </c>
      <c r="AL22" s="43">
        <v>0</v>
      </c>
      <c r="AM22" s="496" t="s">
        <v>53</v>
      </c>
      <c r="AN22" s="43">
        <v>0</v>
      </c>
      <c r="AO22" s="253" t="s">
        <v>468</v>
      </c>
      <c r="AP22" s="43">
        <v>0</v>
      </c>
      <c r="AQ22" s="495">
        <f t="shared" si="7"/>
        <v>0</v>
      </c>
      <c r="AR22" s="496" t="s">
        <v>53</v>
      </c>
      <c r="AS22" s="43">
        <v>0</v>
      </c>
      <c r="AT22" s="496" t="s">
        <v>53</v>
      </c>
      <c r="AU22" s="43">
        <v>0</v>
      </c>
      <c r="AV22" s="496" t="s">
        <v>53</v>
      </c>
      <c r="AW22" s="43">
        <v>0</v>
      </c>
      <c r="AX22" s="607">
        <f t="shared" si="8"/>
        <v>0</v>
      </c>
      <c r="AY22" s="496" t="s">
        <v>53</v>
      </c>
      <c r="AZ22" s="43">
        <v>0</v>
      </c>
      <c r="BA22" s="496" t="s">
        <v>53</v>
      </c>
      <c r="BB22" s="43">
        <v>0</v>
      </c>
      <c r="BC22" s="608">
        <f t="shared" si="4"/>
        <v>150</v>
      </c>
    </row>
    <row r="23" spans="1:55" ht="15" customHeight="1" x14ac:dyDescent="0.2">
      <c r="A23" s="609">
        <f t="shared" si="0"/>
        <v>14</v>
      </c>
      <c r="B23" s="610">
        <v>2010</v>
      </c>
      <c r="C23" s="611" t="s">
        <v>469</v>
      </c>
      <c r="D23" s="612" t="s">
        <v>470</v>
      </c>
      <c r="E23" s="613" t="s">
        <v>254</v>
      </c>
      <c r="F23" s="614" t="s">
        <v>62</v>
      </c>
      <c r="G23" s="615" t="s">
        <v>63</v>
      </c>
      <c r="H23" s="616" t="s">
        <v>305</v>
      </c>
      <c r="I23" s="617">
        <v>0</v>
      </c>
      <c r="J23" s="618" t="s">
        <v>98</v>
      </c>
      <c r="K23" s="617">
        <v>100</v>
      </c>
      <c r="L23" s="558" t="s">
        <v>53</v>
      </c>
      <c r="M23" s="619">
        <v>0</v>
      </c>
      <c r="N23" s="272" t="s">
        <v>331</v>
      </c>
      <c r="O23" s="221">
        <v>0</v>
      </c>
      <c r="P23" s="284" t="s">
        <v>91</v>
      </c>
      <c r="Q23" s="221">
        <v>0</v>
      </c>
      <c r="R23" s="620" t="s">
        <v>419</v>
      </c>
      <c r="S23" s="83">
        <v>0</v>
      </c>
      <c r="T23" s="528" t="s">
        <v>265</v>
      </c>
      <c r="U23" s="83">
        <v>0</v>
      </c>
      <c r="V23" s="528" t="s">
        <v>125</v>
      </c>
      <c r="W23" s="83">
        <v>25</v>
      </c>
      <c r="X23" s="528" t="s">
        <v>95</v>
      </c>
      <c r="Y23" s="83">
        <v>0</v>
      </c>
      <c r="Z23" s="276" t="s">
        <v>135</v>
      </c>
      <c r="AA23" s="83">
        <v>0</v>
      </c>
      <c r="AB23" s="621" t="s">
        <v>196</v>
      </c>
      <c r="AC23" s="83">
        <v>0</v>
      </c>
      <c r="AD23" s="548">
        <f t="shared" si="9"/>
        <v>125</v>
      </c>
      <c r="AE23" s="136" t="s">
        <v>471</v>
      </c>
      <c r="AF23" s="622">
        <v>0</v>
      </c>
      <c r="AG23" s="110" t="s">
        <v>472</v>
      </c>
      <c r="AH23" s="623">
        <v>0</v>
      </c>
      <c r="AI23" s="253" t="s">
        <v>473</v>
      </c>
      <c r="AJ23" s="83">
        <v>0</v>
      </c>
      <c r="AK23" s="278" t="s">
        <v>157</v>
      </c>
      <c r="AL23" s="83">
        <v>0</v>
      </c>
      <c r="AM23" s="278" t="s">
        <v>102</v>
      </c>
      <c r="AN23" s="83">
        <v>0</v>
      </c>
      <c r="AO23" s="253" t="s">
        <v>474</v>
      </c>
      <c r="AP23" s="83">
        <v>0</v>
      </c>
      <c r="AQ23" s="624">
        <f t="shared" si="7"/>
        <v>0</v>
      </c>
      <c r="AR23" s="625" t="s">
        <v>53</v>
      </c>
      <c r="AS23" s="83">
        <v>0</v>
      </c>
      <c r="AT23" s="278" t="s">
        <v>475</v>
      </c>
      <c r="AU23" s="83">
        <v>0</v>
      </c>
      <c r="AV23" s="496" t="s">
        <v>53</v>
      </c>
      <c r="AW23" s="83">
        <v>0</v>
      </c>
      <c r="AX23" s="626">
        <f t="shared" si="8"/>
        <v>0</v>
      </c>
      <c r="AY23" s="496" t="s">
        <v>53</v>
      </c>
      <c r="AZ23" s="83">
        <v>0</v>
      </c>
      <c r="BA23" s="496" t="s">
        <v>53</v>
      </c>
      <c r="BB23" s="83">
        <v>0</v>
      </c>
      <c r="BC23" s="608">
        <f t="shared" si="4"/>
        <v>125</v>
      </c>
    </row>
    <row r="24" spans="1:55" ht="15" customHeight="1" x14ac:dyDescent="0.2">
      <c r="A24" s="627"/>
      <c r="B24" s="628"/>
      <c r="C24" s="629"/>
      <c r="D24" s="630"/>
      <c r="E24" s="631"/>
      <c r="F24" s="628"/>
      <c r="G24" s="632"/>
      <c r="H24" s="633"/>
      <c r="I24" s="634">
        <v>0</v>
      </c>
      <c r="J24" s="635"/>
      <c r="K24" s="634">
        <v>0</v>
      </c>
      <c r="L24" s="636"/>
      <c r="M24" s="637">
        <v>0</v>
      </c>
      <c r="N24" s="638"/>
      <c r="O24" s="363">
        <v>0</v>
      </c>
      <c r="P24" s="639"/>
      <c r="Q24" s="363">
        <v>0</v>
      </c>
      <c r="R24" s="639"/>
      <c r="S24" s="640">
        <v>0</v>
      </c>
      <c r="T24" s="641"/>
      <c r="U24" s="640">
        <v>0</v>
      </c>
      <c r="V24" s="641"/>
      <c r="W24" s="640">
        <v>0</v>
      </c>
      <c r="X24" s="641"/>
      <c r="Y24" s="640">
        <v>0</v>
      </c>
      <c r="Z24" s="641"/>
      <c r="AA24" s="640">
        <v>0</v>
      </c>
      <c r="AB24" s="641"/>
      <c r="AC24" s="640">
        <v>0</v>
      </c>
      <c r="AD24" s="642">
        <f t="shared" si="9"/>
        <v>0</v>
      </c>
      <c r="AE24" s="639"/>
      <c r="AF24" s="643">
        <v>0</v>
      </c>
      <c r="AG24" s="639"/>
      <c r="AH24" s="640">
        <v>0</v>
      </c>
      <c r="AI24" s="644"/>
      <c r="AJ24" s="640">
        <v>0</v>
      </c>
      <c r="AK24" s="644"/>
      <c r="AL24" s="640">
        <v>0</v>
      </c>
      <c r="AM24" s="641"/>
      <c r="AN24" s="640">
        <v>0</v>
      </c>
      <c r="AO24" s="641"/>
      <c r="AP24" s="640">
        <v>0</v>
      </c>
      <c r="AQ24" s="645">
        <f t="shared" si="7"/>
        <v>0</v>
      </c>
      <c r="AR24" s="646"/>
      <c r="AS24" s="643">
        <v>0</v>
      </c>
      <c r="AT24" s="641"/>
      <c r="AU24" s="640">
        <v>0</v>
      </c>
      <c r="AV24" s="641"/>
      <c r="AW24" s="647">
        <v>0</v>
      </c>
      <c r="AX24" s="648">
        <f t="shared" si="8"/>
        <v>0</v>
      </c>
      <c r="AY24" s="646"/>
      <c r="AZ24" s="643">
        <v>0</v>
      </c>
      <c r="BA24" s="641"/>
      <c r="BB24" s="640">
        <v>0</v>
      </c>
      <c r="BC24" s="649">
        <f>SUM(BB24+AZ24+AX24+AV24+AQ24+AD24)</f>
        <v>0</v>
      </c>
    </row>
    <row r="25" spans="1:55" ht="12.75" customHeight="1" x14ac:dyDescent="0.2">
      <c r="A25" s="476"/>
      <c r="B25" s="650"/>
      <c r="C25" s="650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</row>
    <row r="26" spans="1:55" ht="12.75" customHeight="1" x14ac:dyDescent="0.2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</row>
    <row r="27" spans="1:55" ht="12.75" customHeight="1" x14ac:dyDescent="0.2">
      <c r="A27" s="470"/>
      <c r="B27" s="470"/>
      <c r="C27" s="470"/>
      <c r="D27" s="470"/>
      <c r="E27" s="470"/>
      <c r="F27" s="476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</row>
    <row r="28" spans="1:55" ht="12.75" customHeight="1" x14ac:dyDescent="0.2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</row>
    <row r="29" spans="1:55" ht="12.75" customHeight="1" x14ac:dyDescent="0.2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470"/>
      <c r="BC29" s="470"/>
    </row>
    <row r="30" spans="1:55" ht="12.75" customHeight="1" x14ac:dyDescent="0.2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</row>
    <row r="31" spans="1:55" ht="12.75" customHeight="1" x14ac:dyDescent="0.2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</row>
    <row r="32" spans="1:55" ht="12.75" customHeight="1" x14ac:dyDescent="0.2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</row>
    <row r="33" spans="1:55" ht="12.75" customHeight="1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</row>
    <row r="34" spans="1:55" ht="12.75" customHeight="1" x14ac:dyDescent="0.2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</row>
    <row r="35" spans="1:55" ht="12.75" customHeight="1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</row>
    <row r="36" spans="1:55" ht="12.75" customHeight="1" x14ac:dyDescent="0.2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</row>
    <row r="37" spans="1:55" ht="12.75" customHeight="1" x14ac:dyDescent="0.2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</row>
    <row r="38" spans="1:55" ht="12.75" customHeight="1" x14ac:dyDescent="0.2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</row>
    <row r="39" spans="1:55" ht="12.75" customHeight="1" x14ac:dyDescent="0.2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</row>
    <row r="40" spans="1:55" ht="12.75" customHeight="1" x14ac:dyDescent="0.2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</row>
    <row r="41" spans="1:55" ht="12.75" customHeight="1" x14ac:dyDescent="0.2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</row>
    <row r="42" spans="1:55" ht="12.75" customHeight="1" x14ac:dyDescent="0.2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</row>
    <row r="43" spans="1:55" ht="12.75" customHeight="1" x14ac:dyDescent="0.2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</row>
    <row r="44" spans="1:55" ht="12.75" customHeight="1" x14ac:dyDescent="0.2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</row>
    <row r="45" spans="1:55" ht="12.75" customHeight="1" x14ac:dyDescent="0.2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</row>
    <row r="46" spans="1:55" ht="12.75" customHeight="1" x14ac:dyDescent="0.2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</row>
    <row r="47" spans="1:55" ht="12.75" customHeight="1" x14ac:dyDescent="0.2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</row>
    <row r="48" spans="1:55" ht="12.75" customHeight="1" x14ac:dyDescent="0.2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</row>
    <row r="49" spans="1:55" ht="12.75" customHeight="1" x14ac:dyDescent="0.2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</row>
    <row r="50" spans="1:55" ht="12.75" customHeight="1" x14ac:dyDescent="0.2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</row>
    <row r="51" spans="1:55" ht="12.75" customHeight="1" x14ac:dyDescent="0.2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</row>
    <row r="52" spans="1:55" ht="12.75" customHeight="1" x14ac:dyDescent="0.2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</row>
    <row r="53" spans="1:55" ht="12.75" customHeight="1" x14ac:dyDescent="0.2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</row>
    <row r="54" spans="1:55" ht="12.75" customHeight="1" x14ac:dyDescent="0.2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</row>
    <row r="55" spans="1:55" ht="12.75" customHeight="1" x14ac:dyDescent="0.2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</row>
    <row r="56" spans="1:55" ht="12.75" customHeight="1" x14ac:dyDescent="0.2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</row>
    <row r="57" spans="1:55" ht="12.75" customHeight="1" x14ac:dyDescent="0.2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</row>
    <row r="58" spans="1:55" ht="12.75" customHeight="1" x14ac:dyDescent="0.2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</row>
    <row r="59" spans="1:55" ht="12.75" customHeight="1" x14ac:dyDescent="0.2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</row>
    <row r="60" spans="1:55" ht="12.75" customHeight="1" x14ac:dyDescent="0.2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</row>
    <row r="61" spans="1:55" ht="12.75" customHeight="1" x14ac:dyDescent="0.2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</row>
    <row r="62" spans="1:55" ht="12.75" customHeight="1" x14ac:dyDescent="0.2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</row>
    <row r="63" spans="1:55" ht="12.75" customHeight="1" x14ac:dyDescent="0.2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</row>
    <row r="64" spans="1:55" ht="12.75" customHeight="1" x14ac:dyDescent="0.2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70"/>
    </row>
    <row r="65" spans="1:55" ht="12.75" customHeight="1" x14ac:dyDescent="0.2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</row>
    <row r="66" spans="1:55" ht="12.75" customHeight="1" x14ac:dyDescent="0.2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70"/>
    </row>
    <row r="67" spans="1:55" ht="12.75" customHeight="1" x14ac:dyDescent="0.2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</row>
    <row r="68" spans="1:55" ht="12.75" customHeight="1" x14ac:dyDescent="0.2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</row>
    <row r="69" spans="1:55" ht="12.75" customHeight="1" x14ac:dyDescent="0.2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</row>
    <row r="70" spans="1:55" ht="12.75" customHeight="1" x14ac:dyDescent="0.2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70"/>
    </row>
    <row r="71" spans="1:55" ht="12.75" customHeight="1" x14ac:dyDescent="0.2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B71" s="470"/>
      <c r="BC71" s="470"/>
    </row>
    <row r="72" spans="1:55" ht="12.75" customHeight="1" x14ac:dyDescent="0.2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  <c r="AS72" s="470"/>
      <c r="AT72" s="470"/>
      <c r="AU72" s="470"/>
      <c r="AV72" s="470"/>
      <c r="AW72" s="470"/>
      <c r="AX72" s="470"/>
      <c r="AY72" s="470"/>
      <c r="AZ72" s="470"/>
      <c r="BA72" s="470"/>
      <c r="BB72" s="470"/>
      <c r="BC72" s="470"/>
    </row>
    <row r="73" spans="1:55" ht="12.75" customHeight="1" x14ac:dyDescent="0.2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470"/>
      <c r="AY73" s="470"/>
      <c r="AZ73" s="470"/>
      <c r="BA73" s="470"/>
      <c r="BB73" s="470"/>
      <c r="BC73" s="470"/>
    </row>
    <row r="74" spans="1:55" ht="12.75" customHeight="1" x14ac:dyDescent="0.2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</row>
    <row r="75" spans="1:55" ht="12.75" customHeight="1" x14ac:dyDescent="0.2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470"/>
      <c r="AY75" s="470"/>
      <c r="AZ75" s="470"/>
      <c r="BA75" s="470"/>
      <c r="BB75" s="470"/>
      <c r="BC75" s="470"/>
    </row>
    <row r="76" spans="1:55" ht="12.75" customHeight="1" x14ac:dyDescent="0.2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470"/>
      <c r="AY76" s="470"/>
      <c r="AZ76" s="470"/>
      <c r="BA76" s="470"/>
      <c r="BB76" s="470"/>
      <c r="BC76" s="470"/>
    </row>
    <row r="77" spans="1:55" ht="12.75" customHeight="1" x14ac:dyDescent="0.2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  <c r="AS77" s="470"/>
      <c r="AT77" s="470"/>
      <c r="AU77" s="470"/>
      <c r="AV77" s="470"/>
      <c r="AW77" s="470"/>
      <c r="AX77" s="470"/>
      <c r="AY77" s="470"/>
      <c r="AZ77" s="470"/>
      <c r="BA77" s="470"/>
      <c r="BB77" s="470"/>
      <c r="BC77" s="470"/>
    </row>
    <row r="78" spans="1:55" ht="12.75" customHeight="1" x14ac:dyDescent="0.2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  <c r="AS78" s="470"/>
      <c r="AT78" s="470"/>
      <c r="AU78" s="470"/>
      <c r="AV78" s="470"/>
      <c r="AW78" s="470"/>
      <c r="AX78" s="470"/>
      <c r="AY78" s="470"/>
      <c r="AZ78" s="470"/>
      <c r="BA78" s="470"/>
      <c r="BB78" s="470"/>
      <c r="BC78" s="470"/>
    </row>
    <row r="79" spans="1:55" ht="12.75" customHeight="1" x14ac:dyDescent="0.2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  <c r="AS79" s="470"/>
      <c r="AT79" s="470"/>
      <c r="AU79" s="470"/>
      <c r="AV79" s="470"/>
      <c r="AW79" s="470"/>
      <c r="AX79" s="470"/>
      <c r="AY79" s="470"/>
      <c r="AZ79" s="470"/>
      <c r="BA79" s="470"/>
      <c r="BB79" s="470"/>
      <c r="BC79" s="470"/>
    </row>
    <row r="80" spans="1:55" ht="12.75" customHeight="1" x14ac:dyDescent="0.2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</row>
    <row r="81" spans="1:55" ht="12.75" customHeight="1" x14ac:dyDescent="0.2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  <c r="AS81" s="470"/>
      <c r="AT81" s="470"/>
      <c r="AU81" s="470"/>
      <c r="AV81" s="470"/>
      <c r="AW81" s="470"/>
      <c r="AX81" s="470"/>
      <c r="AY81" s="470"/>
      <c r="AZ81" s="470"/>
      <c r="BA81" s="470"/>
      <c r="BB81" s="470"/>
      <c r="BC81" s="470"/>
    </row>
    <row r="82" spans="1:55" ht="12.75" customHeight="1" x14ac:dyDescent="0.2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  <c r="AU82" s="470"/>
      <c r="AV82" s="470"/>
      <c r="AW82" s="470"/>
      <c r="AX82" s="470"/>
      <c r="AY82" s="470"/>
      <c r="AZ82" s="470"/>
      <c r="BA82" s="470"/>
      <c r="BB82" s="470"/>
      <c r="BC82" s="470"/>
    </row>
    <row r="83" spans="1:55" ht="12.75" customHeight="1" x14ac:dyDescent="0.2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  <c r="AU83" s="470"/>
      <c r="AV83" s="470"/>
      <c r="AW83" s="470"/>
      <c r="AX83" s="470"/>
      <c r="AY83" s="470"/>
      <c r="AZ83" s="470"/>
      <c r="BA83" s="470"/>
      <c r="BB83" s="470"/>
      <c r="BC83" s="470"/>
    </row>
    <row r="84" spans="1:55" ht="12.75" customHeight="1" x14ac:dyDescent="0.2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</row>
    <row r="85" spans="1:55" ht="12.75" customHeight="1" x14ac:dyDescent="0.2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  <c r="AS85" s="470"/>
      <c r="AT85" s="470"/>
      <c r="AU85" s="470"/>
      <c r="AV85" s="470"/>
      <c r="AW85" s="470"/>
      <c r="AX85" s="470"/>
      <c r="AY85" s="470"/>
      <c r="AZ85" s="470"/>
      <c r="BA85" s="470"/>
      <c r="BB85" s="470"/>
      <c r="BC85" s="470"/>
    </row>
    <row r="86" spans="1:55" ht="12.75" customHeight="1" x14ac:dyDescent="0.2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  <c r="AS86" s="470"/>
      <c r="AT86" s="470"/>
      <c r="AU86" s="470"/>
      <c r="AV86" s="470"/>
      <c r="AW86" s="470"/>
      <c r="AX86" s="470"/>
      <c r="AY86" s="470"/>
      <c r="AZ86" s="470"/>
      <c r="BA86" s="470"/>
      <c r="BB86" s="470"/>
      <c r="BC86" s="470"/>
    </row>
    <row r="87" spans="1:55" ht="12.75" customHeight="1" x14ac:dyDescent="0.2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  <c r="AS87" s="470"/>
      <c r="AT87" s="470"/>
      <c r="AU87" s="470"/>
      <c r="AV87" s="470"/>
      <c r="AW87" s="470"/>
      <c r="AX87" s="470"/>
      <c r="AY87" s="470"/>
      <c r="AZ87" s="470"/>
      <c r="BA87" s="470"/>
      <c r="BB87" s="470"/>
      <c r="BC87" s="470"/>
    </row>
    <row r="88" spans="1:55" ht="12.75" customHeight="1" x14ac:dyDescent="0.2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  <c r="AS88" s="470"/>
      <c r="AT88" s="470"/>
      <c r="AU88" s="470"/>
      <c r="AV88" s="470"/>
      <c r="AW88" s="470"/>
      <c r="AX88" s="470"/>
      <c r="AY88" s="470"/>
      <c r="AZ88" s="470"/>
      <c r="BA88" s="470"/>
      <c r="BB88" s="470"/>
      <c r="BC88" s="470"/>
    </row>
    <row r="89" spans="1:55" ht="12.75" customHeight="1" x14ac:dyDescent="0.2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  <c r="AS89" s="470"/>
      <c r="AT89" s="470"/>
      <c r="AU89" s="470"/>
      <c r="AV89" s="470"/>
      <c r="AW89" s="470"/>
      <c r="AX89" s="470"/>
      <c r="AY89" s="470"/>
      <c r="AZ89" s="470"/>
      <c r="BA89" s="470"/>
      <c r="BB89" s="470"/>
      <c r="BC89" s="470"/>
    </row>
    <row r="90" spans="1:55" ht="12.75" customHeight="1" x14ac:dyDescent="0.2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  <c r="AS90" s="470"/>
      <c r="AT90" s="470"/>
      <c r="AU90" s="470"/>
      <c r="AV90" s="470"/>
      <c r="AW90" s="470"/>
      <c r="AX90" s="470"/>
      <c r="AY90" s="470"/>
      <c r="AZ90" s="470"/>
      <c r="BA90" s="470"/>
      <c r="BB90" s="470"/>
      <c r="BC90" s="470"/>
    </row>
    <row r="91" spans="1:55" ht="12.75" customHeight="1" x14ac:dyDescent="0.2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  <c r="AS91" s="470"/>
      <c r="AT91" s="470"/>
      <c r="AU91" s="470"/>
      <c r="AV91" s="470"/>
      <c r="AW91" s="470"/>
      <c r="AX91" s="470"/>
      <c r="AY91" s="470"/>
      <c r="AZ91" s="470"/>
      <c r="BA91" s="470"/>
      <c r="BB91" s="470"/>
      <c r="BC91" s="470"/>
    </row>
    <row r="92" spans="1:55" ht="12.75" customHeight="1" x14ac:dyDescent="0.2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</row>
    <row r="93" spans="1:55" ht="12.75" customHeight="1" x14ac:dyDescent="0.2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  <c r="AS93" s="470"/>
      <c r="AT93" s="470"/>
      <c r="AU93" s="470"/>
      <c r="AV93" s="470"/>
      <c r="AW93" s="470"/>
      <c r="AX93" s="470"/>
      <c r="AY93" s="470"/>
      <c r="AZ93" s="470"/>
      <c r="BA93" s="470"/>
      <c r="BB93" s="470"/>
      <c r="BC93" s="470"/>
    </row>
    <row r="94" spans="1:55" ht="12.75" customHeight="1" x14ac:dyDescent="0.2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  <c r="AS94" s="470"/>
      <c r="AT94" s="470"/>
      <c r="AU94" s="470"/>
      <c r="AV94" s="470"/>
      <c r="AW94" s="470"/>
      <c r="AX94" s="470"/>
      <c r="AY94" s="470"/>
      <c r="AZ94" s="470"/>
      <c r="BA94" s="470"/>
      <c r="BB94" s="470"/>
      <c r="BC94" s="470"/>
    </row>
    <row r="95" spans="1:55" ht="12.75" customHeight="1" x14ac:dyDescent="0.2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70"/>
      <c r="BB95" s="470"/>
      <c r="BC95" s="470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  <row r="947" spans="1:5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</row>
    <row r="948" spans="1:5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</row>
    <row r="949" spans="1:55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</row>
  </sheetData>
  <autoFilter ref="A9:BC24" xr:uid="{00000000-0009-0000-0000-000003000000}">
    <sortState xmlns:xlrd2="http://schemas.microsoft.com/office/spreadsheetml/2017/richdata2" ref="A10:BC24">
      <sortCondition ref="A9:A24"/>
      <sortCondition ref="E9:E24"/>
      <sortCondition descending="1" ref="BC9:BC24"/>
      <sortCondition ref="B9:B24"/>
    </sortState>
  </autoFilter>
  <mergeCells count="36">
    <mergeCell ref="BC1:BC8"/>
    <mergeCell ref="AX3:AX8"/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A2:B6"/>
    <mergeCell ref="C5:G6"/>
    <mergeCell ref="A7:G8"/>
    <mergeCell ref="AY5:AZ8"/>
    <mergeCell ref="BA5:BB8"/>
    <mergeCell ref="J1:AD2"/>
    <mergeCell ref="AE1:AQ2"/>
    <mergeCell ref="AR1:AX2"/>
    <mergeCell ref="AY1:AZ4"/>
    <mergeCell ref="BA1:BB4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">
    <cfRule type="expression" dxfId="73" priority="1">
      <formula>COUNTIF(C10:C996,C10)&gt;1</formula>
    </cfRule>
    <cfRule type="expression" dxfId="72" priority="2">
      <formula>COUNTIF(C15:C995,C10)&gt;1</formula>
    </cfRule>
  </conditionalFormatting>
  <conditionalFormatting sqref="C11">
    <cfRule type="expression" dxfId="71" priority="3">
      <formula>COUNTIF(C16:C985,C11)&gt;1</formula>
    </cfRule>
    <cfRule type="expression" dxfId="70" priority="4">
      <formula>COUNTIF(C18:C994,C11)&gt;1</formula>
    </cfRule>
  </conditionalFormatting>
  <conditionalFormatting sqref="C11:C14">
    <cfRule type="expression" dxfId="69" priority="5">
      <formula>COUNTIF(C11:C998,C11)&gt;1</formula>
    </cfRule>
  </conditionalFormatting>
  <conditionalFormatting sqref="C12">
    <cfRule type="expression" dxfId="68" priority="6">
      <formula>COUNTIF(C16:C990,C12)&gt;1</formula>
    </cfRule>
  </conditionalFormatting>
  <conditionalFormatting sqref="C15:C16 C22:C23">
    <cfRule type="expression" dxfId="67" priority="7">
      <formula>COUNTIF(C15:C1003,C15)&gt;1</formula>
    </cfRule>
  </conditionalFormatting>
  <conditionalFormatting sqref="C17">
    <cfRule type="expression" dxfId="66" priority="8">
      <formula>COUNTIF(C17:C999,C17)&gt;1</formula>
    </cfRule>
    <cfRule type="expression" dxfId="65" priority="9">
      <formula>COUNTIF(C18:C988,C17)&gt;1</formula>
    </cfRule>
  </conditionalFormatting>
  <conditionalFormatting sqref="C17:C20">
    <cfRule type="expression" dxfId="64" priority="10">
      <formula>COUNTIF(C17:C1007,C17)&gt;1</formula>
    </cfRule>
  </conditionalFormatting>
  <conditionalFormatting sqref="C21">
    <cfRule type="expression" dxfId="63" priority="11">
      <formula>COUNTIF(C21:C1010,C21)&gt;1</formula>
    </cfRule>
  </conditionalFormatting>
  <conditionalFormatting sqref="C24">
    <cfRule type="expression" dxfId="62" priority="12">
      <formula>COUNTIF(C25:C991,C24)&gt;1</formula>
    </cfRule>
    <cfRule type="expression" dxfId="61" priority="13">
      <formula>COUNTIF(C25:C987,C24)&gt;1</formula>
    </cfRule>
  </conditionalFormatting>
  <conditionalFormatting sqref="C25">
    <cfRule type="expression" dxfId="60" priority="14">
      <formula>COUNTIF(#REF!,C25)&gt;1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E952"/>
  <sheetViews>
    <sheetView tabSelected="1" workbookViewId="0">
      <pane xSplit="7" ySplit="9" topLeftCell="AD10" activePane="bottomRight" state="frozen"/>
      <selection pane="topRight" activeCell="H1" sqref="H1"/>
      <selection pane="bottomLeft" activeCell="A10" sqref="A10"/>
      <selection pane="bottomRight" activeCell="D28" sqref="D28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1054" t="s">
        <v>1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271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1091" t="s">
        <v>476</v>
      </c>
      <c r="AS1" s="1055"/>
      <c r="AT1" s="1055"/>
      <c r="AU1" s="1055"/>
      <c r="AV1" s="1055"/>
      <c r="AW1" s="1055"/>
      <c r="AX1" s="1055"/>
      <c r="AY1" s="1055"/>
      <c r="AZ1" s="1056"/>
      <c r="BA1" s="1054" t="s">
        <v>4</v>
      </c>
      <c r="BB1" s="1079"/>
      <c r="BC1" s="1054" t="s">
        <v>5</v>
      </c>
      <c r="BD1" s="1056"/>
      <c r="BE1" s="1093" t="s">
        <v>6</v>
      </c>
    </row>
    <row r="2" spans="1:57" ht="39.75" customHeight="1" x14ac:dyDescent="0.25">
      <c r="A2" s="1070"/>
      <c r="B2" s="1064"/>
      <c r="C2" s="1030" t="s">
        <v>477</v>
      </c>
      <c r="D2" s="1031"/>
      <c r="E2" s="1031"/>
      <c r="F2" s="1031"/>
      <c r="G2" s="1032"/>
      <c r="H2" s="1057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1092"/>
      <c r="AS2" s="1061"/>
      <c r="AT2" s="1061"/>
      <c r="AU2" s="1061"/>
      <c r="AV2" s="1061"/>
      <c r="AW2" s="1061"/>
      <c r="AX2" s="1061"/>
      <c r="AY2" s="1061"/>
      <c r="AZ2" s="1062"/>
      <c r="BA2" s="1063"/>
      <c r="BB2" s="1080"/>
      <c r="BC2" s="1063"/>
      <c r="BD2" s="1064"/>
      <c r="BE2" s="1094"/>
    </row>
    <row r="3" spans="1:57" ht="30.75" customHeight="1" x14ac:dyDescent="0.2">
      <c r="A3" s="1046"/>
      <c r="B3" s="1064"/>
      <c r="C3" s="1033" t="s">
        <v>8</v>
      </c>
      <c r="D3" s="1034"/>
      <c r="E3" s="1034"/>
      <c r="F3" s="1034"/>
      <c r="G3" s="1087"/>
      <c r="H3" s="1088" t="s">
        <v>478</v>
      </c>
      <c r="I3" s="1040"/>
      <c r="J3" s="1088" t="s">
        <v>366</v>
      </c>
      <c r="K3" s="1040"/>
      <c r="L3" s="1088" t="s">
        <v>479</v>
      </c>
      <c r="M3" s="1040"/>
      <c r="N3" s="1089" t="s">
        <v>480</v>
      </c>
      <c r="O3" s="1040"/>
      <c r="P3" s="1089" t="s">
        <v>481</v>
      </c>
      <c r="Q3" s="1040"/>
      <c r="R3" s="1089" t="s">
        <v>482</v>
      </c>
      <c r="S3" s="1040"/>
      <c r="T3" s="1089" t="s">
        <v>483</v>
      </c>
      <c r="U3" s="1040"/>
      <c r="V3" s="1089" t="s">
        <v>484</v>
      </c>
      <c r="W3" s="1040"/>
      <c r="X3" s="1089" t="s">
        <v>485</v>
      </c>
      <c r="Y3" s="1040"/>
      <c r="Z3" s="1089" t="s">
        <v>486</v>
      </c>
      <c r="AA3" s="1040"/>
      <c r="AB3" s="1089" t="s">
        <v>487</v>
      </c>
      <c r="AC3" s="1040"/>
      <c r="AD3" s="1049"/>
      <c r="AE3" s="1045" t="s">
        <v>488</v>
      </c>
      <c r="AF3" s="1040"/>
      <c r="AG3" s="1045" t="s">
        <v>178</v>
      </c>
      <c r="AH3" s="1040"/>
      <c r="AI3" s="1045" t="s">
        <v>489</v>
      </c>
      <c r="AJ3" s="1040"/>
      <c r="AK3" s="1045" t="s">
        <v>490</v>
      </c>
      <c r="AL3" s="1040"/>
      <c r="AM3" s="1045" t="s">
        <v>491</v>
      </c>
      <c r="AN3" s="1040"/>
      <c r="AO3" s="1045" t="s">
        <v>381</v>
      </c>
      <c r="AP3" s="1040"/>
      <c r="AQ3" s="1049"/>
      <c r="AR3" s="1045" t="s">
        <v>492</v>
      </c>
      <c r="AS3" s="1040"/>
      <c r="AT3" s="1045" t="s">
        <v>493</v>
      </c>
      <c r="AU3" s="1040"/>
      <c r="AV3" s="1045" t="s">
        <v>494</v>
      </c>
      <c r="AW3" s="1040"/>
      <c r="AX3" s="1045" t="s">
        <v>495</v>
      </c>
      <c r="AY3" s="1040"/>
      <c r="AZ3" s="1076"/>
      <c r="BA3" s="1063"/>
      <c r="BB3" s="1080"/>
      <c r="BC3" s="1063"/>
      <c r="BD3" s="1064"/>
      <c r="BE3" s="1094"/>
    </row>
    <row r="4" spans="1:57" ht="15.75" customHeight="1" x14ac:dyDescent="0.2">
      <c r="A4" s="1046"/>
      <c r="B4" s="1064"/>
      <c r="C4" s="1036"/>
      <c r="D4" s="1037"/>
      <c r="E4" s="1037"/>
      <c r="F4" s="1037"/>
      <c r="G4" s="1048"/>
      <c r="H4" s="1046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46"/>
      <c r="AY4" s="1042"/>
      <c r="AZ4" s="1077"/>
      <c r="BA4" s="1065"/>
      <c r="BB4" s="1081"/>
      <c r="BC4" s="1065"/>
      <c r="BD4" s="1066"/>
      <c r="BE4" s="1094"/>
    </row>
    <row r="5" spans="1:57" ht="18.75" customHeight="1" x14ac:dyDescent="0.2">
      <c r="A5" s="1046"/>
      <c r="B5" s="1064"/>
      <c r="C5" s="1052" t="s">
        <v>496</v>
      </c>
      <c r="D5" s="1034"/>
      <c r="E5" s="1034"/>
      <c r="F5" s="1034"/>
      <c r="G5" s="1087"/>
      <c r="H5" s="1046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46"/>
      <c r="AY5" s="1042"/>
      <c r="AZ5" s="1077"/>
      <c r="BA5" s="1082" t="s">
        <v>497</v>
      </c>
      <c r="BB5" s="1083"/>
      <c r="BC5" s="1071" t="s">
        <v>498</v>
      </c>
      <c r="BD5" s="1072"/>
      <c r="BE5" s="1094"/>
    </row>
    <row r="6" spans="1:57" ht="15.75" customHeight="1" x14ac:dyDescent="0.2">
      <c r="A6" s="1046"/>
      <c r="B6" s="1064"/>
      <c r="C6" s="1036"/>
      <c r="D6" s="1037"/>
      <c r="E6" s="1037"/>
      <c r="F6" s="1037"/>
      <c r="G6" s="1048"/>
      <c r="H6" s="1046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46"/>
      <c r="AY6" s="1042"/>
      <c r="AZ6" s="1077"/>
      <c r="BA6" s="1084"/>
      <c r="BB6" s="1080"/>
      <c r="BC6" s="1063"/>
      <c r="BD6" s="1064"/>
      <c r="BE6" s="1094"/>
    </row>
    <row r="7" spans="1:57" ht="18.75" customHeight="1" x14ac:dyDescent="0.2">
      <c r="A7" s="1053" t="s">
        <v>190</v>
      </c>
      <c r="B7" s="1034"/>
      <c r="C7" s="1034"/>
      <c r="D7" s="1034"/>
      <c r="E7" s="1034"/>
      <c r="F7" s="1034"/>
      <c r="G7" s="1087"/>
      <c r="H7" s="1046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46"/>
      <c r="AY7" s="1042"/>
      <c r="AZ7" s="1077"/>
      <c r="BA7" s="1084"/>
      <c r="BB7" s="1080"/>
      <c r="BC7" s="1063"/>
      <c r="BD7" s="1064"/>
      <c r="BE7" s="1094"/>
    </row>
    <row r="8" spans="1:57" ht="18.75" customHeight="1" x14ac:dyDescent="0.2">
      <c r="A8" s="1074"/>
      <c r="B8" s="1061"/>
      <c r="C8" s="1061"/>
      <c r="D8" s="1061"/>
      <c r="E8" s="1061"/>
      <c r="F8" s="1061"/>
      <c r="G8" s="1044"/>
      <c r="H8" s="1074"/>
      <c r="I8" s="1044"/>
      <c r="J8" s="1074"/>
      <c r="K8" s="1044"/>
      <c r="L8" s="1074"/>
      <c r="M8" s="1044"/>
      <c r="N8" s="1074"/>
      <c r="O8" s="1044"/>
      <c r="P8" s="1074"/>
      <c r="Q8" s="1044"/>
      <c r="R8" s="1074"/>
      <c r="S8" s="1044"/>
      <c r="T8" s="1074"/>
      <c r="U8" s="1044"/>
      <c r="V8" s="1074"/>
      <c r="W8" s="1044"/>
      <c r="X8" s="1074"/>
      <c r="Y8" s="1044"/>
      <c r="Z8" s="1074"/>
      <c r="AA8" s="1044"/>
      <c r="AB8" s="1074"/>
      <c r="AC8" s="1044"/>
      <c r="AD8" s="1090"/>
      <c r="AE8" s="1074"/>
      <c r="AF8" s="1044"/>
      <c r="AG8" s="1074"/>
      <c r="AH8" s="1044"/>
      <c r="AI8" s="1074"/>
      <c r="AJ8" s="1044"/>
      <c r="AK8" s="1074"/>
      <c r="AL8" s="1044"/>
      <c r="AM8" s="1074"/>
      <c r="AN8" s="1044"/>
      <c r="AO8" s="1074"/>
      <c r="AP8" s="1044"/>
      <c r="AQ8" s="1090"/>
      <c r="AR8" s="1074"/>
      <c r="AS8" s="1044"/>
      <c r="AT8" s="1074"/>
      <c r="AU8" s="1044"/>
      <c r="AV8" s="1074"/>
      <c r="AW8" s="1044"/>
      <c r="AX8" s="1074"/>
      <c r="AY8" s="1044"/>
      <c r="AZ8" s="1096"/>
      <c r="BA8" s="1085"/>
      <c r="BB8" s="1086"/>
      <c r="BC8" s="1036"/>
      <c r="BD8" s="1073"/>
      <c r="BE8" s="1095"/>
    </row>
    <row r="9" spans="1:57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4" t="s">
        <v>41</v>
      </c>
      <c r="U9" s="374" t="s">
        <v>42</v>
      </c>
      <c r="V9" s="374" t="s">
        <v>41</v>
      </c>
      <c r="W9" s="374" t="s">
        <v>42</v>
      </c>
      <c r="X9" s="374" t="s">
        <v>41</v>
      </c>
      <c r="Y9" s="374" t="s">
        <v>42</v>
      </c>
      <c r="Z9" s="374" t="s">
        <v>41</v>
      </c>
      <c r="AA9" s="374" t="s">
        <v>42</v>
      </c>
      <c r="AB9" s="374" t="s">
        <v>41</v>
      </c>
      <c r="AC9" s="374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10" t="s">
        <v>43</v>
      </c>
    </row>
    <row r="10" spans="1:57" ht="15" customHeight="1" x14ac:dyDescent="0.2">
      <c r="A10" s="651">
        <f t="shared" ref="A10:A23" si="0">RANK(BE10, $BE$10:$BE$24)</f>
        <v>1</v>
      </c>
      <c r="B10" s="502">
        <v>2009</v>
      </c>
      <c r="C10" s="652" t="s">
        <v>499</v>
      </c>
      <c r="D10" s="480" t="s">
        <v>500</v>
      </c>
      <c r="E10" s="481" t="s">
        <v>141</v>
      </c>
      <c r="F10" s="478" t="s">
        <v>62</v>
      </c>
      <c r="G10" s="482" t="s">
        <v>63</v>
      </c>
      <c r="H10" s="653" t="s">
        <v>54</v>
      </c>
      <c r="I10" s="484">
        <v>300</v>
      </c>
      <c r="J10" s="549" t="s">
        <v>51</v>
      </c>
      <c r="K10" s="524">
        <v>300</v>
      </c>
      <c r="L10" s="654" t="s">
        <v>125</v>
      </c>
      <c r="M10" s="655">
        <v>25</v>
      </c>
      <c r="N10" s="272" t="s">
        <v>54</v>
      </c>
      <c r="O10" s="221">
        <v>300</v>
      </c>
      <c r="P10" s="272" t="s">
        <v>50</v>
      </c>
      <c r="Q10" s="221">
        <v>400</v>
      </c>
      <c r="R10" s="656" t="s">
        <v>50</v>
      </c>
      <c r="S10" s="657">
        <v>300</v>
      </c>
      <c r="T10" s="658" t="s">
        <v>50</v>
      </c>
      <c r="U10" s="657">
        <v>500</v>
      </c>
      <c r="V10" s="496" t="s">
        <v>53</v>
      </c>
      <c r="W10" s="657">
        <v>0</v>
      </c>
      <c r="X10" s="659" t="s">
        <v>54</v>
      </c>
      <c r="Y10" s="657">
        <v>200</v>
      </c>
      <c r="Z10" s="496" t="s">
        <v>53</v>
      </c>
      <c r="AA10" s="657">
        <v>0</v>
      </c>
      <c r="AB10" s="496" t="s">
        <v>53</v>
      </c>
      <c r="AC10" s="657">
        <v>0</v>
      </c>
      <c r="AD10" s="660">
        <f t="shared" ref="AD10:AD25" si="1">LARGE(I10:Y10, 1)+LARGE(I10:Y10, 2)+LARGE(I10:Y10, 3)+LARGE(I10:Y10, 4)+LARGE(I10:Y10, 5)+LARGE(I10:Y10, 6)+LARGE(I10:Y10, 7)+LARGE(I10:Y10, 8)+LARGE(I10:Y10, 9)</f>
        <v>2325</v>
      </c>
      <c r="AE10" s="31" t="s">
        <v>298</v>
      </c>
      <c r="AF10" s="661">
        <v>0</v>
      </c>
      <c r="AG10" s="33" t="s">
        <v>65</v>
      </c>
      <c r="AH10" s="661">
        <v>100</v>
      </c>
      <c r="AI10" s="656" t="s">
        <v>111</v>
      </c>
      <c r="AJ10" s="83">
        <v>100</v>
      </c>
      <c r="AK10" s="662" t="s">
        <v>50</v>
      </c>
      <c r="AL10" s="83">
        <v>1000</v>
      </c>
      <c r="AM10" s="662" t="s">
        <v>50</v>
      </c>
      <c r="AN10" s="83">
        <v>1000</v>
      </c>
      <c r="AO10" s="662" t="s">
        <v>501</v>
      </c>
      <c r="AP10" s="83">
        <v>100</v>
      </c>
      <c r="AQ10" s="660">
        <f t="shared" ref="AQ10:AQ20" si="2">LARGE(AF10:AP10,1)+LARGE(AF10:AP10,2)+LARGE(AF10:AP10,3)+LARGE(AF10:AP10,4)+LARGE(AF10:AP10,5)</f>
        <v>2300</v>
      </c>
      <c r="AR10" s="663" t="s">
        <v>219</v>
      </c>
      <c r="AS10" s="239">
        <v>500</v>
      </c>
      <c r="AT10" s="664" t="s">
        <v>195</v>
      </c>
      <c r="AU10" s="239">
        <v>500</v>
      </c>
      <c r="AV10" s="664" t="s">
        <v>436</v>
      </c>
      <c r="AW10" s="239">
        <v>500</v>
      </c>
      <c r="AX10" s="664" t="s">
        <v>71</v>
      </c>
      <c r="AY10" s="83">
        <v>500</v>
      </c>
      <c r="AZ10" s="660">
        <f t="shared" ref="AZ10:AZ25" si="3">LARGE(AS10:AY10,1)</f>
        <v>500</v>
      </c>
      <c r="BA10" s="665" t="s">
        <v>53</v>
      </c>
      <c r="BB10" s="83">
        <v>0</v>
      </c>
      <c r="BC10" s="666" t="s">
        <v>502</v>
      </c>
      <c r="BD10" s="83">
        <v>0</v>
      </c>
      <c r="BE10" s="667">
        <f>SUM(AZ10+AQ10+AD10)</f>
        <v>5125</v>
      </c>
    </row>
    <row r="11" spans="1:57" ht="15" customHeight="1" x14ac:dyDescent="0.2">
      <c r="A11" s="668">
        <f t="shared" si="0"/>
        <v>2</v>
      </c>
      <c r="B11" s="610">
        <v>2009</v>
      </c>
      <c r="C11" s="78"/>
      <c r="D11" s="669" t="s">
        <v>503</v>
      </c>
      <c r="E11" s="670" t="s">
        <v>504</v>
      </c>
      <c r="F11" s="78" t="s">
        <v>62</v>
      </c>
      <c r="G11" s="671" t="s">
        <v>63</v>
      </c>
      <c r="H11" s="672" t="s">
        <v>55</v>
      </c>
      <c r="I11" s="617">
        <v>150</v>
      </c>
      <c r="J11" s="673" t="s">
        <v>50</v>
      </c>
      <c r="K11" s="617">
        <v>400</v>
      </c>
      <c r="L11" s="674" t="s">
        <v>50</v>
      </c>
      <c r="M11" s="622">
        <v>300</v>
      </c>
      <c r="N11" s="272" t="s">
        <v>55</v>
      </c>
      <c r="O11" s="221">
        <v>150</v>
      </c>
      <c r="P11" s="272" t="s">
        <v>64</v>
      </c>
      <c r="Q11" s="221">
        <v>50</v>
      </c>
      <c r="R11" s="675" t="s">
        <v>54</v>
      </c>
      <c r="S11" s="83">
        <v>100</v>
      </c>
      <c r="T11" s="676" t="s">
        <v>51</v>
      </c>
      <c r="U11" s="83">
        <v>400</v>
      </c>
      <c r="V11" s="677" t="s">
        <v>50</v>
      </c>
      <c r="W11" s="83">
        <v>300</v>
      </c>
      <c r="X11" s="677" t="s">
        <v>50</v>
      </c>
      <c r="Y11" s="83">
        <v>400</v>
      </c>
      <c r="Z11" s="496" t="s">
        <v>53</v>
      </c>
      <c r="AA11" s="83">
        <v>0</v>
      </c>
      <c r="AB11" s="496" t="s">
        <v>53</v>
      </c>
      <c r="AC11" s="83">
        <v>0</v>
      </c>
      <c r="AD11" s="660">
        <f t="shared" si="1"/>
        <v>2250</v>
      </c>
      <c r="AE11" s="678" t="s">
        <v>505</v>
      </c>
      <c r="AF11" s="622">
        <v>0</v>
      </c>
      <c r="AG11" s="679" t="s">
        <v>138</v>
      </c>
      <c r="AH11" s="622">
        <v>0</v>
      </c>
      <c r="AI11" s="675" t="s">
        <v>257</v>
      </c>
      <c r="AJ11" s="83">
        <v>50</v>
      </c>
      <c r="AK11" s="680" t="s">
        <v>232</v>
      </c>
      <c r="AL11" s="83">
        <v>0</v>
      </c>
      <c r="AM11" s="680" t="s">
        <v>98</v>
      </c>
      <c r="AN11" s="83">
        <v>250</v>
      </c>
      <c r="AO11" s="680" t="s">
        <v>506</v>
      </c>
      <c r="AP11" s="83">
        <v>0</v>
      </c>
      <c r="AQ11" s="660">
        <f t="shared" si="2"/>
        <v>300</v>
      </c>
      <c r="AR11" s="681" t="s">
        <v>217</v>
      </c>
      <c r="AS11" s="270">
        <v>0</v>
      </c>
      <c r="AT11" s="682" t="s">
        <v>459</v>
      </c>
      <c r="AU11" s="270">
        <v>100</v>
      </c>
      <c r="AV11" s="682" t="s">
        <v>197</v>
      </c>
      <c r="AW11" s="270">
        <v>0</v>
      </c>
      <c r="AX11" s="665" t="s">
        <v>53</v>
      </c>
      <c r="AY11" s="83">
        <v>0</v>
      </c>
      <c r="AZ11" s="660">
        <f t="shared" si="3"/>
        <v>100</v>
      </c>
      <c r="BA11" s="665" t="s">
        <v>53</v>
      </c>
      <c r="BB11" s="83">
        <v>0</v>
      </c>
      <c r="BC11" s="683" t="s">
        <v>125</v>
      </c>
      <c r="BD11" s="83">
        <v>500</v>
      </c>
      <c r="BE11" s="684">
        <f>SUM(AZ11+AQ11+AD11+BD2)</f>
        <v>2650</v>
      </c>
    </row>
    <row r="12" spans="1:57" ht="15" customHeight="1" x14ac:dyDescent="0.2">
      <c r="A12" s="668">
        <f t="shared" si="0"/>
        <v>3</v>
      </c>
      <c r="B12" s="502">
        <v>2009</v>
      </c>
      <c r="C12" s="502" t="s">
        <v>507</v>
      </c>
      <c r="D12" s="512" t="s">
        <v>508</v>
      </c>
      <c r="E12" s="513" t="s">
        <v>509</v>
      </c>
      <c r="F12" s="502" t="s">
        <v>62</v>
      </c>
      <c r="G12" s="503" t="s">
        <v>63</v>
      </c>
      <c r="H12" s="685" t="s">
        <v>52</v>
      </c>
      <c r="I12" s="524">
        <v>75</v>
      </c>
      <c r="J12" s="686" t="s">
        <v>203</v>
      </c>
      <c r="K12" s="484">
        <v>50</v>
      </c>
      <c r="L12" s="687" t="s">
        <v>51</v>
      </c>
      <c r="M12" s="622">
        <v>200</v>
      </c>
      <c r="N12" s="688" t="s">
        <v>51</v>
      </c>
      <c r="O12" s="221">
        <v>400</v>
      </c>
      <c r="P12" s="220" t="s">
        <v>54</v>
      </c>
      <c r="Q12" s="221">
        <v>200</v>
      </c>
      <c r="R12" s="675" t="s">
        <v>55</v>
      </c>
      <c r="S12" s="274">
        <v>50</v>
      </c>
      <c r="T12" s="676" t="s">
        <v>80</v>
      </c>
      <c r="U12" s="274">
        <v>150</v>
      </c>
      <c r="V12" s="689" t="s">
        <v>51</v>
      </c>
      <c r="W12" s="274">
        <v>200</v>
      </c>
      <c r="X12" s="677" t="s">
        <v>55</v>
      </c>
      <c r="Y12" s="274">
        <v>100</v>
      </c>
      <c r="Z12" s="496" t="s">
        <v>53</v>
      </c>
      <c r="AA12" s="274">
        <v>0</v>
      </c>
      <c r="AB12" s="496" t="s">
        <v>53</v>
      </c>
      <c r="AC12" s="274">
        <v>0</v>
      </c>
      <c r="AD12" s="660">
        <f t="shared" si="1"/>
        <v>1425</v>
      </c>
      <c r="AE12" s="690" t="s">
        <v>510</v>
      </c>
      <c r="AF12" s="691">
        <v>0</v>
      </c>
      <c r="AG12" s="692" t="s">
        <v>205</v>
      </c>
      <c r="AH12" s="691">
        <v>50</v>
      </c>
      <c r="AI12" s="675" t="s">
        <v>99</v>
      </c>
      <c r="AJ12" s="83">
        <v>0</v>
      </c>
      <c r="AK12" s="680" t="s">
        <v>81</v>
      </c>
      <c r="AL12" s="83">
        <v>100</v>
      </c>
      <c r="AM12" s="680" t="s">
        <v>196</v>
      </c>
      <c r="AN12" s="83">
        <v>50</v>
      </c>
      <c r="AO12" s="680" t="s">
        <v>52</v>
      </c>
      <c r="AP12" s="83">
        <v>500</v>
      </c>
      <c r="AQ12" s="660">
        <f t="shared" si="2"/>
        <v>700</v>
      </c>
      <c r="AR12" s="681" t="s">
        <v>334</v>
      </c>
      <c r="AS12" s="270">
        <v>0</v>
      </c>
      <c r="AT12" s="682" t="s">
        <v>257</v>
      </c>
      <c r="AU12" s="270">
        <v>100</v>
      </c>
      <c r="AV12" s="326" t="s">
        <v>505</v>
      </c>
      <c r="AW12" s="270">
        <v>0</v>
      </c>
      <c r="AX12" s="693" t="s">
        <v>511</v>
      </c>
      <c r="AY12" s="83">
        <v>0</v>
      </c>
      <c r="AZ12" s="660">
        <f t="shared" si="3"/>
        <v>100</v>
      </c>
      <c r="BA12" s="665" t="s">
        <v>53</v>
      </c>
      <c r="BB12" s="83">
        <v>0</v>
      </c>
      <c r="BC12" s="683" t="s">
        <v>58</v>
      </c>
      <c r="BD12" s="694">
        <v>250</v>
      </c>
      <c r="BE12" s="695">
        <f>SUM(AZ12+AQ12+AD12+BD12)</f>
        <v>2475</v>
      </c>
    </row>
    <row r="13" spans="1:57" ht="15" customHeight="1" x14ac:dyDescent="0.2">
      <c r="A13" s="668">
        <f t="shared" si="0"/>
        <v>4</v>
      </c>
      <c r="B13" s="696">
        <v>2008</v>
      </c>
      <c r="C13" s="298" t="s">
        <v>512</v>
      </c>
      <c r="D13" s="697" t="s">
        <v>513</v>
      </c>
      <c r="E13" s="698" t="s">
        <v>514</v>
      </c>
      <c r="F13" s="696" t="s">
        <v>62</v>
      </c>
      <c r="G13" s="699" t="s">
        <v>63</v>
      </c>
      <c r="H13" s="700" t="s">
        <v>51</v>
      </c>
      <c r="I13" s="221">
        <v>400</v>
      </c>
      <c r="J13" s="701" t="s">
        <v>125</v>
      </c>
      <c r="K13" s="221">
        <v>50</v>
      </c>
      <c r="L13" s="688" t="s">
        <v>54</v>
      </c>
      <c r="M13" s="221">
        <v>100</v>
      </c>
      <c r="N13" s="700" t="s">
        <v>80</v>
      </c>
      <c r="O13" s="221">
        <v>150</v>
      </c>
      <c r="P13" s="702" t="s">
        <v>51</v>
      </c>
      <c r="Q13" s="703">
        <v>300</v>
      </c>
      <c r="R13" s="704" t="s">
        <v>80</v>
      </c>
      <c r="S13" s="703">
        <v>50</v>
      </c>
      <c r="T13" s="705" t="s">
        <v>125</v>
      </c>
      <c r="U13" s="703">
        <v>75</v>
      </c>
      <c r="V13" s="706" t="s">
        <v>135</v>
      </c>
      <c r="W13" s="703">
        <v>0</v>
      </c>
      <c r="X13" s="707" t="s">
        <v>66</v>
      </c>
      <c r="Y13" s="703">
        <v>100</v>
      </c>
      <c r="Z13" s="496" t="s">
        <v>53</v>
      </c>
      <c r="AA13" s="703">
        <v>0</v>
      </c>
      <c r="AB13" s="496" t="s">
        <v>53</v>
      </c>
      <c r="AC13" s="703">
        <v>0</v>
      </c>
      <c r="AD13" s="660">
        <f t="shared" si="1"/>
        <v>1225</v>
      </c>
      <c r="AE13" s="708"/>
      <c r="AF13" s="709">
        <v>0</v>
      </c>
      <c r="AG13" s="708"/>
      <c r="AH13" s="710">
        <v>0</v>
      </c>
      <c r="AI13" s="704" t="s">
        <v>205</v>
      </c>
      <c r="AJ13" s="338">
        <v>50</v>
      </c>
      <c r="AK13" s="345" t="s">
        <v>135</v>
      </c>
      <c r="AL13" s="338">
        <v>50</v>
      </c>
      <c r="AM13" s="345" t="s">
        <v>73</v>
      </c>
      <c r="AN13" s="338">
        <v>50</v>
      </c>
      <c r="AO13" s="346" t="s">
        <v>331</v>
      </c>
      <c r="AP13" s="338">
        <v>0</v>
      </c>
      <c r="AQ13" s="660">
        <f t="shared" si="2"/>
        <v>150</v>
      </c>
      <c r="AR13" s="711" t="s">
        <v>305</v>
      </c>
      <c r="AS13" s="342">
        <v>250</v>
      </c>
      <c r="AT13" s="712" t="s">
        <v>219</v>
      </c>
      <c r="AU13" s="342">
        <v>100</v>
      </c>
      <c r="AV13" s="556" t="s">
        <v>53</v>
      </c>
      <c r="AW13" s="342">
        <v>0</v>
      </c>
      <c r="AX13" s="712" t="s">
        <v>515</v>
      </c>
      <c r="AY13" s="338">
        <v>0</v>
      </c>
      <c r="AZ13" s="660">
        <f t="shared" si="3"/>
        <v>250</v>
      </c>
      <c r="BA13" s="665" t="s">
        <v>53</v>
      </c>
      <c r="BB13" s="338">
        <v>0</v>
      </c>
      <c r="BC13" s="562" t="s">
        <v>53</v>
      </c>
      <c r="BD13" s="338">
        <v>0</v>
      </c>
      <c r="BE13" s="713">
        <f t="shared" ref="BE13:BE25" si="4">SUM(AZ13+AQ13+AD13)</f>
        <v>1625</v>
      </c>
    </row>
    <row r="14" spans="1:57" ht="15" customHeight="1" x14ac:dyDescent="0.2">
      <c r="A14" s="245">
        <f t="shared" si="0"/>
        <v>5</v>
      </c>
      <c r="B14" s="502">
        <v>2009</v>
      </c>
      <c r="C14" s="502" t="s">
        <v>516</v>
      </c>
      <c r="D14" s="512" t="s">
        <v>517</v>
      </c>
      <c r="E14" s="513" t="s">
        <v>134</v>
      </c>
      <c r="F14" s="502" t="s">
        <v>518</v>
      </c>
      <c r="G14" s="503" t="s">
        <v>360</v>
      </c>
      <c r="H14" s="653" t="s">
        <v>196</v>
      </c>
      <c r="I14" s="484">
        <v>0</v>
      </c>
      <c r="J14" s="483" t="s">
        <v>98</v>
      </c>
      <c r="K14" s="484">
        <v>100</v>
      </c>
      <c r="L14" s="317" t="s">
        <v>81</v>
      </c>
      <c r="M14" s="493">
        <v>25</v>
      </c>
      <c r="N14" s="272" t="s">
        <v>66</v>
      </c>
      <c r="O14" s="221">
        <v>150</v>
      </c>
      <c r="P14" s="220" t="s">
        <v>123</v>
      </c>
      <c r="Q14" s="714">
        <v>50</v>
      </c>
      <c r="R14" s="77" t="s">
        <v>51</v>
      </c>
      <c r="S14" s="526">
        <v>200</v>
      </c>
      <c r="T14" s="508" t="s">
        <v>54</v>
      </c>
      <c r="U14" s="526">
        <v>300</v>
      </c>
      <c r="V14" s="715" t="s">
        <v>58</v>
      </c>
      <c r="W14" s="526">
        <v>0</v>
      </c>
      <c r="X14" s="157" t="s">
        <v>98</v>
      </c>
      <c r="Y14" s="526">
        <v>100</v>
      </c>
      <c r="Z14" s="496" t="s">
        <v>53</v>
      </c>
      <c r="AA14" s="526">
        <v>0</v>
      </c>
      <c r="AB14" s="496" t="s">
        <v>53</v>
      </c>
      <c r="AC14" s="526">
        <v>0</v>
      </c>
      <c r="AD14" s="660">
        <f t="shared" si="1"/>
        <v>925</v>
      </c>
      <c r="AE14" s="716" t="s">
        <v>216</v>
      </c>
      <c r="AF14" s="546">
        <v>100</v>
      </c>
      <c r="AG14" s="33" t="s">
        <v>214</v>
      </c>
      <c r="AH14" s="492">
        <v>0</v>
      </c>
      <c r="AI14" s="77" t="s">
        <v>118</v>
      </c>
      <c r="AJ14" s="43">
        <v>0</v>
      </c>
      <c r="AK14" s="56" t="s">
        <v>64</v>
      </c>
      <c r="AL14" s="43">
        <v>100</v>
      </c>
      <c r="AM14" s="56" t="s">
        <v>135</v>
      </c>
      <c r="AN14" s="43">
        <v>50</v>
      </c>
      <c r="AO14" s="56" t="s">
        <v>427</v>
      </c>
      <c r="AP14" s="43">
        <v>0</v>
      </c>
      <c r="AQ14" s="660">
        <f t="shared" si="2"/>
        <v>250</v>
      </c>
      <c r="AR14" s="717" t="s">
        <v>519</v>
      </c>
      <c r="AS14" s="223">
        <v>0</v>
      </c>
      <c r="AT14" s="718" t="s">
        <v>95</v>
      </c>
      <c r="AU14" s="223">
        <v>100</v>
      </c>
      <c r="AV14" s="718" t="s">
        <v>466</v>
      </c>
      <c r="AW14" s="223">
        <v>0</v>
      </c>
      <c r="AX14" s="665" t="s">
        <v>53</v>
      </c>
      <c r="AY14" s="43">
        <v>0</v>
      </c>
      <c r="AZ14" s="660">
        <f t="shared" si="3"/>
        <v>100</v>
      </c>
      <c r="BA14" s="719" t="s">
        <v>203</v>
      </c>
      <c r="BB14" s="43">
        <v>0</v>
      </c>
      <c r="BC14" s="562" t="s">
        <v>53</v>
      </c>
      <c r="BD14" s="43">
        <v>0</v>
      </c>
      <c r="BE14" s="684">
        <f t="shared" si="4"/>
        <v>1275</v>
      </c>
    </row>
    <row r="15" spans="1:57" ht="15" customHeight="1" x14ac:dyDescent="0.2">
      <c r="A15" s="245">
        <f t="shared" si="0"/>
        <v>6</v>
      </c>
      <c r="B15" s="328">
        <v>2008</v>
      </c>
      <c r="C15" s="328" t="s">
        <v>520</v>
      </c>
      <c r="D15" s="697" t="s">
        <v>521</v>
      </c>
      <c r="E15" s="698" t="s">
        <v>121</v>
      </c>
      <c r="F15" s="696" t="s">
        <v>62</v>
      </c>
      <c r="G15" s="699" t="s">
        <v>63</v>
      </c>
      <c r="H15" s="702" t="s">
        <v>125</v>
      </c>
      <c r="I15" s="221">
        <v>75</v>
      </c>
      <c r="J15" s="720" t="s">
        <v>81</v>
      </c>
      <c r="K15" s="221">
        <v>50</v>
      </c>
      <c r="L15" s="702" t="s">
        <v>203</v>
      </c>
      <c r="M15" s="221">
        <v>25</v>
      </c>
      <c r="N15" s="700" t="s">
        <v>58</v>
      </c>
      <c r="O15" s="221">
        <v>0</v>
      </c>
      <c r="P15" s="700" t="s">
        <v>125</v>
      </c>
      <c r="Q15" s="221">
        <v>50</v>
      </c>
      <c r="R15" s="704" t="s">
        <v>408</v>
      </c>
      <c r="S15" s="703">
        <v>25</v>
      </c>
      <c r="T15" s="707" t="s">
        <v>53</v>
      </c>
      <c r="U15" s="703">
        <v>0</v>
      </c>
      <c r="V15" s="721" t="s">
        <v>54</v>
      </c>
      <c r="W15" s="703">
        <v>100</v>
      </c>
      <c r="X15" s="707" t="s">
        <v>338</v>
      </c>
      <c r="Y15" s="703">
        <v>0</v>
      </c>
      <c r="Z15" s="677" t="s">
        <v>55</v>
      </c>
      <c r="AA15" s="703">
        <v>100</v>
      </c>
      <c r="AB15" s="677" t="s">
        <v>50</v>
      </c>
      <c r="AC15" s="703">
        <v>300</v>
      </c>
      <c r="AD15" s="660">
        <f t="shared" si="1"/>
        <v>325</v>
      </c>
      <c r="AE15" s="708"/>
      <c r="AF15" s="714">
        <v>0</v>
      </c>
      <c r="AG15" s="722"/>
      <c r="AH15" s="723">
        <v>0</v>
      </c>
      <c r="AI15" s="724" t="s">
        <v>522</v>
      </c>
      <c r="AJ15" s="338">
        <v>0</v>
      </c>
      <c r="AK15" s="345" t="s">
        <v>110</v>
      </c>
      <c r="AL15" s="338">
        <v>100</v>
      </c>
      <c r="AM15" s="345" t="s">
        <v>159</v>
      </c>
      <c r="AN15" s="338">
        <v>0</v>
      </c>
      <c r="AO15" s="345" t="s">
        <v>240</v>
      </c>
      <c r="AP15" s="338">
        <v>100</v>
      </c>
      <c r="AQ15" s="660">
        <f t="shared" si="2"/>
        <v>200</v>
      </c>
      <c r="AR15" s="496" t="s">
        <v>53</v>
      </c>
      <c r="AS15" s="342">
        <v>0</v>
      </c>
      <c r="AT15" s="712" t="s">
        <v>138</v>
      </c>
      <c r="AU15" s="342">
        <v>0</v>
      </c>
      <c r="AV15" s="556" t="s">
        <v>53</v>
      </c>
      <c r="AW15" s="342">
        <v>0</v>
      </c>
      <c r="AX15" s="665" t="s">
        <v>53</v>
      </c>
      <c r="AY15" s="338">
        <v>0</v>
      </c>
      <c r="AZ15" s="660">
        <f t="shared" si="3"/>
        <v>0</v>
      </c>
      <c r="BA15" s="719" t="s">
        <v>392</v>
      </c>
      <c r="BB15" s="338">
        <v>0</v>
      </c>
      <c r="BC15" s="562" t="s">
        <v>53</v>
      </c>
      <c r="BD15" s="338">
        <v>0</v>
      </c>
      <c r="BE15" s="713">
        <f t="shared" si="4"/>
        <v>525</v>
      </c>
    </row>
    <row r="16" spans="1:57" ht="15" customHeight="1" x14ac:dyDescent="0.2">
      <c r="A16" s="245">
        <f t="shared" si="0"/>
        <v>6</v>
      </c>
      <c r="B16" s="502">
        <v>2008</v>
      </c>
      <c r="C16" s="502" t="s">
        <v>523</v>
      </c>
      <c r="D16" s="512" t="s">
        <v>524</v>
      </c>
      <c r="E16" s="513" t="s">
        <v>141</v>
      </c>
      <c r="F16" s="502" t="s">
        <v>79</v>
      </c>
      <c r="G16" s="503" t="s">
        <v>49</v>
      </c>
      <c r="H16" s="685" t="s">
        <v>81</v>
      </c>
      <c r="I16" s="524">
        <v>75</v>
      </c>
      <c r="J16" s="483" t="s">
        <v>64</v>
      </c>
      <c r="K16" s="484">
        <v>50</v>
      </c>
      <c r="L16" s="317" t="s">
        <v>66</v>
      </c>
      <c r="M16" s="493">
        <v>50</v>
      </c>
      <c r="N16" s="688" t="s">
        <v>265</v>
      </c>
      <c r="O16" s="221">
        <v>0</v>
      </c>
      <c r="P16" s="220" t="s">
        <v>66</v>
      </c>
      <c r="Q16" s="714">
        <v>100</v>
      </c>
      <c r="R16" s="318" t="s">
        <v>98</v>
      </c>
      <c r="S16" s="526">
        <v>50</v>
      </c>
      <c r="T16" s="725" t="s">
        <v>67</v>
      </c>
      <c r="U16" s="526">
        <v>0</v>
      </c>
      <c r="V16" s="156" t="s">
        <v>54</v>
      </c>
      <c r="W16" s="526">
        <v>100</v>
      </c>
      <c r="X16" s="156" t="s">
        <v>265</v>
      </c>
      <c r="Y16" s="526">
        <v>0</v>
      </c>
      <c r="Z16" s="496" t="s">
        <v>53</v>
      </c>
      <c r="AA16" s="526">
        <v>0</v>
      </c>
      <c r="AB16" s="496" t="s">
        <v>53</v>
      </c>
      <c r="AC16" s="526">
        <v>0</v>
      </c>
      <c r="AD16" s="726">
        <f t="shared" si="1"/>
        <v>425</v>
      </c>
      <c r="AE16" s="727" t="s">
        <v>525</v>
      </c>
      <c r="AF16" s="661">
        <v>0</v>
      </c>
      <c r="AG16" s="33" t="s">
        <v>82</v>
      </c>
      <c r="AH16" s="661">
        <v>100</v>
      </c>
      <c r="AI16" s="77" t="s">
        <v>100</v>
      </c>
      <c r="AJ16" s="43">
        <v>0</v>
      </c>
      <c r="AK16" s="56" t="s">
        <v>232</v>
      </c>
      <c r="AL16" s="43">
        <v>0</v>
      </c>
      <c r="AM16" s="56" t="s">
        <v>95</v>
      </c>
      <c r="AN16" s="43">
        <v>0</v>
      </c>
      <c r="AO16" s="56" t="s">
        <v>526</v>
      </c>
      <c r="AP16" s="43">
        <v>0</v>
      </c>
      <c r="AQ16" s="660">
        <f t="shared" si="2"/>
        <v>100</v>
      </c>
      <c r="AR16" s="496" t="s">
        <v>53</v>
      </c>
      <c r="AS16" s="223">
        <v>0</v>
      </c>
      <c r="AT16" s="718" t="s">
        <v>527</v>
      </c>
      <c r="AU16" s="223">
        <v>0</v>
      </c>
      <c r="AV16" s="718" t="s">
        <v>528</v>
      </c>
      <c r="AW16" s="223">
        <v>0</v>
      </c>
      <c r="AX16" s="665" t="s">
        <v>53</v>
      </c>
      <c r="AY16" s="43">
        <v>0</v>
      </c>
      <c r="AZ16" s="660">
        <f t="shared" si="3"/>
        <v>0</v>
      </c>
      <c r="BA16" s="665" t="s">
        <v>53</v>
      </c>
      <c r="BB16" s="43">
        <v>0</v>
      </c>
      <c r="BC16" s="562" t="s">
        <v>53</v>
      </c>
      <c r="BD16" s="43">
        <v>0</v>
      </c>
      <c r="BE16" s="684">
        <f t="shared" si="4"/>
        <v>525</v>
      </c>
    </row>
    <row r="17" spans="1:57" ht="15" customHeight="1" x14ac:dyDescent="0.2">
      <c r="A17" s="211">
        <f t="shared" si="0"/>
        <v>8</v>
      </c>
      <c r="B17" s="728">
        <v>2008</v>
      </c>
      <c r="C17" s="729" t="s">
        <v>512</v>
      </c>
      <c r="D17" s="730" t="s">
        <v>529</v>
      </c>
      <c r="E17" s="731" t="s">
        <v>304</v>
      </c>
      <c r="F17" s="732" t="s">
        <v>62</v>
      </c>
      <c r="G17" s="733" t="s">
        <v>63</v>
      </c>
      <c r="H17" s="700" t="s">
        <v>156</v>
      </c>
      <c r="I17" s="221">
        <v>0</v>
      </c>
      <c r="J17" s="734" t="s">
        <v>97</v>
      </c>
      <c r="K17" s="221">
        <v>0</v>
      </c>
      <c r="L17" s="272" t="s">
        <v>52</v>
      </c>
      <c r="M17" s="221">
        <v>25</v>
      </c>
      <c r="N17" s="700" t="s">
        <v>156</v>
      </c>
      <c r="O17" s="221">
        <v>0</v>
      </c>
      <c r="P17" s="735" t="s">
        <v>98</v>
      </c>
      <c r="Q17" s="714">
        <v>100</v>
      </c>
      <c r="R17" s="736" t="s">
        <v>195</v>
      </c>
      <c r="S17" s="221">
        <v>25</v>
      </c>
      <c r="T17" s="737" t="s">
        <v>96</v>
      </c>
      <c r="U17" s="703">
        <v>0</v>
      </c>
      <c r="V17" s="738" t="s">
        <v>110</v>
      </c>
      <c r="W17" s="221">
        <v>25</v>
      </c>
      <c r="X17" s="738" t="s">
        <v>51</v>
      </c>
      <c r="Y17" s="703">
        <v>300</v>
      </c>
      <c r="Z17" s="659" t="s">
        <v>54</v>
      </c>
      <c r="AA17" s="703">
        <v>200</v>
      </c>
      <c r="AB17" s="659" t="s">
        <v>125</v>
      </c>
      <c r="AC17" s="703">
        <v>25</v>
      </c>
      <c r="AD17" s="726">
        <f t="shared" si="1"/>
        <v>475</v>
      </c>
      <c r="AE17" s="739"/>
      <c r="AF17" s="342">
        <v>0</v>
      </c>
      <c r="AG17" s="340"/>
      <c r="AH17" s="342">
        <v>0</v>
      </c>
      <c r="AI17" s="740" t="s">
        <v>128</v>
      </c>
      <c r="AJ17" s="741">
        <v>0</v>
      </c>
      <c r="AK17" s="742" t="s">
        <v>137</v>
      </c>
      <c r="AL17" s="741">
        <v>0</v>
      </c>
      <c r="AM17" s="743" t="s">
        <v>447</v>
      </c>
      <c r="AN17" s="741">
        <v>25</v>
      </c>
      <c r="AO17" s="743" t="s">
        <v>530</v>
      </c>
      <c r="AP17" s="741">
        <v>0</v>
      </c>
      <c r="AQ17" s="660">
        <f t="shared" si="2"/>
        <v>25</v>
      </c>
      <c r="AR17" s="496" t="s">
        <v>53</v>
      </c>
      <c r="AS17" s="744">
        <v>0</v>
      </c>
      <c r="AT17" s="745" t="s">
        <v>531</v>
      </c>
      <c r="AU17" s="744">
        <v>0</v>
      </c>
      <c r="AV17" s="746" t="s">
        <v>532</v>
      </c>
      <c r="AW17" s="744">
        <v>0</v>
      </c>
      <c r="AX17" s="665" t="s">
        <v>53</v>
      </c>
      <c r="AY17" s="741">
        <v>0</v>
      </c>
      <c r="AZ17" s="660">
        <f t="shared" si="3"/>
        <v>0</v>
      </c>
      <c r="BA17" s="719" t="s">
        <v>50</v>
      </c>
      <c r="BB17" s="741">
        <v>0</v>
      </c>
      <c r="BC17" s="562" t="s">
        <v>53</v>
      </c>
      <c r="BD17" s="741">
        <v>0</v>
      </c>
      <c r="BE17" s="713">
        <f t="shared" si="4"/>
        <v>500</v>
      </c>
    </row>
    <row r="18" spans="1:57" ht="15" customHeight="1" x14ac:dyDescent="0.2">
      <c r="A18" s="211">
        <f t="shared" si="0"/>
        <v>9</v>
      </c>
      <c r="B18" s="502">
        <v>2008</v>
      </c>
      <c r="C18" s="502" t="s">
        <v>533</v>
      </c>
      <c r="D18" s="512" t="s">
        <v>534</v>
      </c>
      <c r="E18" s="513" t="s">
        <v>535</v>
      </c>
      <c r="F18" s="502" t="s">
        <v>518</v>
      </c>
      <c r="G18" s="503" t="s">
        <v>360</v>
      </c>
      <c r="H18" s="653" t="s">
        <v>126</v>
      </c>
      <c r="I18" s="484">
        <v>0</v>
      </c>
      <c r="J18" s="589" t="s">
        <v>111</v>
      </c>
      <c r="K18" s="484">
        <v>0</v>
      </c>
      <c r="L18" s="317" t="s">
        <v>111</v>
      </c>
      <c r="M18" s="493">
        <v>0</v>
      </c>
      <c r="N18" s="272" t="s">
        <v>52</v>
      </c>
      <c r="O18" s="221">
        <v>75</v>
      </c>
      <c r="P18" s="272" t="s">
        <v>82</v>
      </c>
      <c r="Q18" s="221">
        <v>0</v>
      </c>
      <c r="R18" s="318" t="s">
        <v>135</v>
      </c>
      <c r="S18" s="526">
        <v>0</v>
      </c>
      <c r="T18" s="725" t="s">
        <v>64</v>
      </c>
      <c r="U18" s="526">
        <v>75</v>
      </c>
      <c r="V18" s="156" t="s">
        <v>123</v>
      </c>
      <c r="W18" s="526">
        <v>25</v>
      </c>
      <c r="X18" s="156" t="s">
        <v>203</v>
      </c>
      <c r="Y18" s="526">
        <v>50</v>
      </c>
      <c r="Z18" s="725" t="s">
        <v>80</v>
      </c>
      <c r="AA18" s="526">
        <v>100</v>
      </c>
      <c r="AB18" s="659" t="s">
        <v>54</v>
      </c>
      <c r="AC18" s="703">
        <v>100</v>
      </c>
      <c r="AD18" s="726">
        <f t="shared" si="1"/>
        <v>225</v>
      </c>
      <c r="AE18" s="551" t="s">
        <v>158</v>
      </c>
      <c r="AF18" s="493">
        <v>0</v>
      </c>
      <c r="AG18" s="33" t="s">
        <v>536</v>
      </c>
      <c r="AH18" s="493">
        <v>0</v>
      </c>
      <c r="AI18" s="77" t="s">
        <v>214</v>
      </c>
      <c r="AJ18" s="43">
        <v>0</v>
      </c>
      <c r="AK18" s="55" t="s">
        <v>537</v>
      </c>
      <c r="AL18" s="43">
        <v>0</v>
      </c>
      <c r="AM18" s="56" t="s">
        <v>156</v>
      </c>
      <c r="AN18" s="43">
        <v>50</v>
      </c>
      <c r="AO18" s="56" t="s">
        <v>101</v>
      </c>
      <c r="AP18" s="43">
        <v>0</v>
      </c>
      <c r="AQ18" s="660">
        <f t="shared" si="2"/>
        <v>50</v>
      </c>
      <c r="AR18" s="496" t="s">
        <v>53</v>
      </c>
      <c r="AS18" s="223">
        <v>0</v>
      </c>
      <c r="AT18" s="496" t="s">
        <v>53</v>
      </c>
      <c r="AU18" s="223">
        <v>0</v>
      </c>
      <c r="AV18" s="496" t="s">
        <v>53</v>
      </c>
      <c r="AW18" s="223">
        <v>0</v>
      </c>
      <c r="AX18" s="665" t="s">
        <v>53</v>
      </c>
      <c r="AY18" s="43">
        <v>0</v>
      </c>
      <c r="AZ18" s="660">
        <f t="shared" si="3"/>
        <v>0</v>
      </c>
      <c r="BA18" s="719" t="s">
        <v>80</v>
      </c>
      <c r="BB18" s="43">
        <v>0</v>
      </c>
      <c r="BC18" s="562" t="s">
        <v>53</v>
      </c>
      <c r="BD18" s="43">
        <v>0</v>
      </c>
      <c r="BE18" s="684">
        <f t="shared" si="4"/>
        <v>275</v>
      </c>
    </row>
    <row r="19" spans="1:57" ht="15" customHeight="1" x14ac:dyDescent="0.2">
      <c r="A19" s="211">
        <f t="shared" si="0"/>
        <v>9</v>
      </c>
      <c r="B19" s="502">
        <v>2008</v>
      </c>
      <c r="C19" s="502" t="s">
        <v>538</v>
      </c>
      <c r="D19" s="512" t="s">
        <v>539</v>
      </c>
      <c r="E19" s="513" t="s">
        <v>514</v>
      </c>
      <c r="F19" s="502" t="s">
        <v>518</v>
      </c>
      <c r="G19" s="503" t="s">
        <v>360</v>
      </c>
      <c r="H19" s="685" t="s">
        <v>83</v>
      </c>
      <c r="I19" s="484">
        <v>0</v>
      </c>
      <c r="J19" s="589" t="s">
        <v>112</v>
      </c>
      <c r="K19" s="484">
        <v>0</v>
      </c>
      <c r="L19" s="317" t="s">
        <v>112</v>
      </c>
      <c r="M19" s="493">
        <v>0</v>
      </c>
      <c r="N19" s="688" t="s">
        <v>82</v>
      </c>
      <c r="O19" s="221">
        <v>0</v>
      </c>
      <c r="P19" s="220" t="s">
        <v>110</v>
      </c>
      <c r="Q19" s="714">
        <v>50</v>
      </c>
      <c r="R19" s="318" t="s">
        <v>125</v>
      </c>
      <c r="S19" s="286">
        <v>25</v>
      </c>
      <c r="T19" s="725" t="s">
        <v>203</v>
      </c>
      <c r="U19" s="286">
        <v>75</v>
      </c>
      <c r="V19" s="747" t="s">
        <v>98</v>
      </c>
      <c r="W19" s="286">
        <v>50</v>
      </c>
      <c r="X19" s="156" t="s">
        <v>125</v>
      </c>
      <c r="Y19" s="286">
        <v>50</v>
      </c>
      <c r="Z19" s="496" t="s">
        <v>53</v>
      </c>
      <c r="AA19" s="286">
        <v>0</v>
      </c>
      <c r="AB19" s="496" t="s">
        <v>53</v>
      </c>
      <c r="AC19" s="286">
        <v>0</v>
      </c>
      <c r="AD19" s="726">
        <f t="shared" si="1"/>
        <v>250</v>
      </c>
      <c r="AE19" s="602" t="s">
        <v>53</v>
      </c>
      <c r="AF19" s="484">
        <v>0</v>
      </c>
      <c r="AG19" s="110" t="s">
        <v>540</v>
      </c>
      <c r="AH19" s="484">
        <v>0</v>
      </c>
      <c r="AI19" s="77" t="s">
        <v>541</v>
      </c>
      <c r="AJ19" s="43">
        <v>0</v>
      </c>
      <c r="AK19" s="56" t="s">
        <v>129</v>
      </c>
      <c r="AL19" s="43">
        <v>25</v>
      </c>
      <c r="AM19" s="56" t="s">
        <v>56</v>
      </c>
      <c r="AN19" s="43">
        <v>0</v>
      </c>
      <c r="AO19" s="56" t="s">
        <v>542</v>
      </c>
      <c r="AP19" s="43">
        <v>0</v>
      </c>
      <c r="AQ19" s="660">
        <f t="shared" si="2"/>
        <v>25</v>
      </c>
      <c r="AR19" s="496" t="s">
        <v>53</v>
      </c>
      <c r="AS19" s="223">
        <v>0</v>
      </c>
      <c r="AT19" s="496" t="s">
        <v>53</v>
      </c>
      <c r="AU19" s="223">
        <v>0</v>
      </c>
      <c r="AV19" s="496" t="s">
        <v>53</v>
      </c>
      <c r="AW19" s="223">
        <v>0</v>
      </c>
      <c r="AX19" s="665" t="s">
        <v>53</v>
      </c>
      <c r="AY19" s="43">
        <v>0</v>
      </c>
      <c r="AZ19" s="660">
        <f t="shared" si="3"/>
        <v>0</v>
      </c>
      <c r="BA19" s="665" t="s">
        <v>53</v>
      </c>
      <c r="BB19" s="43">
        <v>0</v>
      </c>
      <c r="BC19" s="562" t="s">
        <v>53</v>
      </c>
      <c r="BD19" s="43">
        <v>0</v>
      </c>
      <c r="BE19" s="684">
        <f t="shared" si="4"/>
        <v>275</v>
      </c>
    </row>
    <row r="20" spans="1:57" ht="15" customHeight="1" x14ac:dyDescent="0.2">
      <c r="A20" s="211">
        <f t="shared" si="0"/>
        <v>11</v>
      </c>
      <c r="B20" s="696">
        <v>2008</v>
      </c>
      <c r="C20" s="298" t="s">
        <v>512</v>
      </c>
      <c r="D20" s="697" t="s">
        <v>543</v>
      </c>
      <c r="E20" s="698" t="s">
        <v>544</v>
      </c>
      <c r="F20" s="696" t="s">
        <v>154</v>
      </c>
      <c r="G20" s="699" t="s">
        <v>49</v>
      </c>
      <c r="H20" s="700" t="s">
        <v>123</v>
      </c>
      <c r="I20" s="221">
        <v>75</v>
      </c>
      <c r="J20" s="734" t="s">
        <v>265</v>
      </c>
      <c r="K20" s="221">
        <v>0</v>
      </c>
      <c r="L20" s="702" t="s">
        <v>265</v>
      </c>
      <c r="M20" s="221">
        <v>0</v>
      </c>
      <c r="N20" s="748" t="s">
        <v>135</v>
      </c>
      <c r="O20" s="221">
        <v>0</v>
      </c>
      <c r="P20" s="748" t="s">
        <v>86</v>
      </c>
      <c r="Q20" s="221">
        <v>0</v>
      </c>
      <c r="R20" s="736" t="s">
        <v>123</v>
      </c>
      <c r="S20" s="315">
        <v>25</v>
      </c>
      <c r="T20" s="496" t="s">
        <v>53</v>
      </c>
      <c r="U20" s="315">
        <v>0</v>
      </c>
      <c r="V20" s="749" t="s">
        <v>195</v>
      </c>
      <c r="W20" s="315">
        <v>25</v>
      </c>
      <c r="X20" s="738" t="s">
        <v>195</v>
      </c>
      <c r="Y20" s="315">
        <v>50</v>
      </c>
      <c r="Z20" s="496" t="s">
        <v>53</v>
      </c>
      <c r="AA20" s="315">
        <v>0</v>
      </c>
      <c r="AB20" s="496" t="s">
        <v>53</v>
      </c>
      <c r="AC20" s="315">
        <v>0</v>
      </c>
      <c r="AD20" s="726">
        <f t="shared" si="1"/>
        <v>175</v>
      </c>
      <c r="AE20" s="739"/>
      <c r="AF20" s="221">
        <v>0</v>
      </c>
      <c r="AG20" s="340"/>
      <c r="AH20" s="221">
        <v>0</v>
      </c>
      <c r="AI20" s="704" t="s">
        <v>545</v>
      </c>
      <c r="AJ20" s="338">
        <v>0</v>
      </c>
      <c r="AK20" s="346" t="s">
        <v>139</v>
      </c>
      <c r="AL20" s="338">
        <v>0</v>
      </c>
      <c r="AM20" s="345" t="s">
        <v>467</v>
      </c>
      <c r="AN20" s="338">
        <v>0</v>
      </c>
      <c r="AO20" s="345" t="s">
        <v>546</v>
      </c>
      <c r="AP20" s="338">
        <v>0</v>
      </c>
      <c r="AQ20" s="660">
        <f t="shared" si="2"/>
        <v>0</v>
      </c>
      <c r="AR20" s="496" t="s">
        <v>53</v>
      </c>
      <c r="AS20" s="342">
        <v>0</v>
      </c>
      <c r="AT20" s="496" t="s">
        <v>53</v>
      </c>
      <c r="AU20" s="342">
        <v>0</v>
      </c>
      <c r="AV20" s="496" t="s">
        <v>53</v>
      </c>
      <c r="AW20" s="342">
        <v>0</v>
      </c>
      <c r="AX20" s="712" t="s">
        <v>547</v>
      </c>
      <c r="AY20" s="338">
        <v>0</v>
      </c>
      <c r="AZ20" s="660">
        <f t="shared" si="3"/>
        <v>0</v>
      </c>
      <c r="BA20" s="665" t="s">
        <v>53</v>
      </c>
      <c r="BB20" s="338">
        <v>0</v>
      </c>
      <c r="BC20" s="562" t="s">
        <v>53</v>
      </c>
      <c r="BD20" s="338">
        <v>0</v>
      </c>
      <c r="BE20" s="684">
        <f t="shared" si="4"/>
        <v>175</v>
      </c>
    </row>
    <row r="21" spans="1:57" ht="15" customHeight="1" x14ac:dyDescent="0.2">
      <c r="A21" s="211">
        <f t="shared" si="0"/>
        <v>12</v>
      </c>
      <c r="B21" s="144">
        <v>2008</v>
      </c>
      <c r="C21" s="212" t="s">
        <v>520</v>
      </c>
      <c r="D21" s="750" t="s">
        <v>548</v>
      </c>
      <c r="E21" s="751" t="s">
        <v>230</v>
      </c>
      <c r="F21" s="752" t="s">
        <v>62</v>
      </c>
      <c r="G21" s="753" t="s">
        <v>63</v>
      </c>
      <c r="H21" s="754" t="s">
        <v>144</v>
      </c>
      <c r="I21" s="524">
        <v>0</v>
      </c>
      <c r="J21" s="523" t="s">
        <v>67</v>
      </c>
      <c r="K21" s="524">
        <v>0</v>
      </c>
      <c r="L21" s="317" t="s">
        <v>55</v>
      </c>
      <c r="M21" s="493">
        <v>50</v>
      </c>
      <c r="N21" s="272" t="s">
        <v>142</v>
      </c>
      <c r="O21" s="221">
        <v>0</v>
      </c>
      <c r="P21" s="220" t="s">
        <v>97</v>
      </c>
      <c r="Q21" s="221">
        <v>0</v>
      </c>
      <c r="R21" s="318" t="s">
        <v>203</v>
      </c>
      <c r="S21" s="226">
        <v>25</v>
      </c>
      <c r="T21" s="725" t="s">
        <v>144</v>
      </c>
      <c r="U21" s="526">
        <v>0</v>
      </c>
      <c r="V21" s="156" t="s">
        <v>86</v>
      </c>
      <c r="W21" s="226">
        <v>0</v>
      </c>
      <c r="X21" s="725" t="s">
        <v>549</v>
      </c>
      <c r="Y21" s="526">
        <v>0</v>
      </c>
      <c r="Z21" s="496" t="s">
        <v>53</v>
      </c>
      <c r="AA21" s="526">
        <v>0</v>
      </c>
      <c r="AB21" s="496" t="s">
        <v>53</v>
      </c>
      <c r="AC21" s="526">
        <v>0</v>
      </c>
      <c r="AD21" s="726">
        <f t="shared" si="1"/>
        <v>75</v>
      </c>
      <c r="AE21" s="602" t="s">
        <v>53</v>
      </c>
      <c r="AF21" s="233">
        <v>0</v>
      </c>
      <c r="AG21" s="496" t="s">
        <v>53</v>
      </c>
      <c r="AH21" s="233">
        <v>0</v>
      </c>
      <c r="AI21" s="77" t="s">
        <v>421</v>
      </c>
      <c r="AJ21" s="43">
        <v>0</v>
      </c>
      <c r="AK21" s="56" t="s">
        <v>550</v>
      </c>
      <c r="AL21" s="43">
        <v>0</v>
      </c>
      <c r="AM21" s="56" t="s">
        <v>71</v>
      </c>
      <c r="AN21" s="43">
        <v>25</v>
      </c>
      <c r="AO21" s="56" t="s">
        <v>551</v>
      </c>
      <c r="AP21" s="43">
        <v>0</v>
      </c>
      <c r="AQ21" s="660">
        <f t="shared" ref="AQ21:AQ25" si="5">LARGE(AF21:AN21,1)+LARGE(AF21:AN21,2)+LARGE(AF21:AN21,3)+LARGE(AF21:AN21,4)</f>
        <v>25</v>
      </c>
      <c r="AR21" s="496" t="s">
        <v>53</v>
      </c>
      <c r="AS21" s="223">
        <v>0</v>
      </c>
      <c r="AT21" s="496" t="s">
        <v>53</v>
      </c>
      <c r="AU21" s="223">
        <v>0</v>
      </c>
      <c r="AV21" s="496" t="s">
        <v>53</v>
      </c>
      <c r="AW21" s="223">
        <v>0</v>
      </c>
      <c r="AX21" s="665" t="s">
        <v>53</v>
      </c>
      <c r="AY21" s="43">
        <v>0</v>
      </c>
      <c r="AZ21" s="660">
        <f t="shared" si="3"/>
        <v>0</v>
      </c>
      <c r="BA21" s="665" t="s">
        <v>53</v>
      </c>
      <c r="BB21" s="43">
        <v>0</v>
      </c>
      <c r="BC21" s="562" t="s">
        <v>53</v>
      </c>
      <c r="BD21" s="43">
        <v>0</v>
      </c>
      <c r="BE21" s="755">
        <f t="shared" si="4"/>
        <v>100</v>
      </c>
    </row>
    <row r="22" spans="1:57" ht="15" customHeight="1" x14ac:dyDescent="0.2">
      <c r="A22" s="211">
        <f t="shared" si="0"/>
        <v>13</v>
      </c>
      <c r="B22" s="610">
        <v>2009</v>
      </c>
      <c r="C22" s="78" t="s">
        <v>552</v>
      </c>
      <c r="D22" s="669" t="s">
        <v>553</v>
      </c>
      <c r="E22" s="670" t="s">
        <v>554</v>
      </c>
      <c r="F22" s="78" t="s">
        <v>555</v>
      </c>
      <c r="G22" s="671" t="s">
        <v>49</v>
      </c>
      <c r="H22" s="685" t="s">
        <v>103</v>
      </c>
      <c r="I22" s="484">
        <v>0</v>
      </c>
      <c r="J22" s="589" t="s">
        <v>73</v>
      </c>
      <c r="K22" s="484">
        <v>0</v>
      </c>
      <c r="L22" s="317" t="s">
        <v>156</v>
      </c>
      <c r="M22" s="493">
        <v>0</v>
      </c>
      <c r="N22" s="272" t="s">
        <v>312</v>
      </c>
      <c r="O22" s="221">
        <v>0</v>
      </c>
      <c r="P22" s="756" t="s">
        <v>122</v>
      </c>
      <c r="Q22" s="221">
        <v>0</v>
      </c>
      <c r="R22" s="757" t="s">
        <v>96</v>
      </c>
      <c r="S22" s="43">
        <v>0</v>
      </c>
      <c r="T22" s="725" t="s">
        <v>398</v>
      </c>
      <c r="U22" s="43">
        <v>0</v>
      </c>
      <c r="V22" s="156" t="s">
        <v>436</v>
      </c>
      <c r="W22" s="43">
        <v>0</v>
      </c>
      <c r="X22" s="725" t="s">
        <v>549</v>
      </c>
      <c r="Y22" s="43">
        <v>0</v>
      </c>
      <c r="Z22" s="725" t="s">
        <v>64</v>
      </c>
      <c r="AA22" s="43">
        <v>50</v>
      </c>
      <c r="AB22" s="725" t="s">
        <v>58</v>
      </c>
      <c r="AC22" s="43">
        <v>0</v>
      </c>
      <c r="AD22" s="726">
        <f t="shared" si="1"/>
        <v>0</v>
      </c>
      <c r="AE22" s="602" t="s">
        <v>53</v>
      </c>
      <c r="AF22" s="43">
        <v>0</v>
      </c>
      <c r="AG22" s="496" t="s">
        <v>53</v>
      </c>
      <c r="AH22" s="43">
        <v>0</v>
      </c>
      <c r="AI22" s="77" t="s">
        <v>556</v>
      </c>
      <c r="AJ22" s="43">
        <v>0</v>
      </c>
      <c r="AK22" s="56" t="s">
        <v>355</v>
      </c>
      <c r="AL22" s="43">
        <v>0</v>
      </c>
      <c r="AM22" s="56" t="s">
        <v>89</v>
      </c>
      <c r="AN22" s="43">
        <v>0</v>
      </c>
      <c r="AO22" s="56" t="s">
        <v>557</v>
      </c>
      <c r="AP22" s="43">
        <v>0</v>
      </c>
      <c r="AQ22" s="660">
        <f t="shared" si="5"/>
        <v>0</v>
      </c>
      <c r="AR22" s="496" t="s">
        <v>53</v>
      </c>
      <c r="AS22" s="223">
        <v>0</v>
      </c>
      <c r="AT22" s="496" t="s">
        <v>53</v>
      </c>
      <c r="AU22" s="223">
        <v>0</v>
      </c>
      <c r="AV22" s="496" t="s">
        <v>53</v>
      </c>
      <c r="AW22" s="223">
        <v>0</v>
      </c>
      <c r="AX22" s="665" t="s">
        <v>53</v>
      </c>
      <c r="AY22" s="43">
        <v>0</v>
      </c>
      <c r="AZ22" s="660">
        <f t="shared" si="3"/>
        <v>0</v>
      </c>
      <c r="BA22" s="665" t="s">
        <v>53</v>
      </c>
      <c r="BB22" s="43">
        <v>0</v>
      </c>
      <c r="BC22" s="562" t="s">
        <v>53</v>
      </c>
      <c r="BD22" s="43">
        <v>0</v>
      </c>
      <c r="BE22" s="684">
        <f t="shared" si="4"/>
        <v>0</v>
      </c>
    </row>
    <row r="23" spans="1:57" ht="15" customHeight="1" x14ac:dyDescent="0.2">
      <c r="A23" s="211">
        <f t="shared" si="0"/>
        <v>13</v>
      </c>
      <c r="B23" s="478">
        <v>2010</v>
      </c>
      <c r="C23" s="479" t="s">
        <v>512</v>
      </c>
      <c r="D23" s="480" t="s">
        <v>558</v>
      </c>
      <c r="E23" s="481" t="s">
        <v>121</v>
      </c>
      <c r="F23" s="478" t="s">
        <v>62</v>
      </c>
      <c r="G23" s="482" t="s">
        <v>63</v>
      </c>
      <c r="H23" s="285" t="s">
        <v>559</v>
      </c>
      <c r="I23" s="493">
        <v>0</v>
      </c>
      <c r="J23" s="61" t="s">
        <v>205</v>
      </c>
      <c r="K23" s="493">
        <v>0</v>
      </c>
      <c r="L23" s="317" t="s">
        <v>83</v>
      </c>
      <c r="M23" s="493">
        <v>0</v>
      </c>
      <c r="N23" s="496" t="s">
        <v>53</v>
      </c>
      <c r="O23" s="221">
        <v>0</v>
      </c>
      <c r="P23" s="496" t="s">
        <v>53</v>
      </c>
      <c r="Q23" s="221">
        <v>0</v>
      </c>
      <c r="R23" s="758" t="s">
        <v>53</v>
      </c>
      <c r="S23" s="252">
        <v>0</v>
      </c>
      <c r="T23" s="758" t="s">
        <v>53</v>
      </c>
      <c r="U23" s="252">
        <v>0</v>
      </c>
      <c r="V23" s="758" t="s">
        <v>53</v>
      </c>
      <c r="W23" s="252">
        <v>0</v>
      </c>
      <c r="X23" s="758" t="s">
        <v>53</v>
      </c>
      <c r="Y23" s="252">
        <v>0</v>
      </c>
      <c r="Z23" s="725" t="s">
        <v>110</v>
      </c>
      <c r="AA23" s="252">
        <v>50</v>
      </c>
      <c r="AB23" s="725" t="s">
        <v>126</v>
      </c>
      <c r="AC23" s="252">
        <v>0</v>
      </c>
      <c r="AD23" s="726">
        <f t="shared" si="1"/>
        <v>0</v>
      </c>
      <c r="AE23" s="602" t="s">
        <v>53</v>
      </c>
      <c r="AF23" s="43">
        <v>0</v>
      </c>
      <c r="AG23" s="496" t="s">
        <v>53</v>
      </c>
      <c r="AH23" s="43">
        <v>0</v>
      </c>
      <c r="AI23" s="397" t="s">
        <v>53</v>
      </c>
      <c r="AJ23" s="43">
        <v>0</v>
      </c>
      <c r="AK23" s="397" t="s">
        <v>53</v>
      </c>
      <c r="AL23" s="43">
        <v>0</v>
      </c>
      <c r="AM23" s="496" t="s">
        <v>53</v>
      </c>
      <c r="AN23" s="43">
        <v>0</v>
      </c>
      <c r="AO23" s="496" t="s">
        <v>53</v>
      </c>
      <c r="AP23" s="43">
        <v>0</v>
      </c>
      <c r="AQ23" s="660">
        <f t="shared" si="5"/>
        <v>0</v>
      </c>
      <c r="AR23" s="496" t="s">
        <v>53</v>
      </c>
      <c r="AS23" s="223">
        <v>0</v>
      </c>
      <c r="AT23" s="496" t="s">
        <v>53</v>
      </c>
      <c r="AU23" s="223">
        <v>0</v>
      </c>
      <c r="AV23" s="496" t="s">
        <v>53</v>
      </c>
      <c r="AW23" s="223">
        <v>0</v>
      </c>
      <c r="AX23" s="665" t="s">
        <v>53</v>
      </c>
      <c r="AY23" s="43">
        <v>0</v>
      </c>
      <c r="AZ23" s="660">
        <f t="shared" si="3"/>
        <v>0</v>
      </c>
      <c r="BA23" s="665" t="s">
        <v>53</v>
      </c>
      <c r="BB23" s="43">
        <v>0</v>
      </c>
      <c r="BC23" s="562" t="s">
        <v>53</v>
      </c>
      <c r="BD23" s="43">
        <v>0</v>
      </c>
      <c r="BE23" s="759">
        <f t="shared" si="4"/>
        <v>0</v>
      </c>
    </row>
    <row r="24" spans="1:57" ht="15" customHeight="1" x14ac:dyDescent="0.2">
      <c r="A24" s="211">
        <f>RANK(BE24, $BE$10:$BE$24)</f>
        <v>13</v>
      </c>
      <c r="B24" s="478">
        <v>2010</v>
      </c>
      <c r="C24" s="479" t="s">
        <v>560</v>
      </c>
      <c r="D24" s="480" t="s">
        <v>455</v>
      </c>
      <c r="E24" s="481" t="s">
        <v>561</v>
      </c>
      <c r="F24" s="478" t="s">
        <v>249</v>
      </c>
      <c r="G24" s="482" t="s">
        <v>63</v>
      </c>
      <c r="H24" s="760" t="s">
        <v>95</v>
      </c>
      <c r="I24" s="484">
        <v>0</v>
      </c>
      <c r="J24" s="483" t="s">
        <v>338</v>
      </c>
      <c r="K24" s="484">
        <v>0</v>
      </c>
      <c r="L24" s="317" t="s">
        <v>142</v>
      </c>
      <c r="M24" s="493">
        <v>0</v>
      </c>
      <c r="N24" s="496" t="s">
        <v>53</v>
      </c>
      <c r="O24" s="221">
        <v>0</v>
      </c>
      <c r="P24" s="272" t="s">
        <v>91</v>
      </c>
      <c r="Q24" s="221">
        <v>0</v>
      </c>
      <c r="R24" s="318" t="s">
        <v>97</v>
      </c>
      <c r="S24" s="286">
        <v>0</v>
      </c>
      <c r="T24" s="725" t="s">
        <v>135</v>
      </c>
      <c r="U24" s="286">
        <v>0</v>
      </c>
      <c r="V24" s="156" t="s">
        <v>65</v>
      </c>
      <c r="W24" s="223">
        <v>0</v>
      </c>
      <c r="X24" s="725" t="s">
        <v>115</v>
      </c>
      <c r="Y24" s="286">
        <v>0</v>
      </c>
      <c r="Z24" s="725" t="s">
        <v>66</v>
      </c>
      <c r="AA24" s="286">
        <v>100</v>
      </c>
      <c r="AB24" s="725" t="s">
        <v>123</v>
      </c>
      <c r="AC24" s="286">
        <v>25</v>
      </c>
      <c r="AD24" s="726">
        <f t="shared" si="1"/>
        <v>0</v>
      </c>
      <c r="AE24" s="602" t="s">
        <v>53</v>
      </c>
      <c r="AF24" s="43">
        <v>0</v>
      </c>
      <c r="AG24" s="496" t="s">
        <v>53</v>
      </c>
      <c r="AH24" s="43">
        <v>0</v>
      </c>
      <c r="AI24" s="397" t="s">
        <v>53</v>
      </c>
      <c r="AJ24" s="43">
        <v>0</v>
      </c>
      <c r="AK24" s="397" t="s">
        <v>53</v>
      </c>
      <c r="AL24" s="43">
        <v>0</v>
      </c>
      <c r="AM24" s="496" t="s">
        <v>53</v>
      </c>
      <c r="AN24" s="43">
        <v>0</v>
      </c>
      <c r="AO24" s="496" t="s">
        <v>53</v>
      </c>
      <c r="AP24" s="43">
        <v>0</v>
      </c>
      <c r="AQ24" s="660">
        <f t="shared" si="5"/>
        <v>0</v>
      </c>
      <c r="AR24" s="496" t="s">
        <v>53</v>
      </c>
      <c r="AS24" s="223">
        <v>0</v>
      </c>
      <c r="AT24" s="496" t="s">
        <v>53</v>
      </c>
      <c r="AU24" s="223">
        <v>0</v>
      </c>
      <c r="AV24" s="496" t="s">
        <v>53</v>
      </c>
      <c r="AW24" s="223">
        <v>0</v>
      </c>
      <c r="AX24" s="665" t="s">
        <v>53</v>
      </c>
      <c r="AY24" s="43">
        <v>0</v>
      </c>
      <c r="AZ24" s="660">
        <f t="shared" si="3"/>
        <v>0</v>
      </c>
      <c r="BA24" s="665" t="s">
        <v>53</v>
      </c>
      <c r="BB24" s="43">
        <v>0</v>
      </c>
      <c r="BC24" s="562" t="s">
        <v>53</v>
      </c>
      <c r="BD24" s="43">
        <v>0</v>
      </c>
      <c r="BE24" s="759">
        <f t="shared" si="4"/>
        <v>0</v>
      </c>
    </row>
    <row r="25" spans="1:57" ht="15" customHeight="1" x14ac:dyDescent="0.2">
      <c r="A25" s="761"/>
      <c r="B25" s="762"/>
      <c r="C25" s="763"/>
      <c r="D25" s="763"/>
      <c r="E25" s="763"/>
      <c r="F25" s="764"/>
      <c r="G25" s="765"/>
      <c r="H25" s="766"/>
      <c r="I25" s="493">
        <v>0</v>
      </c>
      <c r="J25" s="767"/>
      <c r="K25" s="768">
        <v>0</v>
      </c>
      <c r="L25" s="317"/>
      <c r="M25" s="493">
        <v>0</v>
      </c>
      <c r="N25" s="764"/>
      <c r="O25" s="769">
        <v>0</v>
      </c>
      <c r="P25" s="303"/>
      <c r="Q25" s="226">
        <v>0</v>
      </c>
      <c r="R25" s="770"/>
      <c r="S25" s="226">
        <v>0</v>
      </c>
      <c r="T25" s="725"/>
      <c r="U25" s="526">
        <v>0</v>
      </c>
      <c r="V25" s="725"/>
      <c r="W25" s="226">
        <v>0</v>
      </c>
      <c r="X25" s="725"/>
      <c r="Y25" s="526">
        <v>0</v>
      </c>
      <c r="Z25" s="725"/>
      <c r="AA25" s="526">
        <v>0</v>
      </c>
      <c r="AB25" s="725"/>
      <c r="AC25" s="526">
        <v>0</v>
      </c>
      <c r="AD25" s="660">
        <f t="shared" si="1"/>
        <v>0</v>
      </c>
      <c r="AE25" s="771"/>
      <c r="AF25" s="43">
        <v>0</v>
      </c>
      <c r="AG25" s="508"/>
      <c r="AH25" s="43">
        <v>0</v>
      </c>
      <c r="AI25" s="508"/>
      <c r="AJ25" s="43">
        <v>0</v>
      </c>
      <c r="AK25" s="326"/>
      <c r="AL25" s="43">
        <v>0</v>
      </c>
      <c r="AM25" s="326"/>
      <c r="AN25" s="43">
        <v>0</v>
      </c>
      <c r="AO25" s="326"/>
      <c r="AP25" s="43">
        <v>0</v>
      </c>
      <c r="AQ25" s="660">
        <f t="shared" si="5"/>
        <v>0</v>
      </c>
      <c r="AR25" s="772"/>
      <c r="AS25" s="223">
        <v>0</v>
      </c>
      <c r="AT25" s="718"/>
      <c r="AU25" s="223">
        <v>0</v>
      </c>
      <c r="AV25" s="718"/>
      <c r="AW25" s="223">
        <v>0</v>
      </c>
      <c r="AX25" s="718"/>
      <c r="AY25" s="43">
        <v>0</v>
      </c>
      <c r="AZ25" s="660">
        <f t="shared" si="3"/>
        <v>0</v>
      </c>
      <c r="BA25" s="773"/>
      <c r="BB25" s="43">
        <v>0</v>
      </c>
      <c r="BC25" s="172"/>
      <c r="BD25" s="43">
        <v>0</v>
      </c>
      <c r="BE25" s="684">
        <f t="shared" si="4"/>
        <v>0</v>
      </c>
    </row>
    <row r="26" spans="1:57" ht="15" customHeight="1" x14ac:dyDescent="0.2">
      <c r="A26" s="774"/>
      <c r="B26" s="775"/>
      <c r="C26" s="775"/>
      <c r="D26" s="775"/>
      <c r="E26" s="775"/>
      <c r="F26" s="175"/>
      <c r="G26" s="776"/>
      <c r="H26" s="184"/>
      <c r="I26" s="777"/>
      <c r="J26" s="778"/>
      <c r="K26" s="777"/>
      <c r="L26" s="779"/>
      <c r="M26" s="777"/>
      <c r="N26" s="780"/>
      <c r="O26" s="781"/>
      <c r="P26" s="184"/>
      <c r="Q26" s="777"/>
      <c r="R26" s="184"/>
      <c r="S26" s="777"/>
      <c r="T26" s="778"/>
      <c r="U26" s="777"/>
      <c r="V26" s="184"/>
      <c r="W26" s="777"/>
      <c r="X26" s="778"/>
      <c r="Y26" s="781"/>
      <c r="Z26" s="778"/>
      <c r="AA26" s="781"/>
      <c r="AB26" s="778"/>
      <c r="AC26" s="781"/>
      <c r="AD26" s="782"/>
      <c r="AE26" s="783"/>
      <c r="AF26" s="198"/>
      <c r="AG26" s="185"/>
      <c r="AH26" s="198"/>
      <c r="AI26" s="185"/>
      <c r="AJ26" s="198"/>
      <c r="AK26" s="784"/>
      <c r="AL26" s="198"/>
      <c r="AM26" s="784"/>
      <c r="AN26" s="198"/>
      <c r="AO26" s="784"/>
      <c r="AP26" s="198"/>
      <c r="AQ26" s="785"/>
      <c r="AR26" s="193"/>
      <c r="AS26" s="363"/>
      <c r="AT26" s="786"/>
      <c r="AU26" s="363"/>
      <c r="AV26" s="786"/>
      <c r="AW26" s="363"/>
      <c r="AX26" s="786"/>
      <c r="AY26" s="198"/>
      <c r="AZ26" s="785"/>
      <c r="BA26" s="194"/>
      <c r="BB26" s="198"/>
      <c r="BC26" s="787"/>
      <c r="BD26" s="198"/>
      <c r="BE26" s="788"/>
    </row>
    <row r="27" spans="1:57" ht="12.75" customHeigh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789"/>
      <c r="AX27" s="789"/>
      <c r="AY27" s="202"/>
      <c r="AZ27" s="202"/>
      <c r="BA27" s="202"/>
      <c r="BB27" s="202"/>
      <c r="BC27" s="202"/>
      <c r="BD27" s="202"/>
      <c r="BE27" s="202"/>
    </row>
    <row r="28" spans="1:57" ht="12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</row>
    <row r="29" spans="1:57" ht="12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</row>
    <row r="30" spans="1:57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</row>
    <row r="31" spans="1:57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</row>
    <row r="33" spans="1:57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</row>
    <row r="34" spans="1:57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</row>
    <row r="35" spans="1:57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</row>
    <row r="36" spans="1:57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</row>
    <row r="37" spans="1:57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</row>
    <row r="38" spans="1:57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</row>
    <row r="39" spans="1:57" ht="12.7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</row>
    <row r="40" spans="1:57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</row>
    <row r="41" spans="1:57" ht="12.75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</row>
    <row r="42" spans="1:57" ht="12.75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</row>
    <row r="43" spans="1:57" ht="12.75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</row>
    <row r="44" spans="1:57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</row>
    <row r="45" spans="1:57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</row>
    <row r="46" spans="1:57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</row>
    <row r="47" spans="1:57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</row>
    <row r="48" spans="1:57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</row>
    <row r="49" spans="1:57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</row>
    <row r="50" spans="1:57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</row>
    <row r="51" spans="1:57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</row>
    <row r="52" spans="1:57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</row>
    <row r="53" spans="1:57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</row>
    <row r="54" spans="1:57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</row>
    <row r="55" spans="1:57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</row>
    <row r="56" spans="1:57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</row>
    <row r="57" spans="1:57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</row>
    <row r="58" spans="1:57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</row>
    <row r="59" spans="1:57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</row>
    <row r="60" spans="1:57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</row>
    <row r="61" spans="1:57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</row>
    <row r="62" spans="1:57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</row>
    <row r="63" spans="1:57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</row>
    <row r="64" spans="1:57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</row>
    <row r="65" spans="1:57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</row>
    <row r="66" spans="1:57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</row>
    <row r="67" spans="1:57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</row>
    <row r="68" spans="1:57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</row>
    <row r="69" spans="1:57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</row>
    <row r="70" spans="1:57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</row>
    <row r="71" spans="1:57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</row>
    <row r="72" spans="1:57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</row>
    <row r="73" spans="1:57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</row>
    <row r="74" spans="1:57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</row>
    <row r="75" spans="1:57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</row>
    <row r="76" spans="1:57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</row>
    <row r="77" spans="1:57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</row>
    <row r="78" spans="1:57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</row>
    <row r="79" spans="1:57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</row>
    <row r="80" spans="1:57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</row>
    <row r="81" spans="1:57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</row>
    <row r="82" spans="1:57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</row>
    <row r="83" spans="1:57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</row>
    <row r="84" spans="1:57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</row>
    <row r="85" spans="1:57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</row>
    <row r="86" spans="1:57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</row>
    <row r="87" spans="1:57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</row>
    <row r="88" spans="1:57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</row>
    <row r="89" spans="1:57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</row>
    <row r="90" spans="1:57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</row>
    <row r="91" spans="1:57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</row>
    <row r="92" spans="1:57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</row>
    <row r="93" spans="1:57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</row>
    <row r="94" spans="1:57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</row>
    <row r="95" spans="1:57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</row>
    <row r="96" spans="1:57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</row>
    <row r="97" spans="1:57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</row>
    <row r="98" spans="1:57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</row>
    <row r="99" spans="1:57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</row>
    <row r="100" spans="1:57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</row>
    <row r="101" spans="1:57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</row>
    <row r="102" spans="1:57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</row>
    <row r="103" spans="1:57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</row>
    <row r="104" spans="1:57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</row>
    <row r="105" spans="1:57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</row>
    <row r="106" spans="1:57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</row>
    <row r="107" spans="1:57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</row>
    <row r="108" spans="1:57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</row>
    <row r="109" spans="1:57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</row>
    <row r="110" spans="1:57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</row>
    <row r="111" spans="1:57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</row>
    <row r="112" spans="1:57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</row>
    <row r="113" spans="1:57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</row>
    <row r="114" spans="1:57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</row>
    <row r="115" spans="1:57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</row>
    <row r="116" spans="1:57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</row>
    <row r="117" spans="1:57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</row>
    <row r="118" spans="1:57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</row>
    <row r="119" spans="1:57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</row>
    <row r="120" spans="1:57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</row>
    <row r="121" spans="1:57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</row>
    <row r="122" spans="1:57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</row>
    <row r="123" spans="1:57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</row>
    <row r="124" spans="1:57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</row>
    <row r="125" spans="1:57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</row>
    <row r="126" spans="1:57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</row>
    <row r="127" spans="1:57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</row>
    <row r="128" spans="1:57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</row>
    <row r="129" spans="1:57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</row>
    <row r="130" spans="1:57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</row>
    <row r="131" spans="1:57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</row>
    <row r="132" spans="1:57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</row>
    <row r="133" spans="1:57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</row>
    <row r="134" spans="1:57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</row>
    <row r="135" spans="1:57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</row>
    <row r="136" spans="1:57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</row>
    <row r="137" spans="1:57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</row>
    <row r="138" spans="1:57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</row>
    <row r="139" spans="1:57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</row>
    <row r="140" spans="1:57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</row>
    <row r="141" spans="1:57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</row>
    <row r="142" spans="1:57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</row>
    <row r="143" spans="1:57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</row>
    <row r="144" spans="1:57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</row>
    <row r="145" spans="1:57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</row>
    <row r="146" spans="1:57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</row>
    <row r="147" spans="1:57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</row>
    <row r="148" spans="1:57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</row>
    <row r="149" spans="1:57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</row>
    <row r="150" spans="1:57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</row>
    <row r="151" spans="1:57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</row>
    <row r="152" spans="1:57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</row>
    <row r="153" spans="1:57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</row>
    <row r="154" spans="1:57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</row>
    <row r="155" spans="1:57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</row>
    <row r="156" spans="1:57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</row>
    <row r="157" spans="1:57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</row>
    <row r="158" spans="1:57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</row>
    <row r="159" spans="1:57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</row>
    <row r="160" spans="1:57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</row>
    <row r="161" spans="1:57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</row>
    <row r="162" spans="1:57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</row>
    <row r="163" spans="1:57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</row>
    <row r="164" spans="1:57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</row>
    <row r="165" spans="1:57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</row>
    <row r="166" spans="1:57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</row>
    <row r="167" spans="1:57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</row>
    <row r="168" spans="1:57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</row>
    <row r="169" spans="1:57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</row>
    <row r="170" spans="1:57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</row>
    <row r="171" spans="1:57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</row>
    <row r="172" spans="1:57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</row>
    <row r="173" spans="1:57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</row>
    <row r="174" spans="1:57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</row>
    <row r="175" spans="1:57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</row>
    <row r="176" spans="1:57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</row>
    <row r="177" spans="1:57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</row>
    <row r="178" spans="1:57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</row>
    <row r="179" spans="1:57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</row>
    <row r="180" spans="1:57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</row>
    <row r="181" spans="1:57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</row>
    <row r="182" spans="1:57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</row>
    <row r="183" spans="1:57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</row>
    <row r="184" spans="1:57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</row>
    <row r="185" spans="1:57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</row>
    <row r="186" spans="1:57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</row>
    <row r="187" spans="1:57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</row>
    <row r="188" spans="1:57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</row>
    <row r="189" spans="1:57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</row>
    <row r="190" spans="1:57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</row>
    <row r="191" spans="1:57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</row>
    <row r="192" spans="1:57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</row>
    <row r="193" spans="1:57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</row>
    <row r="194" spans="1:57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</row>
    <row r="195" spans="1:57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</row>
    <row r="196" spans="1:57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</row>
    <row r="197" spans="1:57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</row>
    <row r="198" spans="1:57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</row>
    <row r="199" spans="1:57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</row>
    <row r="200" spans="1:57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</row>
    <row r="201" spans="1:57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</row>
    <row r="202" spans="1:57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</row>
    <row r="203" spans="1:57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</row>
    <row r="204" spans="1:57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</row>
    <row r="205" spans="1:57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</row>
    <row r="206" spans="1:57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</row>
    <row r="207" spans="1:57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</row>
    <row r="208" spans="1:57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</row>
    <row r="209" spans="1:57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</row>
    <row r="210" spans="1:57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</row>
    <row r="211" spans="1:57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</row>
    <row r="212" spans="1:57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</row>
    <row r="213" spans="1:57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</row>
    <row r="214" spans="1:57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</row>
    <row r="215" spans="1:57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</row>
    <row r="216" spans="1:57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</row>
    <row r="217" spans="1:57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</row>
    <row r="218" spans="1:57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</row>
    <row r="219" spans="1:57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</row>
    <row r="220" spans="1:57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</row>
    <row r="221" spans="1:57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</row>
    <row r="222" spans="1:57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</row>
    <row r="223" spans="1:57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</row>
    <row r="224" spans="1:57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</row>
    <row r="225" spans="1:57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</row>
    <row r="226" spans="1:57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</row>
    <row r="227" spans="1:57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</row>
    <row r="228" spans="1:57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</row>
    <row r="229" spans="1:57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</row>
    <row r="230" spans="1:57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</row>
    <row r="231" spans="1:57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</row>
    <row r="232" spans="1:57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</row>
    <row r="233" spans="1:57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</row>
    <row r="234" spans="1:57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</row>
    <row r="235" spans="1:57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</row>
    <row r="236" spans="1:57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</row>
    <row r="237" spans="1:57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</row>
    <row r="238" spans="1:57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</row>
    <row r="239" spans="1:57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</row>
    <row r="240" spans="1:57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</row>
    <row r="241" spans="1:57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</row>
    <row r="242" spans="1:57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</row>
    <row r="243" spans="1:57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</row>
    <row r="244" spans="1:57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</row>
    <row r="245" spans="1:57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</row>
    <row r="246" spans="1:57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</row>
    <row r="247" spans="1:57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</row>
    <row r="248" spans="1:57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</row>
    <row r="249" spans="1:57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</row>
    <row r="250" spans="1:57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</row>
    <row r="251" spans="1:57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</row>
    <row r="252" spans="1:57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</row>
    <row r="253" spans="1:57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</row>
    <row r="254" spans="1:57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</row>
    <row r="255" spans="1:57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</row>
    <row r="256" spans="1:57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</row>
    <row r="257" spans="1:57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</row>
    <row r="258" spans="1:57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</row>
    <row r="259" spans="1:57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</row>
    <row r="260" spans="1:57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</row>
    <row r="261" spans="1:57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</row>
    <row r="262" spans="1:57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</row>
    <row r="263" spans="1:57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</row>
    <row r="264" spans="1:57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</row>
    <row r="265" spans="1:57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</row>
    <row r="266" spans="1:57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</row>
    <row r="267" spans="1:57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</row>
    <row r="268" spans="1:57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</row>
    <row r="269" spans="1:57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</row>
    <row r="270" spans="1:57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</row>
    <row r="271" spans="1:57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</row>
    <row r="272" spans="1:57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</row>
    <row r="273" spans="1:57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</row>
    <row r="274" spans="1:57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</row>
    <row r="275" spans="1:57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</row>
    <row r="276" spans="1:57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</row>
    <row r="277" spans="1:57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</row>
    <row r="278" spans="1:57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</row>
    <row r="279" spans="1:57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</row>
    <row r="280" spans="1:57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</row>
    <row r="281" spans="1:57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</row>
    <row r="282" spans="1:57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</row>
    <row r="283" spans="1:57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</row>
    <row r="284" spans="1:57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</row>
    <row r="285" spans="1:57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</row>
    <row r="286" spans="1:57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</row>
    <row r="287" spans="1:57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</row>
    <row r="288" spans="1:57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</row>
    <row r="289" spans="1:57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</row>
    <row r="290" spans="1:57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</row>
    <row r="291" spans="1:57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</row>
    <row r="292" spans="1:57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</row>
    <row r="293" spans="1:57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</row>
    <row r="294" spans="1:57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</row>
    <row r="295" spans="1:57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</row>
    <row r="296" spans="1:57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</row>
    <row r="297" spans="1:57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</row>
    <row r="298" spans="1:57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</row>
    <row r="299" spans="1:57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</row>
    <row r="300" spans="1:57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</row>
    <row r="301" spans="1:57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</row>
    <row r="302" spans="1:57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</row>
    <row r="303" spans="1:57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</row>
    <row r="304" spans="1:57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</row>
    <row r="305" spans="1:57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</row>
    <row r="306" spans="1:57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</row>
    <row r="307" spans="1:57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</row>
    <row r="308" spans="1:57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</row>
    <row r="309" spans="1:57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</row>
    <row r="310" spans="1:57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</row>
    <row r="311" spans="1:57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</row>
    <row r="312" spans="1:57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</row>
    <row r="313" spans="1:57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</row>
    <row r="314" spans="1:57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</row>
    <row r="315" spans="1:57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</row>
    <row r="316" spans="1:57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</row>
    <row r="317" spans="1:57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</row>
    <row r="318" spans="1:57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</row>
    <row r="319" spans="1:57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</row>
    <row r="320" spans="1:57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</row>
    <row r="321" spans="1:57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</row>
    <row r="322" spans="1:57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</row>
    <row r="323" spans="1:57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</row>
    <row r="324" spans="1:57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</row>
    <row r="325" spans="1:57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</row>
    <row r="326" spans="1:57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</row>
    <row r="327" spans="1:57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</row>
    <row r="328" spans="1:57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</row>
    <row r="329" spans="1:57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</row>
    <row r="330" spans="1:57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</row>
    <row r="331" spans="1:57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</row>
    <row r="332" spans="1:57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</row>
    <row r="333" spans="1:57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</row>
    <row r="334" spans="1:57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</row>
    <row r="335" spans="1:57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</row>
    <row r="336" spans="1:57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</row>
    <row r="337" spans="1:57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</row>
    <row r="338" spans="1:57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</row>
    <row r="339" spans="1:57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</row>
    <row r="340" spans="1:57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</row>
    <row r="341" spans="1:57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</row>
    <row r="342" spans="1:57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</row>
    <row r="343" spans="1:57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</row>
    <row r="344" spans="1:57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</row>
    <row r="345" spans="1:57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</row>
    <row r="346" spans="1:57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</row>
    <row r="347" spans="1:57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</row>
    <row r="348" spans="1:57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</row>
    <row r="349" spans="1:57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</row>
    <row r="350" spans="1:57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</row>
    <row r="351" spans="1:57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</row>
    <row r="352" spans="1:57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</row>
    <row r="353" spans="1:57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</row>
    <row r="354" spans="1:57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</row>
    <row r="355" spans="1:57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</row>
    <row r="356" spans="1:57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</row>
    <row r="357" spans="1:57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</row>
    <row r="358" spans="1:57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</row>
    <row r="359" spans="1:57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</row>
    <row r="360" spans="1:57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</row>
    <row r="361" spans="1:57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</row>
    <row r="362" spans="1:57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</row>
    <row r="363" spans="1:57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</row>
    <row r="364" spans="1:57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</row>
    <row r="365" spans="1:57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</row>
    <row r="366" spans="1:57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</row>
    <row r="367" spans="1:57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</row>
    <row r="368" spans="1:57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</row>
    <row r="369" spans="1:57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</row>
    <row r="370" spans="1:57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</row>
    <row r="371" spans="1:57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</row>
    <row r="372" spans="1:57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</row>
    <row r="373" spans="1:57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</row>
    <row r="374" spans="1:57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</row>
    <row r="375" spans="1:57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</row>
    <row r="376" spans="1:57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</row>
    <row r="377" spans="1:57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</row>
    <row r="378" spans="1:57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</row>
    <row r="379" spans="1:57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</row>
    <row r="380" spans="1:57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</row>
    <row r="381" spans="1:57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</row>
    <row r="382" spans="1:57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</row>
    <row r="383" spans="1:57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</row>
    <row r="384" spans="1:57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</row>
    <row r="385" spans="1:57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</row>
    <row r="386" spans="1:57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</row>
    <row r="387" spans="1:57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</row>
    <row r="388" spans="1:57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</row>
    <row r="389" spans="1:57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</row>
    <row r="390" spans="1:57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</row>
    <row r="391" spans="1:57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</row>
    <row r="392" spans="1:57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</row>
    <row r="393" spans="1:57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</row>
    <row r="394" spans="1:57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</row>
    <row r="395" spans="1:57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</row>
    <row r="396" spans="1:57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</row>
    <row r="397" spans="1:57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</row>
    <row r="398" spans="1:57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</row>
    <row r="399" spans="1:57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</row>
    <row r="400" spans="1:57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</row>
    <row r="401" spans="1:57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</row>
    <row r="402" spans="1:57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</row>
    <row r="403" spans="1:57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</row>
    <row r="404" spans="1:57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</row>
    <row r="405" spans="1:57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</row>
    <row r="406" spans="1:57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</row>
    <row r="407" spans="1:57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</row>
    <row r="408" spans="1:57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</row>
    <row r="409" spans="1:57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</row>
    <row r="410" spans="1:57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</row>
    <row r="411" spans="1:57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</row>
    <row r="412" spans="1:57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</row>
    <row r="413" spans="1:57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</row>
    <row r="414" spans="1:57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</row>
    <row r="415" spans="1:57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</row>
    <row r="416" spans="1:57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</row>
    <row r="417" spans="1:57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</row>
    <row r="418" spans="1:57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</row>
    <row r="419" spans="1:57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</row>
    <row r="420" spans="1:57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</row>
    <row r="421" spans="1:57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</row>
    <row r="422" spans="1:57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</row>
    <row r="423" spans="1:57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</row>
    <row r="424" spans="1:57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</row>
    <row r="425" spans="1:57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</row>
    <row r="426" spans="1:57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</row>
    <row r="427" spans="1:57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</row>
    <row r="428" spans="1:57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</row>
    <row r="429" spans="1:57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</row>
    <row r="430" spans="1:57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</row>
    <row r="431" spans="1:57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</row>
    <row r="432" spans="1:57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</row>
    <row r="433" spans="1:57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</row>
    <row r="434" spans="1:57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</row>
    <row r="435" spans="1:57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</row>
    <row r="436" spans="1:57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</row>
    <row r="437" spans="1:57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</row>
    <row r="438" spans="1:57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</row>
    <row r="439" spans="1:57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</row>
    <row r="440" spans="1:57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</row>
    <row r="441" spans="1:57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</row>
    <row r="442" spans="1:57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</row>
    <row r="443" spans="1:57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</row>
    <row r="444" spans="1:57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</row>
    <row r="445" spans="1:57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</row>
    <row r="446" spans="1:57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</row>
    <row r="447" spans="1:57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</row>
    <row r="448" spans="1:57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</row>
    <row r="449" spans="1:57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</row>
    <row r="450" spans="1:57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</row>
    <row r="451" spans="1:57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</row>
    <row r="452" spans="1:57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</row>
    <row r="453" spans="1:57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</row>
    <row r="454" spans="1:57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</row>
    <row r="455" spans="1:57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</row>
    <row r="456" spans="1:57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</row>
    <row r="457" spans="1:57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</row>
    <row r="458" spans="1:57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</row>
    <row r="459" spans="1:57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</row>
    <row r="460" spans="1:57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</row>
    <row r="461" spans="1:57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</row>
    <row r="462" spans="1:57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</row>
    <row r="463" spans="1:57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</row>
    <row r="464" spans="1:57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</row>
    <row r="465" spans="1:57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</row>
    <row r="466" spans="1:57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</row>
    <row r="467" spans="1:57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</row>
    <row r="468" spans="1:57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</row>
    <row r="469" spans="1:57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</row>
    <row r="470" spans="1:57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</row>
    <row r="471" spans="1:57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</row>
    <row r="472" spans="1:57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</row>
    <row r="473" spans="1:57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</row>
    <row r="474" spans="1:57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</row>
    <row r="475" spans="1:57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</row>
    <row r="476" spans="1:57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</row>
    <row r="477" spans="1:57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</row>
    <row r="478" spans="1:57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</row>
    <row r="479" spans="1:57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</row>
    <row r="480" spans="1:57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</row>
    <row r="481" spans="1:57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</row>
    <row r="482" spans="1:57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</row>
    <row r="483" spans="1:57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</row>
    <row r="484" spans="1:57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</row>
    <row r="485" spans="1:57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</row>
    <row r="486" spans="1:57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</row>
    <row r="487" spans="1:57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</row>
    <row r="488" spans="1:57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</row>
    <row r="489" spans="1:57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</row>
    <row r="490" spans="1:57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</row>
    <row r="491" spans="1:57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</row>
    <row r="492" spans="1:57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</row>
    <row r="493" spans="1:57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</row>
    <row r="494" spans="1:57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</row>
    <row r="495" spans="1:57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</row>
    <row r="496" spans="1:57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</row>
    <row r="497" spans="1:57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</row>
    <row r="498" spans="1:57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</row>
    <row r="499" spans="1:57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</row>
    <row r="500" spans="1:57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</row>
    <row r="501" spans="1:57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</row>
    <row r="502" spans="1:57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</row>
    <row r="503" spans="1:57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</row>
    <row r="504" spans="1:57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</row>
    <row r="505" spans="1:57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</row>
    <row r="506" spans="1:57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</row>
    <row r="507" spans="1:57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</row>
    <row r="508" spans="1:57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</row>
    <row r="509" spans="1:57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</row>
    <row r="510" spans="1:57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</row>
    <row r="511" spans="1:57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</row>
    <row r="512" spans="1:57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</row>
    <row r="513" spans="1:57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</row>
    <row r="514" spans="1:57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</row>
    <row r="515" spans="1:57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</row>
    <row r="516" spans="1:57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</row>
    <row r="517" spans="1:57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</row>
    <row r="518" spans="1:57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</row>
    <row r="519" spans="1:57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</row>
    <row r="520" spans="1:57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</row>
    <row r="521" spans="1:57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</row>
    <row r="522" spans="1:57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</row>
    <row r="523" spans="1:57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</row>
    <row r="524" spans="1:57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</row>
    <row r="525" spans="1:57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</row>
    <row r="526" spans="1:57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</row>
    <row r="527" spans="1:57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</row>
    <row r="528" spans="1:57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</row>
    <row r="529" spans="1:57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</row>
    <row r="530" spans="1:57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</row>
    <row r="531" spans="1:57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</row>
    <row r="532" spans="1:57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</row>
    <row r="533" spans="1:57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</row>
    <row r="534" spans="1:57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</row>
    <row r="535" spans="1:57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</row>
    <row r="536" spans="1:57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</row>
    <row r="537" spans="1:57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</row>
    <row r="538" spans="1:57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</row>
    <row r="539" spans="1:57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</row>
    <row r="540" spans="1:57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</row>
    <row r="541" spans="1:57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</row>
    <row r="542" spans="1:57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</row>
    <row r="543" spans="1:57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</row>
    <row r="544" spans="1:57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</row>
    <row r="545" spans="1:57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</row>
    <row r="546" spans="1:57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</row>
    <row r="547" spans="1:57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</row>
    <row r="548" spans="1:57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</row>
    <row r="549" spans="1:57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</row>
    <row r="550" spans="1:57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</row>
    <row r="551" spans="1:57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</row>
    <row r="552" spans="1:57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</row>
    <row r="553" spans="1:57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</row>
    <row r="554" spans="1:57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</row>
    <row r="555" spans="1:57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</row>
    <row r="556" spans="1:57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</row>
    <row r="557" spans="1:57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</row>
    <row r="558" spans="1:57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</row>
    <row r="559" spans="1:57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</row>
    <row r="560" spans="1:57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</row>
    <row r="561" spans="1:57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</row>
    <row r="562" spans="1:57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</row>
    <row r="563" spans="1:57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</row>
    <row r="564" spans="1:57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</row>
    <row r="565" spans="1:57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</row>
    <row r="566" spans="1:57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</row>
    <row r="567" spans="1:57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</row>
    <row r="568" spans="1:57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</row>
    <row r="569" spans="1:57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</row>
    <row r="570" spans="1:57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</row>
    <row r="571" spans="1:57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</row>
    <row r="572" spans="1:57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</row>
    <row r="573" spans="1:57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</row>
    <row r="574" spans="1:57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</row>
    <row r="575" spans="1:57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</row>
    <row r="576" spans="1:57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</row>
    <row r="577" spans="1:57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</row>
    <row r="578" spans="1:57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</row>
    <row r="579" spans="1:57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</row>
    <row r="580" spans="1:57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</row>
    <row r="581" spans="1:57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</row>
    <row r="582" spans="1:57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</row>
    <row r="583" spans="1:57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</row>
    <row r="584" spans="1:57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</row>
    <row r="585" spans="1:57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</row>
    <row r="586" spans="1:57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</row>
    <row r="587" spans="1:57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</row>
    <row r="588" spans="1:57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</row>
    <row r="589" spans="1:57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</row>
    <row r="590" spans="1:57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</row>
    <row r="591" spans="1:57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</row>
    <row r="592" spans="1:57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</row>
    <row r="593" spans="1:57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</row>
    <row r="594" spans="1:57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</row>
    <row r="595" spans="1:57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</row>
    <row r="596" spans="1:57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</row>
    <row r="597" spans="1:57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</row>
    <row r="598" spans="1:57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</row>
    <row r="599" spans="1:57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</row>
    <row r="600" spans="1:57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</row>
    <row r="601" spans="1:57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</row>
    <row r="602" spans="1:57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</row>
    <row r="603" spans="1:57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</row>
    <row r="604" spans="1:57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</row>
    <row r="605" spans="1:57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</row>
    <row r="606" spans="1:57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</row>
    <row r="607" spans="1:57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</row>
    <row r="608" spans="1:57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</row>
    <row r="609" spans="1:57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</row>
    <row r="610" spans="1:57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</row>
    <row r="611" spans="1:57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</row>
    <row r="612" spans="1:57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</row>
    <row r="613" spans="1:57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</row>
    <row r="614" spans="1:57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</row>
    <row r="615" spans="1:57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</row>
    <row r="616" spans="1:57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</row>
    <row r="617" spans="1:57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</row>
    <row r="618" spans="1:57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</row>
    <row r="619" spans="1:57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</row>
    <row r="620" spans="1:57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</row>
    <row r="621" spans="1:57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</row>
    <row r="622" spans="1:57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</row>
    <row r="623" spans="1:57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</row>
    <row r="624" spans="1:57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</row>
    <row r="625" spans="1:57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</row>
    <row r="626" spans="1:57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</row>
    <row r="627" spans="1:57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</row>
    <row r="628" spans="1:57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</row>
    <row r="629" spans="1:57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</row>
    <row r="630" spans="1:57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</row>
    <row r="631" spans="1:57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</row>
    <row r="632" spans="1:57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</row>
    <row r="633" spans="1:57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</row>
    <row r="634" spans="1:57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</row>
    <row r="635" spans="1:57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</row>
    <row r="636" spans="1:57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</row>
    <row r="637" spans="1:57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</row>
    <row r="638" spans="1:57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</row>
    <row r="639" spans="1:57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</row>
    <row r="640" spans="1:57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</row>
    <row r="641" spans="1:57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</row>
    <row r="642" spans="1:57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</row>
    <row r="643" spans="1:57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</row>
    <row r="644" spans="1:57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</row>
    <row r="645" spans="1:57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</row>
    <row r="646" spans="1:57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</row>
    <row r="647" spans="1:57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</row>
    <row r="648" spans="1:57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</row>
    <row r="649" spans="1:57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</row>
    <row r="650" spans="1:57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</row>
    <row r="651" spans="1:57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</row>
    <row r="652" spans="1:57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</row>
    <row r="653" spans="1:57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</row>
    <row r="654" spans="1:57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</row>
    <row r="655" spans="1:57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</row>
    <row r="656" spans="1:57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</row>
    <row r="657" spans="1:57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</row>
    <row r="658" spans="1:57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</row>
    <row r="659" spans="1:57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</row>
    <row r="660" spans="1:57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</row>
    <row r="661" spans="1:57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</row>
    <row r="662" spans="1:57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</row>
    <row r="663" spans="1:57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</row>
    <row r="664" spans="1:57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</row>
    <row r="665" spans="1:57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</row>
    <row r="666" spans="1:57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</row>
    <row r="667" spans="1:57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</row>
    <row r="668" spans="1:57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</row>
    <row r="669" spans="1:57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</row>
    <row r="670" spans="1:57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</row>
    <row r="671" spans="1:57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</row>
    <row r="672" spans="1:57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</row>
    <row r="673" spans="1:57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</row>
    <row r="674" spans="1:57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</row>
    <row r="675" spans="1:57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</row>
    <row r="676" spans="1:57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</row>
    <row r="677" spans="1:57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</row>
    <row r="678" spans="1:57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</row>
    <row r="679" spans="1:57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</row>
    <row r="680" spans="1:57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</row>
    <row r="681" spans="1:57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</row>
    <row r="682" spans="1:57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</row>
    <row r="683" spans="1:57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</row>
    <row r="684" spans="1:57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</row>
    <row r="685" spans="1:57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</row>
    <row r="686" spans="1:57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</row>
    <row r="687" spans="1:57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</row>
    <row r="688" spans="1:57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</row>
    <row r="689" spans="1:57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</row>
    <row r="690" spans="1:57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</row>
    <row r="691" spans="1:57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</row>
    <row r="692" spans="1:57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</row>
    <row r="693" spans="1:57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</row>
    <row r="694" spans="1:57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</row>
    <row r="695" spans="1:57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</row>
    <row r="696" spans="1:57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</row>
    <row r="697" spans="1:57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</row>
    <row r="698" spans="1:57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</row>
    <row r="699" spans="1:57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</row>
    <row r="700" spans="1:57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</row>
    <row r="701" spans="1:57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</row>
    <row r="702" spans="1:57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</row>
    <row r="703" spans="1:57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</row>
    <row r="704" spans="1:57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</row>
    <row r="705" spans="1:57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</row>
    <row r="706" spans="1:57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</row>
    <row r="707" spans="1:57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</row>
    <row r="708" spans="1:57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</row>
    <row r="709" spans="1:57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</row>
    <row r="710" spans="1:57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</row>
    <row r="711" spans="1:57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</row>
    <row r="712" spans="1:57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</row>
    <row r="713" spans="1:57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</row>
    <row r="714" spans="1:57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</row>
    <row r="715" spans="1:57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</row>
    <row r="716" spans="1:57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</row>
    <row r="717" spans="1:57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</row>
    <row r="718" spans="1:57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</row>
    <row r="719" spans="1:57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</row>
    <row r="720" spans="1:57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</row>
    <row r="721" spans="1:57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</row>
    <row r="722" spans="1:57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</row>
    <row r="723" spans="1:57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</row>
    <row r="724" spans="1:57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</row>
    <row r="725" spans="1:57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</row>
    <row r="726" spans="1:57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</row>
    <row r="727" spans="1:57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</row>
    <row r="728" spans="1:57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</row>
    <row r="729" spans="1:57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</row>
    <row r="730" spans="1:57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</row>
    <row r="731" spans="1:57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</row>
    <row r="732" spans="1:57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</row>
    <row r="733" spans="1:57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</row>
    <row r="734" spans="1:57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</row>
    <row r="735" spans="1:57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</row>
    <row r="736" spans="1:57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</row>
    <row r="737" spans="1:57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</row>
    <row r="738" spans="1:57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</row>
    <row r="739" spans="1:57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</row>
    <row r="740" spans="1:57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</row>
    <row r="741" spans="1:57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</row>
    <row r="742" spans="1:57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</row>
    <row r="743" spans="1:57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</row>
    <row r="744" spans="1:57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</row>
    <row r="745" spans="1:57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</row>
    <row r="746" spans="1:57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</row>
    <row r="747" spans="1:57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</row>
    <row r="748" spans="1:57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</row>
    <row r="749" spans="1:57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</row>
    <row r="750" spans="1:57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</row>
    <row r="751" spans="1:57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</row>
    <row r="752" spans="1:57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</row>
    <row r="753" spans="1:57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</row>
    <row r="754" spans="1:57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</row>
    <row r="755" spans="1:57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</row>
    <row r="756" spans="1:57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</row>
    <row r="757" spans="1:57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</row>
    <row r="758" spans="1:57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</row>
    <row r="759" spans="1:57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</row>
    <row r="760" spans="1:57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</row>
    <row r="761" spans="1:57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</row>
    <row r="762" spans="1:57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</row>
    <row r="763" spans="1:57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</row>
    <row r="764" spans="1:57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</row>
    <row r="765" spans="1:57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</row>
    <row r="766" spans="1:57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</row>
    <row r="767" spans="1:57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</row>
    <row r="768" spans="1:57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</row>
    <row r="769" spans="1:57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</row>
    <row r="770" spans="1:57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</row>
    <row r="771" spans="1:57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</row>
    <row r="772" spans="1:57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</row>
    <row r="773" spans="1:57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</row>
    <row r="774" spans="1:57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</row>
    <row r="775" spans="1:57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</row>
    <row r="776" spans="1:57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</row>
    <row r="777" spans="1:57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</row>
    <row r="778" spans="1:57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</row>
    <row r="779" spans="1:57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</row>
    <row r="780" spans="1:57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</row>
    <row r="781" spans="1:57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</row>
    <row r="782" spans="1:57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</row>
    <row r="783" spans="1:57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</row>
    <row r="784" spans="1:57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</row>
    <row r="785" spans="1:57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</row>
    <row r="786" spans="1:57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</row>
    <row r="787" spans="1:57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</row>
    <row r="788" spans="1:57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</row>
    <row r="789" spans="1:57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</row>
    <row r="790" spans="1:57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</row>
    <row r="791" spans="1:57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</row>
    <row r="792" spans="1:57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</row>
    <row r="793" spans="1:57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</row>
    <row r="794" spans="1:57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</row>
    <row r="795" spans="1:57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</row>
    <row r="796" spans="1:57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</row>
    <row r="797" spans="1:57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</row>
    <row r="798" spans="1:57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</row>
    <row r="799" spans="1:57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</row>
    <row r="800" spans="1:57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</row>
    <row r="801" spans="1:57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</row>
    <row r="802" spans="1:57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</row>
    <row r="803" spans="1:57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</row>
    <row r="804" spans="1:57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</row>
    <row r="805" spans="1:57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</row>
    <row r="806" spans="1:57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</row>
    <row r="807" spans="1:57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</row>
    <row r="808" spans="1:57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</row>
    <row r="809" spans="1:57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</row>
    <row r="810" spans="1:57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</row>
    <row r="811" spans="1:57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</row>
    <row r="812" spans="1:57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</row>
    <row r="813" spans="1:57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</row>
    <row r="814" spans="1:57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</row>
    <row r="815" spans="1:57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</row>
    <row r="816" spans="1:57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</row>
    <row r="817" spans="1:57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</row>
    <row r="818" spans="1:57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</row>
    <row r="819" spans="1:57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</row>
    <row r="820" spans="1:57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</row>
    <row r="821" spans="1:57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</row>
    <row r="822" spans="1:57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</row>
    <row r="823" spans="1:57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</row>
    <row r="824" spans="1:57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</row>
    <row r="825" spans="1:57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</row>
    <row r="826" spans="1:57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</row>
    <row r="827" spans="1:57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</row>
    <row r="828" spans="1:57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</row>
    <row r="829" spans="1:57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</row>
    <row r="830" spans="1:57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</row>
    <row r="831" spans="1:57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</row>
    <row r="832" spans="1:57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</row>
    <row r="833" spans="1:57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</row>
    <row r="834" spans="1:57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</row>
    <row r="835" spans="1:57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</row>
    <row r="836" spans="1:57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</row>
    <row r="837" spans="1:57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</row>
    <row r="838" spans="1:57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</row>
    <row r="839" spans="1:57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</row>
    <row r="840" spans="1:57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</row>
    <row r="841" spans="1:57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</row>
    <row r="842" spans="1:57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</row>
    <row r="843" spans="1:57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</row>
    <row r="844" spans="1:57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</row>
    <row r="845" spans="1:57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</row>
    <row r="846" spans="1:57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</row>
    <row r="847" spans="1:57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</row>
    <row r="848" spans="1:57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</row>
    <row r="849" spans="1:57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</row>
    <row r="850" spans="1:57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</row>
    <row r="851" spans="1:57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</row>
    <row r="852" spans="1:57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</row>
    <row r="853" spans="1:57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</row>
    <row r="854" spans="1:57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</row>
    <row r="855" spans="1:57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</row>
    <row r="856" spans="1:57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</row>
    <row r="857" spans="1:57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</row>
    <row r="858" spans="1:57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</row>
    <row r="859" spans="1:57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</row>
    <row r="860" spans="1:57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</row>
    <row r="861" spans="1:57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</row>
    <row r="862" spans="1:57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</row>
    <row r="863" spans="1:57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</row>
    <row r="864" spans="1:57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</row>
    <row r="865" spans="1:57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</row>
    <row r="866" spans="1:57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</row>
    <row r="867" spans="1:57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</row>
    <row r="868" spans="1:57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</row>
    <row r="869" spans="1:57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</row>
    <row r="870" spans="1:57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</row>
    <row r="871" spans="1:57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</row>
    <row r="872" spans="1:57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</row>
    <row r="873" spans="1:57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</row>
    <row r="874" spans="1:57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</row>
    <row r="875" spans="1:57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</row>
    <row r="876" spans="1:57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</row>
    <row r="877" spans="1:57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</row>
    <row r="878" spans="1:57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</row>
    <row r="879" spans="1:57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</row>
    <row r="880" spans="1:57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</row>
    <row r="881" spans="1:57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</row>
    <row r="882" spans="1:57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</row>
    <row r="883" spans="1:57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</row>
    <row r="884" spans="1:57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</row>
    <row r="885" spans="1:57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</row>
    <row r="886" spans="1:57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</row>
    <row r="887" spans="1:57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</row>
    <row r="888" spans="1:57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</row>
    <row r="889" spans="1:57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</row>
    <row r="890" spans="1:57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</row>
    <row r="891" spans="1:57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</row>
    <row r="892" spans="1:57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</row>
    <row r="893" spans="1:57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</row>
    <row r="894" spans="1:57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</row>
    <row r="895" spans="1:57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</row>
    <row r="896" spans="1:57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</row>
    <row r="897" spans="1:57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</row>
    <row r="898" spans="1:57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</row>
    <row r="899" spans="1:57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</row>
    <row r="900" spans="1:57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</row>
    <row r="901" spans="1:57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</row>
    <row r="902" spans="1:57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</row>
    <row r="903" spans="1:57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</row>
    <row r="904" spans="1:57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</row>
    <row r="905" spans="1:57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</row>
    <row r="906" spans="1:57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</row>
    <row r="907" spans="1:57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</row>
    <row r="908" spans="1:57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</row>
    <row r="909" spans="1:57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</row>
    <row r="910" spans="1:57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</row>
    <row r="911" spans="1:57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</row>
    <row r="912" spans="1:57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</row>
    <row r="913" spans="1:57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</row>
    <row r="914" spans="1:57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</row>
    <row r="915" spans="1:57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</row>
    <row r="916" spans="1:57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</row>
    <row r="917" spans="1:57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</row>
    <row r="918" spans="1:57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</row>
    <row r="919" spans="1:57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</row>
    <row r="920" spans="1:57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</row>
    <row r="921" spans="1:57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</row>
    <row r="922" spans="1:57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</row>
    <row r="923" spans="1:57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</row>
    <row r="924" spans="1:57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</row>
    <row r="925" spans="1:57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</row>
    <row r="926" spans="1:57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</row>
    <row r="927" spans="1:57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</row>
    <row r="928" spans="1:57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</row>
    <row r="929" spans="1:57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</row>
    <row r="930" spans="1:57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</row>
    <row r="931" spans="1:57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</row>
    <row r="932" spans="1:57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</row>
    <row r="933" spans="1:57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</row>
    <row r="934" spans="1:57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</row>
    <row r="935" spans="1:57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</row>
    <row r="936" spans="1:57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</row>
    <row r="937" spans="1:57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</row>
    <row r="938" spans="1:57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</row>
    <row r="939" spans="1:57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</row>
    <row r="940" spans="1:57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</row>
    <row r="941" spans="1:57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</row>
    <row r="942" spans="1:57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</row>
    <row r="943" spans="1:57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</row>
    <row r="944" spans="1:57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</row>
    <row r="945" spans="1:57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</row>
    <row r="946" spans="1:57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</row>
    <row r="947" spans="1:57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</row>
    <row r="948" spans="1:57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</row>
    <row r="949" spans="1:57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</row>
    <row r="950" spans="1:57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</row>
    <row r="951" spans="1:57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</row>
    <row r="952" spans="1:57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</row>
  </sheetData>
  <autoFilter ref="A9:BE26" xr:uid="{00000000-0009-0000-0000-000004000000}">
    <sortState xmlns:xlrd2="http://schemas.microsoft.com/office/spreadsheetml/2017/richdata2" ref="A10:BE26">
      <sortCondition ref="A9:A26"/>
      <sortCondition ref="E9:E26"/>
      <sortCondition ref="V9:V26"/>
      <sortCondition ref="T9:T26"/>
      <sortCondition ref="B9:B26"/>
      <sortCondition descending="1" ref="BE9:BE26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H1:AD2"/>
  </mergeCells>
  <conditionalFormatting sqref="C10">
    <cfRule type="expression" dxfId="59" priority="1">
      <formula>COUNTIF(C25:C987,C10)&gt;1</formula>
    </cfRule>
    <cfRule type="expression" dxfId="58" priority="2">
      <formula>COUNTIF(C25:C985,C10)&gt;1</formula>
    </cfRule>
    <cfRule type="expression" dxfId="57" priority="3">
      <formula>COUNTIF(C25:C980,C10)&gt;1</formula>
    </cfRule>
    <cfRule type="expression" dxfId="56" priority="4">
      <formula>COUNTIF(C25:C996,C10)&gt;1</formula>
    </cfRule>
  </conditionalFormatting>
  <conditionalFormatting sqref="C12:C15">
    <cfRule type="expression" dxfId="55" priority="5">
      <formula>COUNTIF(C22:C987,C12)&gt;1</formula>
    </cfRule>
    <cfRule type="expression" dxfId="54" priority="6">
      <formula>COUNTIF(C22:C985,C12)&gt;1</formula>
    </cfRule>
    <cfRule type="expression" dxfId="53" priority="7">
      <formula>COUNTIF(C22:C980,C12)&gt;1</formula>
    </cfRule>
    <cfRule type="expression" dxfId="52" priority="8">
      <formula>COUNTIF(C22:C996,C12)&gt;1</formula>
    </cfRule>
  </conditionalFormatting>
  <conditionalFormatting sqref="C16">
    <cfRule type="expression" dxfId="51" priority="9">
      <formula>COUNTIF(C25:C989,C16)&gt;1</formula>
    </cfRule>
    <cfRule type="expression" dxfId="50" priority="10">
      <formula>COUNTIF(C25:C987,C16)&gt;1</formula>
    </cfRule>
    <cfRule type="expression" dxfId="49" priority="11">
      <formula>COUNTIF(C25:C982,C16)&gt;1</formula>
    </cfRule>
    <cfRule type="expression" dxfId="48" priority="12">
      <formula>COUNTIF(C25:C998,C16)&gt;1</formula>
    </cfRule>
  </conditionalFormatting>
  <conditionalFormatting sqref="C18">
    <cfRule type="expression" dxfId="47" priority="13">
      <formula>COUNTIF(C25:C988,C18)&gt;1</formula>
    </cfRule>
    <cfRule type="expression" dxfId="46" priority="14">
      <formula>COUNTIF(C25:C986,C18)&gt;1</formula>
    </cfRule>
    <cfRule type="expression" dxfId="45" priority="15">
      <formula>COUNTIF(C25:C981,C18)&gt;1</formula>
    </cfRule>
    <cfRule type="expression" dxfId="44" priority="16">
      <formula>COUNTIF(C25:C997,C18)&gt;1</formula>
    </cfRule>
  </conditionalFormatting>
  <conditionalFormatting sqref="C19">
    <cfRule type="expression" dxfId="43" priority="17">
      <formula>COUNTIF(C25:C1000,C19)&gt;1</formula>
    </cfRule>
  </conditionalFormatting>
  <conditionalFormatting sqref="C20">
    <cfRule type="expression" dxfId="42" priority="18">
      <formula>COUNTIF(C25:C1002,C20)&gt;1</formula>
    </cfRule>
  </conditionalFormatting>
  <conditionalFormatting sqref="C23">
    <cfRule type="expression" dxfId="41" priority="19">
      <formula>COUNTIF(C25:C988,C23)&gt;1</formula>
    </cfRule>
    <cfRule type="expression" dxfId="40" priority="20">
      <formula>COUNTIF(C25:C986,C23)&gt;1</formula>
    </cfRule>
    <cfRule type="expression" dxfId="39" priority="21">
      <formula>COUNTIF(C25:C981,C23)&gt;1</formula>
    </cfRule>
    <cfRule type="expression" dxfId="38" priority="22">
      <formula>COUNTIF(C25:C997,C23)&gt;1</formula>
    </cfRule>
  </conditionalFormatting>
  <conditionalFormatting sqref="C24">
    <cfRule type="expression" dxfId="37" priority="23">
      <formula>COUNTIF(C24:C999,C24)&gt;1</formula>
    </cfRule>
  </conditionalFormatting>
  <conditionalFormatting sqref="C25:C26">
    <cfRule type="expression" dxfId="36" priority="24">
      <formula>COUNTIF(C25:C992,C25)&gt;1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C95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1054" t="s">
        <v>1</v>
      </c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  <c r="X1" s="1055"/>
      <c r="Y1" s="1055"/>
      <c r="Z1" s="1055"/>
      <c r="AA1" s="1055"/>
      <c r="AB1" s="1055"/>
      <c r="AC1" s="1055"/>
      <c r="AD1" s="1056"/>
      <c r="AE1" s="1054" t="s">
        <v>271</v>
      </c>
      <c r="AF1" s="1055"/>
      <c r="AG1" s="1055"/>
      <c r="AH1" s="1055"/>
      <c r="AI1" s="1055"/>
      <c r="AJ1" s="1055"/>
      <c r="AK1" s="1055"/>
      <c r="AL1" s="1055"/>
      <c r="AM1" s="1055"/>
      <c r="AN1" s="1055"/>
      <c r="AO1" s="1055"/>
      <c r="AP1" s="1055"/>
      <c r="AQ1" s="1056"/>
      <c r="AR1" s="1111" t="s">
        <v>562</v>
      </c>
      <c r="AS1" s="1055"/>
      <c r="AT1" s="1055"/>
      <c r="AU1" s="1055"/>
      <c r="AV1" s="1055"/>
      <c r="AW1" s="1055"/>
      <c r="AX1" s="1056"/>
      <c r="AY1" s="1054" t="s">
        <v>4</v>
      </c>
      <c r="AZ1" s="1112"/>
      <c r="BA1" s="1054" t="s">
        <v>5</v>
      </c>
      <c r="BB1" s="1056"/>
      <c r="BC1" s="1093" t="s">
        <v>6</v>
      </c>
    </row>
    <row r="2" spans="1:55" ht="39.75" customHeight="1" x14ac:dyDescent="0.25">
      <c r="A2" s="1070"/>
      <c r="B2" s="1064"/>
      <c r="C2" s="1030" t="s">
        <v>563</v>
      </c>
      <c r="D2" s="1031"/>
      <c r="E2" s="1031"/>
      <c r="F2" s="1031"/>
      <c r="G2" s="1032"/>
      <c r="H2" s="1057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1058"/>
      <c r="Z2" s="1058"/>
      <c r="AA2" s="1058"/>
      <c r="AB2" s="1058"/>
      <c r="AC2" s="1058"/>
      <c r="AD2" s="1059"/>
      <c r="AE2" s="1060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  <c r="AP2" s="1061"/>
      <c r="AQ2" s="1062"/>
      <c r="AR2" s="1060"/>
      <c r="AS2" s="1061"/>
      <c r="AT2" s="1061"/>
      <c r="AU2" s="1061"/>
      <c r="AV2" s="1061"/>
      <c r="AW2" s="1061"/>
      <c r="AX2" s="1062"/>
      <c r="AY2" s="1063"/>
      <c r="AZ2" s="1109"/>
      <c r="BA2" s="1063"/>
      <c r="BB2" s="1064"/>
      <c r="BC2" s="1094"/>
    </row>
    <row r="3" spans="1:55" ht="30.75" customHeight="1" x14ac:dyDescent="0.2">
      <c r="A3" s="1046"/>
      <c r="B3" s="1064"/>
      <c r="C3" s="1033" t="s">
        <v>8</v>
      </c>
      <c r="D3" s="1034"/>
      <c r="E3" s="1034"/>
      <c r="F3" s="1034"/>
      <c r="G3" s="1087"/>
      <c r="H3" s="1088" t="s">
        <v>564</v>
      </c>
      <c r="I3" s="1040"/>
      <c r="J3" s="1088" t="s">
        <v>565</v>
      </c>
      <c r="K3" s="1040"/>
      <c r="L3" s="1088" t="s">
        <v>566</v>
      </c>
      <c r="M3" s="1040"/>
      <c r="N3" s="1089" t="s">
        <v>12</v>
      </c>
      <c r="O3" s="1040"/>
      <c r="P3" s="1089" t="s">
        <v>567</v>
      </c>
      <c r="Q3" s="1040"/>
      <c r="R3" s="1089" t="s">
        <v>568</v>
      </c>
      <c r="S3" s="1040"/>
      <c r="T3" s="1089" t="s">
        <v>569</v>
      </c>
      <c r="U3" s="1040"/>
      <c r="V3" s="1089" t="s">
        <v>570</v>
      </c>
      <c r="W3" s="1040"/>
      <c r="X3" s="1089" t="s">
        <v>571</v>
      </c>
      <c r="Y3" s="1040"/>
      <c r="Z3" s="1045" t="s">
        <v>572</v>
      </c>
      <c r="AA3" s="1040"/>
      <c r="AB3" s="1045" t="s">
        <v>573</v>
      </c>
      <c r="AC3" s="1040"/>
      <c r="AD3" s="1049"/>
      <c r="AE3" s="1045" t="s">
        <v>574</v>
      </c>
      <c r="AF3" s="1040"/>
      <c r="AG3" s="1045" t="s">
        <v>575</v>
      </c>
      <c r="AH3" s="1040"/>
      <c r="AI3" s="1045" t="s">
        <v>576</v>
      </c>
      <c r="AJ3" s="1040"/>
      <c r="AK3" s="1045" t="s">
        <v>577</v>
      </c>
      <c r="AL3" s="1040"/>
      <c r="AM3" s="1106" t="s">
        <v>24</v>
      </c>
      <c r="AN3" s="1087"/>
      <c r="AO3" s="1106" t="s">
        <v>578</v>
      </c>
      <c r="AP3" s="1087"/>
      <c r="AQ3" s="1049"/>
      <c r="AR3" s="1045" t="s">
        <v>579</v>
      </c>
      <c r="AS3" s="1040"/>
      <c r="AT3" s="1045" t="s">
        <v>580</v>
      </c>
      <c r="AU3" s="1040"/>
      <c r="AV3" s="1045" t="s">
        <v>581</v>
      </c>
      <c r="AW3" s="1040"/>
      <c r="AX3" s="1076"/>
      <c r="AY3" s="1063"/>
      <c r="AZ3" s="1109"/>
      <c r="BA3" s="1063"/>
      <c r="BB3" s="1064"/>
      <c r="BC3" s="1094"/>
    </row>
    <row r="4" spans="1:55" ht="15.75" customHeight="1" x14ac:dyDescent="0.2">
      <c r="A4" s="1046"/>
      <c r="B4" s="1064"/>
      <c r="C4" s="1036"/>
      <c r="D4" s="1037"/>
      <c r="E4" s="1037"/>
      <c r="F4" s="1037"/>
      <c r="G4" s="1048"/>
      <c r="H4" s="1046"/>
      <c r="I4" s="1042"/>
      <c r="J4" s="1046"/>
      <c r="K4" s="1042"/>
      <c r="L4" s="1046"/>
      <c r="M4" s="1042"/>
      <c r="N4" s="1046"/>
      <c r="O4" s="1042"/>
      <c r="P4" s="1046"/>
      <c r="Q4" s="1042"/>
      <c r="R4" s="1046"/>
      <c r="S4" s="1042"/>
      <c r="T4" s="1046"/>
      <c r="U4" s="1042"/>
      <c r="V4" s="1046"/>
      <c r="W4" s="1042"/>
      <c r="X4" s="1046"/>
      <c r="Y4" s="1042"/>
      <c r="Z4" s="1046"/>
      <c r="AA4" s="1042"/>
      <c r="AB4" s="1046"/>
      <c r="AC4" s="1042"/>
      <c r="AD4" s="1050"/>
      <c r="AE4" s="1046"/>
      <c r="AF4" s="1042"/>
      <c r="AG4" s="1046"/>
      <c r="AH4" s="1042"/>
      <c r="AI4" s="1046"/>
      <c r="AJ4" s="1042"/>
      <c r="AK4" s="1046"/>
      <c r="AL4" s="1042"/>
      <c r="AM4" s="1046"/>
      <c r="AN4" s="1042"/>
      <c r="AO4" s="1046"/>
      <c r="AP4" s="1042"/>
      <c r="AQ4" s="1050"/>
      <c r="AR4" s="1046"/>
      <c r="AS4" s="1042"/>
      <c r="AT4" s="1046"/>
      <c r="AU4" s="1042"/>
      <c r="AV4" s="1046"/>
      <c r="AW4" s="1042"/>
      <c r="AX4" s="1077"/>
      <c r="AY4" s="1065"/>
      <c r="AZ4" s="1113"/>
      <c r="BA4" s="1065"/>
      <c r="BB4" s="1066"/>
      <c r="BC4" s="1094"/>
    </row>
    <row r="5" spans="1:55" ht="18.75" customHeight="1" x14ac:dyDescent="0.2">
      <c r="A5" s="1046"/>
      <c r="B5" s="1064"/>
      <c r="C5" s="1052" t="s">
        <v>582</v>
      </c>
      <c r="D5" s="1034"/>
      <c r="E5" s="1034"/>
      <c r="F5" s="1034"/>
      <c r="G5" s="1087"/>
      <c r="H5" s="1046"/>
      <c r="I5" s="1042"/>
      <c r="J5" s="1046"/>
      <c r="K5" s="1042"/>
      <c r="L5" s="1046"/>
      <c r="M5" s="1042"/>
      <c r="N5" s="1046"/>
      <c r="O5" s="1042"/>
      <c r="P5" s="1046"/>
      <c r="Q5" s="1042"/>
      <c r="R5" s="1046"/>
      <c r="S5" s="1042"/>
      <c r="T5" s="1046"/>
      <c r="U5" s="1042"/>
      <c r="V5" s="1046"/>
      <c r="W5" s="1042"/>
      <c r="X5" s="1046"/>
      <c r="Y5" s="1042"/>
      <c r="Z5" s="1046"/>
      <c r="AA5" s="1042"/>
      <c r="AB5" s="1046"/>
      <c r="AC5" s="1042"/>
      <c r="AD5" s="1050"/>
      <c r="AE5" s="1046"/>
      <c r="AF5" s="1042"/>
      <c r="AG5" s="1046"/>
      <c r="AH5" s="1042"/>
      <c r="AI5" s="1046"/>
      <c r="AJ5" s="1042"/>
      <c r="AK5" s="1046"/>
      <c r="AL5" s="1042"/>
      <c r="AM5" s="1046"/>
      <c r="AN5" s="1042"/>
      <c r="AO5" s="1046"/>
      <c r="AP5" s="1042"/>
      <c r="AQ5" s="1050"/>
      <c r="AR5" s="1046"/>
      <c r="AS5" s="1042"/>
      <c r="AT5" s="1046"/>
      <c r="AU5" s="1042"/>
      <c r="AV5" s="1046"/>
      <c r="AW5" s="1042"/>
      <c r="AX5" s="1077"/>
      <c r="AY5" s="1082" t="s">
        <v>188</v>
      </c>
      <c r="AZ5" s="1108"/>
      <c r="BA5" s="1071" t="s">
        <v>583</v>
      </c>
      <c r="BB5" s="1072"/>
      <c r="BC5" s="1094"/>
    </row>
    <row r="6" spans="1:55" ht="15.75" customHeight="1" x14ac:dyDescent="0.2">
      <c r="A6" s="1046"/>
      <c r="B6" s="1064"/>
      <c r="C6" s="1036"/>
      <c r="D6" s="1037"/>
      <c r="E6" s="1037"/>
      <c r="F6" s="1037"/>
      <c r="G6" s="1048"/>
      <c r="H6" s="1046"/>
      <c r="I6" s="1042"/>
      <c r="J6" s="1046"/>
      <c r="K6" s="1042"/>
      <c r="L6" s="1046"/>
      <c r="M6" s="1042"/>
      <c r="N6" s="1046"/>
      <c r="O6" s="1042"/>
      <c r="P6" s="1046"/>
      <c r="Q6" s="1042"/>
      <c r="R6" s="1046"/>
      <c r="S6" s="1042"/>
      <c r="T6" s="1046"/>
      <c r="U6" s="1042"/>
      <c r="V6" s="1046"/>
      <c r="W6" s="1042"/>
      <c r="X6" s="1046"/>
      <c r="Y6" s="1042"/>
      <c r="Z6" s="1046"/>
      <c r="AA6" s="1042"/>
      <c r="AB6" s="1046"/>
      <c r="AC6" s="1042"/>
      <c r="AD6" s="1050"/>
      <c r="AE6" s="1046"/>
      <c r="AF6" s="1042"/>
      <c r="AG6" s="1046"/>
      <c r="AH6" s="1042"/>
      <c r="AI6" s="1046"/>
      <c r="AJ6" s="1042"/>
      <c r="AK6" s="1046"/>
      <c r="AL6" s="1042"/>
      <c r="AM6" s="1046"/>
      <c r="AN6" s="1042"/>
      <c r="AO6" s="1046"/>
      <c r="AP6" s="1042"/>
      <c r="AQ6" s="1050"/>
      <c r="AR6" s="1046"/>
      <c r="AS6" s="1042"/>
      <c r="AT6" s="1046"/>
      <c r="AU6" s="1042"/>
      <c r="AV6" s="1046"/>
      <c r="AW6" s="1042"/>
      <c r="AX6" s="1077"/>
      <c r="AY6" s="1084"/>
      <c r="AZ6" s="1109"/>
      <c r="BA6" s="1063"/>
      <c r="BB6" s="1064"/>
      <c r="BC6" s="1094"/>
    </row>
    <row r="7" spans="1:55" ht="18.75" customHeight="1" x14ac:dyDescent="0.2">
      <c r="A7" s="1053" t="s">
        <v>190</v>
      </c>
      <c r="B7" s="1034"/>
      <c r="C7" s="1034"/>
      <c r="D7" s="1034"/>
      <c r="E7" s="1034"/>
      <c r="F7" s="1034"/>
      <c r="G7" s="1087"/>
      <c r="H7" s="1046"/>
      <c r="I7" s="1042"/>
      <c r="J7" s="1046"/>
      <c r="K7" s="1042"/>
      <c r="L7" s="1046"/>
      <c r="M7" s="1042"/>
      <c r="N7" s="1046"/>
      <c r="O7" s="1042"/>
      <c r="P7" s="1046"/>
      <c r="Q7" s="1042"/>
      <c r="R7" s="1046"/>
      <c r="S7" s="1042"/>
      <c r="T7" s="1046"/>
      <c r="U7" s="1042"/>
      <c r="V7" s="1046"/>
      <c r="W7" s="1042"/>
      <c r="X7" s="1046"/>
      <c r="Y7" s="1042"/>
      <c r="Z7" s="1046"/>
      <c r="AA7" s="1042"/>
      <c r="AB7" s="1046"/>
      <c r="AC7" s="1042"/>
      <c r="AD7" s="1050"/>
      <c r="AE7" s="1046"/>
      <c r="AF7" s="1042"/>
      <c r="AG7" s="1046"/>
      <c r="AH7" s="1042"/>
      <c r="AI7" s="1046"/>
      <c r="AJ7" s="1042"/>
      <c r="AK7" s="1046"/>
      <c r="AL7" s="1042"/>
      <c r="AM7" s="1046"/>
      <c r="AN7" s="1042"/>
      <c r="AO7" s="1046"/>
      <c r="AP7" s="1042"/>
      <c r="AQ7" s="1050"/>
      <c r="AR7" s="1046"/>
      <c r="AS7" s="1042"/>
      <c r="AT7" s="1046"/>
      <c r="AU7" s="1042"/>
      <c r="AV7" s="1046"/>
      <c r="AW7" s="1042"/>
      <c r="AX7" s="1077"/>
      <c r="AY7" s="1084"/>
      <c r="AZ7" s="1109"/>
      <c r="BA7" s="1063"/>
      <c r="BB7" s="1064"/>
      <c r="BC7" s="1094"/>
    </row>
    <row r="8" spans="1:55" ht="18.75" customHeight="1" x14ac:dyDescent="0.2">
      <c r="A8" s="1074"/>
      <c r="B8" s="1061"/>
      <c r="C8" s="1061"/>
      <c r="D8" s="1061"/>
      <c r="E8" s="1061"/>
      <c r="F8" s="1061"/>
      <c r="G8" s="1044"/>
      <c r="H8" s="1074"/>
      <c r="I8" s="1044"/>
      <c r="J8" s="1074"/>
      <c r="K8" s="1044"/>
      <c r="L8" s="1074"/>
      <c r="M8" s="1044"/>
      <c r="N8" s="1074"/>
      <c r="O8" s="1044"/>
      <c r="P8" s="1074"/>
      <c r="Q8" s="1044"/>
      <c r="R8" s="1074"/>
      <c r="S8" s="1044"/>
      <c r="T8" s="1074"/>
      <c r="U8" s="1044"/>
      <c r="V8" s="1074"/>
      <c r="W8" s="1044"/>
      <c r="X8" s="1074"/>
      <c r="Y8" s="1044"/>
      <c r="Z8" s="1047"/>
      <c r="AA8" s="1048"/>
      <c r="AB8" s="1047"/>
      <c r="AC8" s="1048"/>
      <c r="AD8" s="1090"/>
      <c r="AE8" s="1074"/>
      <c r="AF8" s="1044"/>
      <c r="AG8" s="1074"/>
      <c r="AH8" s="1044"/>
      <c r="AI8" s="1074"/>
      <c r="AJ8" s="1044"/>
      <c r="AK8" s="1074"/>
      <c r="AL8" s="1044"/>
      <c r="AM8" s="1047"/>
      <c r="AN8" s="1048"/>
      <c r="AO8" s="1047"/>
      <c r="AP8" s="1048"/>
      <c r="AQ8" s="1090"/>
      <c r="AR8" s="1074"/>
      <c r="AS8" s="1044"/>
      <c r="AT8" s="1074"/>
      <c r="AU8" s="1044"/>
      <c r="AV8" s="1074"/>
      <c r="AW8" s="1044"/>
      <c r="AX8" s="1096"/>
      <c r="AY8" s="1085"/>
      <c r="AZ8" s="1110"/>
      <c r="BA8" s="1036"/>
      <c r="BB8" s="1073"/>
      <c r="BC8" s="1095"/>
    </row>
    <row r="9" spans="1:55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/>
      <c r="K9" s="8"/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74" t="s">
        <v>41</v>
      </c>
      <c r="U9" s="374" t="s">
        <v>42</v>
      </c>
      <c r="V9" s="374" t="s">
        <v>41</v>
      </c>
      <c r="W9" s="374" t="s">
        <v>42</v>
      </c>
      <c r="X9" s="374" t="s">
        <v>41</v>
      </c>
      <c r="Y9" s="374" t="s">
        <v>42</v>
      </c>
      <c r="Z9" s="790" t="s">
        <v>41</v>
      </c>
      <c r="AA9" s="790" t="s">
        <v>42</v>
      </c>
      <c r="AB9" s="790" t="s">
        <v>41</v>
      </c>
      <c r="AC9" s="790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791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10" t="s">
        <v>43</v>
      </c>
    </row>
    <row r="10" spans="1:55" ht="15" customHeight="1" outlineLevel="1" x14ac:dyDescent="0.2">
      <c r="A10" s="211">
        <f t="shared" ref="A10:A26" si="0">RANK(BC10, $BC$10:$BC$28)</f>
        <v>1</v>
      </c>
      <c r="B10" s="792">
        <v>2009</v>
      </c>
      <c r="C10" s="793" t="s">
        <v>584</v>
      </c>
      <c r="D10" s="794" t="s">
        <v>585</v>
      </c>
      <c r="E10" s="795" t="s">
        <v>424</v>
      </c>
      <c r="F10" s="261" t="s">
        <v>586</v>
      </c>
      <c r="G10" s="796" t="s">
        <v>49</v>
      </c>
      <c r="H10" s="797" t="s">
        <v>96</v>
      </c>
      <c r="I10" s="295">
        <v>0</v>
      </c>
      <c r="J10" s="399" t="s">
        <v>126</v>
      </c>
      <c r="K10" s="295">
        <v>0</v>
      </c>
      <c r="L10" s="798" t="s">
        <v>98</v>
      </c>
      <c r="M10" s="492">
        <v>50</v>
      </c>
      <c r="N10" s="496" t="s">
        <v>53</v>
      </c>
      <c r="O10" s="799">
        <v>0</v>
      </c>
      <c r="P10" s="800" t="s">
        <v>203</v>
      </c>
      <c r="Q10" s="799">
        <v>50</v>
      </c>
      <c r="R10" s="318" t="s">
        <v>50</v>
      </c>
      <c r="S10" s="43">
        <v>300</v>
      </c>
      <c r="T10" s="725" t="s">
        <v>64</v>
      </c>
      <c r="U10" s="43">
        <v>75</v>
      </c>
      <c r="V10" s="156" t="s">
        <v>54</v>
      </c>
      <c r="W10" s="43">
        <v>200</v>
      </c>
      <c r="X10" s="156" t="s">
        <v>195</v>
      </c>
      <c r="Y10" s="43">
        <v>25</v>
      </c>
      <c r="Z10" s="725" t="s">
        <v>66</v>
      </c>
      <c r="AA10" s="43">
        <v>100</v>
      </c>
      <c r="AB10" s="725" t="s">
        <v>64</v>
      </c>
      <c r="AC10" s="43">
        <v>25</v>
      </c>
      <c r="AD10" s="801">
        <f t="shared" ref="AD10:AD26" si="1">LARGE(I10:AC10, 1)+LARGE(I10:AC10, 2)+LARGE(I10:AC10, 3)+LARGE(I10:AC10, 4)+LARGE(I10:AC10, 5)+LARGE(I10:AC10, 6)+LARGE(I10:AC10, 7)+LARGE(I10:AC10, 8)+LARGE(I10:AC10, 9)</f>
        <v>825</v>
      </c>
      <c r="AE10" s="802" t="s">
        <v>587</v>
      </c>
      <c r="AF10" s="803">
        <v>0</v>
      </c>
      <c r="AG10" s="804" t="s">
        <v>136</v>
      </c>
      <c r="AH10" s="803">
        <v>0</v>
      </c>
      <c r="AI10" s="77" t="s">
        <v>305</v>
      </c>
      <c r="AJ10" s="805">
        <v>0</v>
      </c>
      <c r="AK10" s="442" t="s">
        <v>74</v>
      </c>
      <c r="AL10" s="806">
        <v>0</v>
      </c>
      <c r="AM10" s="807" t="s">
        <v>54</v>
      </c>
      <c r="AN10" s="808">
        <v>500</v>
      </c>
      <c r="AO10" s="797" t="s">
        <v>588</v>
      </c>
      <c r="AP10" s="805">
        <v>0</v>
      </c>
      <c r="AQ10" s="660">
        <f t="shared" ref="AQ10:AQ26" si="2">LARGE(AF10:AP10,1)+LARGE(AF10:AP10,2)+LARGE(AF10:AP10,3)+LARGE(AF10:AP10,4)+LARGE(AF10:AP10,5)</f>
        <v>500</v>
      </c>
      <c r="AR10" s="397" t="s">
        <v>53</v>
      </c>
      <c r="AS10" s="809">
        <v>0</v>
      </c>
      <c r="AT10" s="810" t="s">
        <v>589</v>
      </c>
      <c r="AU10" s="809">
        <v>0</v>
      </c>
      <c r="AV10" s="397" t="s">
        <v>53</v>
      </c>
      <c r="AW10" s="805">
        <v>0</v>
      </c>
      <c r="AX10" s="811">
        <f t="shared" ref="AX10:AX26" si="3">LARGE(AS10,1)</f>
        <v>0</v>
      </c>
      <c r="AY10" s="812" t="s">
        <v>392</v>
      </c>
      <c r="AZ10" s="805">
        <v>0</v>
      </c>
      <c r="BA10" s="812" t="s">
        <v>73</v>
      </c>
      <c r="BB10" s="805">
        <v>250</v>
      </c>
      <c r="BC10" s="813">
        <f t="shared" ref="BC10:BC26" si="4">SUM(BB10+AZ10+AX10+AQ10+AD10)</f>
        <v>1575</v>
      </c>
    </row>
    <row r="11" spans="1:55" ht="15" customHeight="1" outlineLevel="1" x14ac:dyDescent="0.2">
      <c r="A11" s="211">
        <f t="shared" si="0"/>
        <v>2</v>
      </c>
      <c r="B11" s="145">
        <v>2008</v>
      </c>
      <c r="C11" s="261" t="s">
        <v>590</v>
      </c>
      <c r="D11" s="814" t="s">
        <v>591</v>
      </c>
      <c r="E11" s="815" t="s">
        <v>424</v>
      </c>
      <c r="F11" s="261" t="s">
        <v>316</v>
      </c>
      <c r="G11" s="796" t="s">
        <v>49</v>
      </c>
      <c r="H11" s="399" t="s">
        <v>338</v>
      </c>
      <c r="I11" s="295">
        <v>0</v>
      </c>
      <c r="J11" s="399" t="s">
        <v>110</v>
      </c>
      <c r="K11" s="295">
        <v>50</v>
      </c>
      <c r="L11" s="816" t="s">
        <v>55</v>
      </c>
      <c r="M11" s="493">
        <v>50</v>
      </c>
      <c r="N11" s="496" t="s">
        <v>53</v>
      </c>
      <c r="O11" s="799">
        <v>0</v>
      </c>
      <c r="P11" s="800" t="s">
        <v>98</v>
      </c>
      <c r="Q11" s="799">
        <v>100</v>
      </c>
      <c r="R11" s="77" t="s">
        <v>51</v>
      </c>
      <c r="S11" s="43">
        <v>200</v>
      </c>
      <c r="T11" s="508" t="s">
        <v>265</v>
      </c>
      <c r="U11" s="43">
        <v>0</v>
      </c>
      <c r="V11" s="157" t="s">
        <v>95</v>
      </c>
      <c r="W11" s="43">
        <v>0</v>
      </c>
      <c r="X11" s="157" t="s">
        <v>54</v>
      </c>
      <c r="Y11" s="43">
        <v>100</v>
      </c>
      <c r="Z11" s="508" t="s">
        <v>52</v>
      </c>
      <c r="AA11" s="43">
        <v>50</v>
      </c>
      <c r="AB11" s="508" t="s">
        <v>51</v>
      </c>
      <c r="AC11" s="43">
        <v>200</v>
      </c>
      <c r="AD11" s="817">
        <f t="shared" si="1"/>
        <v>750</v>
      </c>
      <c r="AE11" s="290" t="s">
        <v>592</v>
      </c>
      <c r="AF11" s="803">
        <v>0</v>
      </c>
      <c r="AG11" s="290" t="s">
        <v>106</v>
      </c>
      <c r="AH11" s="803">
        <v>0</v>
      </c>
      <c r="AI11" s="818" t="s">
        <v>74</v>
      </c>
      <c r="AJ11" s="805">
        <v>0</v>
      </c>
      <c r="AK11" s="818" t="s">
        <v>593</v>
      </c>
      <c r="AL11" s="493">
        <v>0</v>
      </c>
      <c r="AM11" s="717" t="s">
        <v>135</v>
      </c>
      <c r="AN11" s="819">
        <v>50</v>
      </c>
      <c r="AO11" s="820" t="s">
        <v>594</v>
      </c>
      <c r="AP11" s="805">
        <v>0</v>
      </c>
      <c r="AQ11" s="660">
        <f t="shared" si="2"/>
        <v>50</v>
      </c>
      <c r="AR11" s="397" t="s">
        <v>53</v>
      </c>
      <c r="AS11" s="493">
        <v>0</v>
      </c>
      <c r="AT11" s="821" t="s">
        <v>53</v>
      </c>
      <c r="AU11" s="493">
        <v>0</v>
      </c>
      <c r="AV11" s="397" t="s">
        <v>53</v>
      </c>
      <c r="AW11" s="805">
        <v>0</v>
      </c>
      <c r="AX11" s="811">
        <f t="shared" si="3"/>
        <v>0</v>
      </c>
      <c r="AY11" s="812" t="s">
        <v>52</v>
      </c>
      <c r="AZ11" s="805">
        <v>0</v>
      </c>
      <c r="BA11" s="812" t="s">
        <v>82</v>
      </c>
      <c r="BB11" s="805">
        <v>250</v>
      </c>
      <c r="BC11" s="813">
        <f t="shared" si="4"/>
        <v>1050</v>
      </c>
    </row>
    <row r="12" spans="1:55" ht="15" customHeight="1" outlineLevel="1" x14ac:dyDescent="0.2">
      <c r="A12" s="211">
        <f t="shared" si="0"/>
        <v>3</v>
      </c>
      <c r="B12" s="145">
        <v>2008</v>
      </c>
      <c r="C12" s="822" t="s">
        <v>595</v>
      </c>
      <c r="D12" s="814" t="s">
        <v>596</v>
      </c>
      <c r="E12" s="815" t="s">
        <v>597</v>
      </c>
      <c r="F12" s="261" t="s">
        <v>598</v>
      </c>
      <c r="G12" s="796" t="s">
        <v>63</v>
      </c>
      <c r="H12" s="556" t="s">
        <v>53</v>
      </c>
      <c r="I12" s="295">
        <v>0</v>
      </c>
      <c r="J12" s="496" t="s">
        <v>53</v>
      </c>
      <c r="K12" s="295">
        <v>0</v>
      </c>
      <c r="L12" s="690" t="s">
        <v>81</v>
      </c>
      <c r="M12" s="493">
        <v>25</v>
      </c>
      <c r="N12" s="800" t="s">
        <v>64</v>
      </c>
      <c r="O12" s="799">
        <v>75</v>
      </c>
      <c r="P12" s="800" t="s">
        <v>66</v>
      </c>
      <c r="Q12" s="799">
        <v>100</v>
      </c>
      <c r="R12" s="300" t="s">
        <v>54</v>
      </c>
      <c r="S12" s="43">
        <v>100</v>
      </c>
      <c r="T12" s="561" t="s">
        <v>338</v>
      </c>
      <c r="U12" s="43">
        <v>0</v>
      </c>
      <c r="V12" s="560" t="s">
        <v>98</v>
      </c>
      <c r="W12" s="43">
        <v>100</v>
      </c>
      <c r="X12" s="560" t="s">
        <v>50</v>
      </c>
      <c r="Y12" s="43">
        <v>300</v>
      </c>
      <c r="Z12" s="561" t="s">
        <v>195</v>
      </c>
      <c r="AA12" s="43">
        <v>50</v>
      </c>
      <c r="AB12" s="561" t="s">
        <v>54</v>
      </c>
      <c r="AC12" s="43">
        <v>100</v>
      </c>
      <c r="AD12" s="817">
        <f t="shared" si="1"/>
        <v>850</v>
      </c>
      <c r="AE12" s="259" t="s">
        <v>594</v>
      </c>
      <c r="AF12" s="803">
        <v>0</v>
      </c>
      <c r="AG12" s="823" t="s">
        <v>250</v>
      </c>
      <c r="AH12" s="803">
        <v>0</v>
      </c>
      <c r="AI12" s="77" t="s">
        <v>527</v>
      </c>
      <c r="AJ12" s="824">
        <v>0</v>
      </c>
      <c r="AK12" s="818" t="s">
        <v>355</v>
      </c>
      <c r="AL12" s="493">
        <v>0</v>
      </c>
      <c r="AM12" s="56" t="s">
        <v>215</v>
      </c>
      <c r="AN12" s="819">
        <v>50</v>
      </c>
      <c r="AO12" s="291" t="s">
        <v>599</v>
      </c>
      <c r="AP12" s="824">
        <v>0</v>
      </c>
      <c r="AQ12" s="660">
        <f t="shared" si="2"/>
        <v>50</v>
      </c>
      <c r="AR12" s="397" t="s">
        <v>53</v>
      </c>
      <c r="AS12" s="493">
        <v>0</v>
      </c>
      <c r="AT12" s="137" t="s">
        <v>589</v>
      </c>
      <c r="AU12" s="493">
        <v>0</v>
      </c>
      <c r="AV12" s="397" t="s">
        <v>53</v>
      </c>
      <c r="AW12" s="824">
        <v>0</v>
      </c>
      <c r="AX12" s="811">
        <f t="shared" si="3"/>
        <v>0</v>
      </c>
      <c r="AY12" s="397" t="s">
        <v>53</v>
      </c>
      <c r="AZ12" s="824">
        <v>0</v>
      </c>
      <c r="BA12" s="812" t="s">
        <v>104</v>
      </c>
      <c r="BB12" s="824">
        <v>100</v>
      </c>
      <c r="BC12" s="813">
        <f t="shared" si="4"/>
        <v>1000</v>
      </c>
    </row>
    <row r="13" spans="1:55" ht="15" customHeight="1" outlineLevel="1" x14ac:dyDescent="0.2">
      <c r="A13" s="825">
        <f t="shared" si="0"/>
        <v>4</v>
      </c>
      <c r="B13" s="792">
        <v>2009</v>
      </c>
      <c r="C13" s="793" t="s">
        <v>600</v>
      </c>
      <c r="D13" s="794" t="s">
        <v>601</v>
      </c>
      <c r="E13" s="795" t="s">
        <v>602</v>
      </c>
      <c r="F13" s="261" t="s">
        <v>316</v>
      </c>
      <c r="G13" s="796" t="s">
        <v>49</v>
      </c>
      <c r="H13" s="797" t="s">
        <v>125</v>
      </c>
      <c r="I13" s="295">
        <v>75</v>
      </c>
      <c r="J13" s="399" t="s">
        <v>111</v>
      </c>
      <c r="K13" s="295">
        <v>0</v>
      </c>
      <c r="L13" s="826" t="s">
        <v>156</v>
      </c>
      <c r="M13" s="806">
        <v>0</v>
      </c>
      <c r="N13" s="800" t="s">
        <v>81</v>
      </c>
      <c r="O13" s="799">
        <v>75</v>
      </c>
      <c r="P13" s="800" t="s">
        <v>58</v>
      </c>
      <c r="Q13" s="799">
        <v>0</v>
      </c>
      <c r="R13" s="827" t="s">
        <v>54</v>
      </c>
      <c r="S13" s="43">
        <v>100</v>
      </c>
      <c r="T13" s="828" t="s">
        <v>123</v>
      </c>
      <c r="U13" s="43">
        <v>75</v>
      </c>
      <c r="V13" s="829" t="s">
        <v>64</v>
      </c>
      <c r="W13" s="396">
        <v>50</v>
      </c>
      <c r="X13" s="829" t="s">
        <v>112</v>
      </c>
      <c r="Y13" s="43">
        <v>0</v>
      </c>
      <c r="Z13" s="828" t="s">
        <v>54</v>
      </c>
      <c r="AA13" s="43">
        <v>200</v>
      </c>
      <c r="AB13" s="828" t="s">
        <v>54</v>
      </c>
      <c r="AC13" s="43">
        <v>100</v>
      </c>
      <c r="AD13" s="817">
        <f t="shared" si="1"/>
        <v>675</v>
      </c>
      <c r="AE13" s="823" t="s">
        <v>105</v>
      </c>
      <c r="AF13" s="803">
        <v>0</v>
      </c>
      <c r="AG13" s="823" t="s">
        <v>603</v>
      </c>
      <c r="AH13" s="803">
        <v>0</v>
      </c>
      <c r="AI13" s="545" t="s">
        <v>240</v>
      </c>
      <c r="AJ13" s="541">
        <v>25</v>
      </c>
      <c r="AK13" s="442" t="s">
        <v>604</v>
      </c>
      <c r="AL13" s="806">
        <v>0</v>
      </c>
      <c r="AM13" s="442" t="s">
        <v>96</v>
      </c>
      <c r="AN13" s="830">
        <v>50</v>
      </c>
      <c r="AO13" s="831" t="s">
        <v>603</v>
      </c>
      <c r="AP13" s="541">
        <v>0</v>
      </c>
      <c r="AQ13" s="660">
        <f t="shared" si="2"/>
        <v>75</v>
      </c>
      <c r="AR13" s="397" t="s">
        <v>53</v>
      </c>
      <c r="AS13" s="806">
        <v>0</v>
      </c>
      <c r="AT13" s="397" t="s">
        <v>53</v>
      </c>
      <c r="AU13" s="806">
        <v>0</v>
      </c>
      <c r="AV13" s="397" t="s">
        <v>53</v>
      </c>
      <c r="AW13" s="541">
        <v>0</v>
      </c>
      <c r="AX13" s="832">
        <f t="shared" si="3"/>
        <v>0</v>
      </c>
      <c r="AY13" s="812" t="s">
        <v>203</v>
      </c>
      <c r="AZ13" s="541">
        <v>0</v>
      </c>
      <c r="BA13" s="397" t="s">
        <v>53</v>
      </c>
      <c r="BB13" s="541">
        <v>0</v>
      </c>
      <c r="BC13" s="813">
        <f t="shared" si="4"/>
        <v>750</v>
      </c>
    </row>
    <row r="14" spans="1:55" ht="15" customHeight="1" outlineLevel="1" x14ac:dyDescent="0.2">
      <c r="A14" s="211">
        <f t="shared" si="0"/>
        <v>5</v>
      </c>
      <c r="B14" s="792">
        <v>2009</v>
      </c>
      <c r="C14" s="793" t="s">
        <v>605</v>
      </c>
      <c r="D14" s="794" t="s">
        <v>606</v>
      </c>
      <c r="E14" s="795" t="s">
        <v>607</v>
      </c>
      <c r="F14" s="261" t="s">
        <v>608</v>
      </c>
      <c r="G14" s="796" t="s">
        <v>49</v>
      </c>
      <c r="H14" s="797" t="s">
        <v>70</v>
      </c>
      <c r="I14" s="295">
        <v>0</v>
      </c>
      <c r="J14" s="399" t="s">
        <v>82</v>
      </c>
      <c r="K14" s="295">
        <v>0</v>
      </c>
      <c r="L14" s="534" t="s">
        <v>82</v>
      </c>
      <c r="M14" s="493">
        <v>0</v>
      </c>
      <c r="N14" s="800" t="s">
        <v>96</v>
      </c>
      <c r="O14" s="799">
        <v>0</v>
      </c>
      <c r="P14" s="800" t="s">
        <v>144</v>
      </c>
      <c r="Q14" s="799">
        <v>0</v>
      </c>
      <c r="R14" s="318" t="s">
        <v>110</v>
      </c>
      <c r="S14" s="43">
        <v>25</v>
      </c>
      <c r="T14" s="725" t="s">
        <v>95</v>
      </c>
      <c r="U14" s="43">
        <v>0</v>
      </c>
      <c r="V14" s="156" t="s">
        <v>110</v>
      </c>
      <c r="W14" s="396">
        <v>50</v>
      </c>
      <c r="X14" s="156" t="s">
        <v>54</v>
      </c>
      <c r="Y14" s="43">
        <v>100</v>
      </c>
      <c r="Z14" s="725" t="s">
        <v>55</v>
      </c>
      <c r="AA14" s="43">
        <v>100</v>
      </c>
      <c r="AB14" s="725" t="s">
        <v>50</v>
      </c>
      <c r="AC14" s="43">
        <v>300</v>
      </c>
      <c r="AD14" s="817">
        <f t="shared" si="1"/>
        <v>575</v>
      </c>
      <c r="AE14" s="833" t="s">
        <v>53</v>
      </c>
      <c r="AF14" s="803">
        <v>0</v>
      </c>
      <c r="AG14" s="833" t="s">
        <v>53</v>
      </c>
      <c r="AH14" s="803">
        <v>0</v>
      </c>
      <c r="AI14" s="77" t="s">
        <v>265</v>
      </c>
      <c r="AJ14" s="805">
        <v>50</v>
      </c>
      <c r="AK14" s="56" t="s">
        <v>198</v>
      </c>
      <c r="AL14" s="493">
        <v>0</v>
      </c>
      <c r="AM14" s="717" t="s">
        <v>240</v>
      </c>
      <c r="AN14" s="819">
        <v>25</v>
      </c>
      <c r="AO14" s="61" t="s">
        <v>100</v>
      </c>
      <c r="AP14" s="805">
        <v>0</v>
      </c>
      <c r="AQ14" s="660">
        <f t="shared" si="2"/>
        <v>75</v>
      </c>
      <c r="AR14" s="397" t="s">
        <v>53</v>
      </c>
      <c r="AS14" s="493">
        <v>0</v>
      </c>
      <c r="AT14" s="397" t="s">
        <v>53</v>
      </c>
      <c r="AU14" s="493">
        <v>0</v>
      </c>
      <c r="AV14" s="397" t="s">
        <v>53</v>
      </c>
      <c r="AW14" s="805">
        <v>0</v>
      </c>
      <c r="AX14" s="811">
        <f t="shared" si="3"/>
        <v>0</v>
      </c>
      <c r="AY14" s="397" t="s">
        <v>53</v>
      </c>
      <c r="AZ14" s="805">
        <v>0</v>
      </c>
      <c r="BA14" s="397" t="s">
        <v>53</v>
      </c>
      <c r="BB14" s="805">
        <v>0</v>
      </c>
      <c r="BC14" s="813">
        <f t="shared" si="4"/>
        <v>650</v>
      </c>
    </row>
    <row r="15" spans="1:55" ht="15" customHeight="1" outlineLevel="1" x14ac:dyDescent="0.2">
      <c r="A15" s="211">
        <f t="shared" si="0"/>
        <v>6</v>
      </c>
      <c r="B15" s="145">
        <v>2008</v>
      </c>
      <c r="C15" s="261" t="s">
        <v>595</v>
      </c>
      <c r="D15" s="814" t="s">
        <v>609</v>
      </c>
      <c r="E15" s="815" t="s">
        <v>121</v>
      </c>
      <c r="F15" s="261" t="s">
        <v>608</v>
      </c>
      <c r="G15" s="796" t="s">
        <v>49</v>
      </c>
      <c r="H15" s="797" t="s">
        <v>142</v>
      </c>
      <c r="I15" s="295">
        <v>0</v>
      </c>
      <c r="J15" s="399" t="s">
        <v>73</v>
      </c>
      <c r="K15" s="295">
        <v>0</v>
      </c>
      <c r="L15" s="834" t="s">
        <v>52</v>
      </c>
      <c r="M15" s="493">
        <v>25</v>
      </c>
      <c r="N15" s="800" t="s">
        <v>195</v>
      </c>
      <c r="O15" s="799">
        <v>75</v>
      </c>
      <c r="P15" s="800" t="s">
        <v>196</v>
      </c>
      <c r="Q15" s="799">
        <v>0</v>
      </c>
      <c r="R15" s="318" t="s">
        <v>80</v>
      </c>
      <c r="S15" s="43">
        <v>50</v>
      </c>
      <c r="T15" s="725" t="s">
        <v>112</v>
      </c>
      <c r="U15" s="43">
        <v>0</v>
      </c>
      <c r="V15" s="156" t="s">
        <v>195</v>
      </c>
      <c r="W15" s="396">
        <v>50</v>
      </c>
      <c r="X15" s="156" t="s">
        <v>64</v>
      </c>
      <c r="Y15" s="43">
        <v>25</v>
      </c>
      <c r="Z15" s="725" t="s">
        <v>123</v>
      </c>
      <c r="AA15" s="43">
        <v>50</v>
      </c>
      <c r="AB15" s="725" t="s">
        <v>98</v>
      </c>
      <c r="AC15" s="43">
        <v>50</v>
      </c>
      <c r="AD15" s="817">
        <f t="shared" si="1"/>
        <v>325</v>
      </c>
      <c r="AE15" s="259" t="s">
        <v>593</v>
      </c>
      <c r="AF15" s="803">
        <v>0</v>
      </c>
      <c r="AG15" s="823" t="s">
        <v>239</v>
      </c>
      <c r="AH15" s="803">
        <v>0</v>
      </c>
      <c r="AI15" s="77" t="s">
        <v>87</v>
      </c>
      <c r="AJ15" s="805">
        <v>25</v>
      </c>
      <c r="AK15" s="56" t="s">
        <v>231</v>
      </c>
      <c r="AL15" s="493">
        <v>0</v>
      </c>
      <c r="AM15" s="56" t="s">
        <v>82</v>
      </c>
      <c r="AN15" s="819">
        <v>50</v>
      </c>
      <c r="AO15" s="835" t="s">
        <v>610</v>
      </c>
      <c r="AP15" s="805">
        <v>0</v>
      </c>
      <c r="AQ15" s="660">
        <f t="shared" si="2"/>
        <v>75</v>
      </c>
      <c r="AR15" s="397" t="s">
        <v>53</v>
      </c>
      <c r="AS15" s="493">
        <v>0</v>
      </c>
      <c r="AT15" s="397" t="s">
        <v>53</v>
      </c>
      <c r="AU15" s="493">
        <v>0</v>
      </c>
      <c r="AV15" s="397" t="s">
        <v>53</v>
      </c>
      <c r="AW15" s="805">
        <v>0</v>
      </c>
      <c r="AX15" s="811">
        <f t="shared" si="3"/>
        <v>0</v>
      </c>
      <c r="AY15" s="397" t="s">
        <v>53</v>
      </c>
      <c r="AZ15" s="805">
        <v>0</v>
      </c>
      <c r="BA15" s="397" t="s">
        <v>53</v>
      </c>
      <c r="BB15" s="805">
        <v>0</v>
      </c>
      <c r="BC15" s="813">
        <f t="shared" si="4"/>
        <v>400</v>
      </c>
    </row>
    <row r="16" spans="1:55" ht="15" customHeight="1" outlineLevel="1" x14ac:dyDescent="0.2">
      <c r="A16" s="211">
        <f t="shared" si="0"/>
        <v>7</v>
      </c>
      <c r="B16" s="145">
        <v>2009</v>
      </c>
      <c r="C16" s="261" t="s">
        <v>584</v>
      </c>
      <c r="D16" s="814" t="s">
        <v>611</v>
      </c>
      <c r="E16" s="815" t="s">
        <v>424</v>
      </c>
      <c r="F16" s="261" t="s">
        <v>316</v>
      </c>
      <c r="G16" s="796" t="s">
        <v>49</v>
      </c>
      <c r="H16" s="797" t="s">
        <v>123</v>
      </c>
      <c r="I16" s="295">
        <v>75</v>
      </c>
      <c r="J16" s="399" t="s">
        <v>144</v>
      </c>
      <c r="K16" s="295">
        <v>0</v>
      </c>
      <c r="L16" s="836" t="s">
        <v>110</v>
      </c>
      <c r="M16" s="493">
        <v>25</v>
      </c>
      <c r="N16" s="800" t="s">
        <v>112</v>
      </c>
      <c r="O16" s="799">
        <v>0</v>
      </c>
      <c r="P16" s="800" t="s">
        <v>64</v>
      </c>
      <c r="Q16" s="799">
        <v>50</v>
      </c>
      <c r="R16" s="318" t="s">
        <v>52</v>
      </c>
      <c r="S16" s="43">
        <v>25</v>
      </c>
      <c r="T16" s="725" t="s">
        <v>83</v>
      </c>
      <c r="U16" s="43">
        <v>0</v>
      </c>
      <c r="V16" s="156" t="s">
        <v>126</v>
      </c>
      <c r="W16" s="43">
        <v>0</v>
      </c>
      <c r="X16" s="156" t="s">
        <v>125</v>
      </c>
      <c r="Y16" s="43">
        <v>25</v>
      </c>
      <c r="Z16" s="496" t="s">
        <v>53</v>
      </c>
      <c r="AA16" s="43">
        <v>0</v>
      </c>
      <c r="AB16" s="725" t="s">
        <v>203</v>
      </c>
      <c r="AC16" s="43">
        <v>25</v>
      </c>
      <c r="AD16" s="817">
        <f t="shared" si="1"/>
        <v>225</v>
      </c>
      <c r="AE16" s="278" t="s">
        <v>612</v>
      </c>
      <c r="AF16" s="837">
        <v>0</v>
      </c>
      <c r="AG16" s="838" t="s">
        <v>613</v>
      </c>
      <c r="AH16" s="803">
        <v>0</v>
      </c>
      <c r="AI16" s="77" t="s">
        <v>71</v>
      </c>
      <c r="AJ16" s="805">
        <v>25</v>
      </c>
      <c r="AK16" s="55" t="s">
        <v>438</v>
      </c>
      <c r="AL16" s="493">
        <v>0</v>
      </c>
      <c r="AM16" s="56" t="s">
        <v>614</v>
      </c>
      <c r="AN16" s="819">
        <v>0</v>
      </c>
      <c r="AO16" s="835" t="s">
        <v>334</v>
      </c>
      <c r="AP16" s="805">
        <v>0</v>
      </c>
      <c r="AQ16" s="660">
        <f t="shared" si="2"/>
        <v>25</v>
      </c>
      <c r="AR16" s="397" t="s">
        <v>53</v>
      </c>
      <c r="AS16" s="493">
        <v>0</v>
      </c>
      <c r="AT16" s="397" t="s">
        <v>53</v>
      </c>
      <c r="AU16" s="493">
        <v>0</v>
      </c>
      <c r="AV16" s="397" t="s">
        <v>53</v>
      </c>
      <c r="AW16" s="805">
        <v>0</v>
      </c>
      <c r="AX16" s="811">
        <f t="shared" si="3"/>
        <v>0</v>
      </c>
      <c r="AY16" s="397" t="s">
        <v>53</v>
      </c>
      <c r="AZ16" s="805">
        <v>0</v>
      </c>
      <c r="BA16" s="397" t="s">
        <v>53</v>
      </c>
      <c r="BB16" s="805">
        <v>0</v>
      </c>
      <c r="BC16" s="813">
        <f t="shared" si="4"/>
        <v>250</v>
      </c>
    </row>
    <row r="17" spans="1:55" ht="15" customHeight="1" outlineLevel="1" x14ac:dyDescent="0.2">
      <c r="A17" s="211">
        <f t="shared" si="0"/>
        <v>8</v>
      </c>
      <c r="B17" s="839">
        <v>2008</v>
      </c>
      <c r="C17" s="261" t="s">
        <v>615</v>
      </c>
      <c r="D17" s="814" t="s">
        <v>616</v>
      </c>
      <c r="E17" s="815" t="s">
        <v>617</v>
      </c>
      <c r="F17" s="261" t="s">
        <v>316</v>
      </c>
      <c r="G17" s="796" t="s">
        <v>49</v>
      </c>
      <c r="H17" s="496" t="s">
        <v>53</v>
      </c>
      <c r="I17" s="295">
        <v>0</v>
      </c>
      <c r="J17" s="399" t="s">
        <v>206</v>
      </c>
      <c r="K17" s="295">
        <v>0</v>
      </c>
      <c r="L17" s="250" t="s">
        <v>126</v>
      </c>
      <c r="M17" s="546">
        <v>0</v>
      </c>
      <c r="N17" s="496" t="s">
        <v>53</v>
      </c>
      <c r="O17" s="799">
        <v>0</v>
      </c>
      <c r="P17" s="800" t="s">
        <v>83</v>
      </c>
      <c r="Q17" s="799">
        <v>0</v>
      </c>
      <c r="R17" s="318" t="s">
        <v>55</v>
      </c>
      <c r="S17" s="43">
        <v>50</v>
      </c>
      <c r="T17" s="156" t="s">
        <v>66</v>
      </c>
      <c r="U17" s="43">
        <v>150</v>
      </c>
      <c r="V17" s="156" t="s">
        <v>112</v>
      </c>
      <c r="W17" s="43">
        <v>0</v>
      </c>
      <c r="X17" s="156" t="s">
        <v>65</v>
      </c>
      <c r="Y17" s="43">
        <v>0</v>
      </c>
      <c r="Z17" s="496" t="s">
        <v>53</v>
      </c>
      <c r="AA17" s="43">
        <v>0</v>
      </c>
      <c r="AB17" s="496" t="s">
        <v>53</v>
      </c>
      <c r="AC17" s="43">
        <v>0</v>
      </c>
      <c r="AD17" s="817">
        <f t="shared" si="1"/>
        <v>200</v>
      </c>
      <c r="AE17" s="397" t="s">
        <v>53</v>
      </c>
      <c r="AF17" s="837">
        <v>0</v>
      </c>
      <c r="AG17" s="804" t="s">
        <v>515</v>
      </c>
      <c r="AH17" s="803">
        <v>0</v>
      </c>
      <c r="AI17" s="77" t="s">
        <v>618</v>
      </c>
      <c r="AJ17" s="805">
        <v>0</v>
      </c>
      <c r="AK17" s="56" t="s">
        <v>619</v>
      </c>
      <c r="AL17" s="493">
        <v>0</v>
      </c>
      <c r="AM17" s="281" t="s">
        <v>53</v>
      </c>
      <c r="AN17" s="819">
        <v>0</v>
      </c>
      <c r="AO17" s="61" t="s">
        <v>620</v>
      </c>
      <c r="AP17" s="805">
        <v>0</v>
      </c>
      <c r="AQ17" s="660">
        <f t="shared" si="2"/>
        <v>0</v>
      </c>
      <c r="AR17" s="397" t="s">
        <v>53</v>
      </c>
      <c r="AS17" s="493">
        <v>0</v>
      </c>
      <c r="AT17" s="397" t="s">
        <v>53</v>
      </c>
      <c r="AU17" s="493">
        <v>0</v>
      </c>
      <c r="AV17" s="397" t="s">
        <v>53</v>
      </c>
      <c r="AW17" s="805">
        <v>0</v>
      </c>
      <c r="AX17" s="811">
        <f t="shared" si="3"/>
        <v>0</v>
      </c>
      <c r="AY17" s="397" t="s">
        <v>53</v>
      </c>
      <c r="AZ17" s="805">
        <v>0</v>
      </c>
      <c r="BA17" s="397" t="s">
        <v>53</v>
      </c>
      <c r="BB17" s="805">
        <v>0</v>
      </c>
      <c r="BC17" s="813">
        <f t="shared" si="4"/>
        <v>200</v>
      </c>
    </row>
    <row r="18" spans="1:55" ht="15" customHeight="1" outlineLevel="1" x14ac:dyDescent="0.2">
      <c r="A18" s="211">
        <f t="shared" si="0"/>
        <v>9</v>
      </c>
      <c r="B18" s="792">
        <v>2008</v>
      </c>
      <c r="C18" s="793" t="s">
        <v>605</v>
      </c>
      <c r="D18" s="794" t="s">
        <v>548</v>
      </c>
      <c r="E18" s="795" t="s">
        <v>134</v>
      </c>
      <c r="F18" s="793" t="s">
        <v>518</v>
      </c>
      <c r="G18" s="840" t="s">
        <v>360</v>
      </c>
      <c r="H18" s="399" t="s">
        <v>124</v>
      </c>
      <c r="I18" s="295">
        <v>0</v>
      </c>
      <c r="J18" s="399" t="s">
        <v>156</v>
      </c>
      <c r="K18" s="295">
        <v>0</v>
      </c>
      <c r="L18" s="841" t="s">
        <v>206</v>
      </c>
      <c r="M18" s="546">
        <v>0</v>
      </c>
      <c r="N18" s="800" t="s">
        <v>226</v>
      </c>
      <c r="O18" s="842">
        <v>0</v>
      </c>
      <c r="P18" s="843" t="s">
        <v>123</v>
      </c>
      <c r="Q18" s="844">
        <v>50</v>
      </c>
      <c r="R18" s="318" t="s">
        <v>195</v>
      </c>
      <c r="S18" s="43">
        <v>25</v>
      </c>
      <c r="T18" s="725" t="s">
        <v>257</v>
      </c>
      <c r="U18" s="43">
        <v>0</v>
      </c>
      <c r="V18" s="725" t="s">
        <v>82</v>
      </c>
      <c r="W18" s="43">
        <v>0</v>
      </c>
      <c r="X18" s="156" t="s">
        <v>55</v>
      </c>
      <c r="Y18" s="43">
        <v>50</v>
      </c>
      <c r="Z18" s="725" t="s">
        <v>196</v>
      </c>
      <c r="AA18" s="43">
        <v>0</v>
      </c>
      <c r="AB18" s="725" t="s">
        <v>52</v>
      </c>
      <c r="AC18" s="43">
        <v>25</v>
      </c>
      <c r="AD18" s="817">
        <f t="shared" si="1"/>
        <v>150</v>
      </c>
      <c r="AE18" s="397" t="s">
        <v>53</v>
      </c>
      <c r="AF18" s="803">
        <v>0</v>
      </c>
      <c r="AG18" s="823" t="s">
        <v>621</v>
      </c>
      <c r="AH18" s="837">
        <v>0</v>
      </c>
      <c r="AI18" s="397" t="s">
        <v>53</v>
      </c>
      <c r="AJ18" s="805">
        <v>0</v>
      </c>
      <c r="AK18" s="397" t="s">
        <v>53</v>
      </c>
      <c r="AL18" s="493">
        <v>0</v>
      </c>
      <c r="AM18" s="717" t="s">
        <v>331</v>
      </c>
      <c r="AN18" s="819">
        <v>0</v>
      </c>
      <c r="AO18" s="835" t="s">
        <v>356</v>
      </c>
      <c r="AP18" s="805">
        <v>0</v>
      </c>
      <c r="AQ18" s="660">
        <f t="shared" si="2"/>
        <v>0</v>
      </c>
      <c r="AR18" s="397" t="s">
        <v>53</v>
      </c>
      <c r="AS18" s="493">
        <v>0</v>
      </c>
      <c r="AT18" s="397" t="s">
        <v>53</v>
      </c>
      <c r="AU18" s="493">
        <v>0</v>
      </c>
      <c r="AV18" s="397" t="s">
        <v>53</v>
      </c>
      <c r="AW18" s="805">
        <v>0</v>
      </c>
      <c r="AX18" s="811">
        <f t="shared" si="3"/>
        <v>0</v>
      </c>
      <c r="AY18" s="397" t="s">
        <v>53</v>
      </c>
      <c r="AZ18" s="805">
        <v>0</v>
      </c>
      <c r="BA18" s="397" t="s">
        <v>53</v>
      </c>
      <c r="BB18" s="805">
        <v>0</v>
      </c>
      <c r="BC18" s="813">
        <f t="shared" si="4"/>
        <v>150</v>
      </c>
    </row>
    <row r="19" spans="1:55" ht="15" customHeight="1" outlineLevel="1" x14ac:dyDescent="0.2">
      <c r="A19" s="211">
        <f t="shared" si="0"/>
        <v>10</v>
      </c>
      <c r="B19" s="792">
        <v>2010</v>
      </c>
      <c r="C19" s="793" t="s">
        <v>622</v>
      </c>
      <c r="D19" s="794" t="s">
        <v>623</v>
      </c>
      <c r="E19" s="795" t="s">
        <v>153</v>
      </c>
      <c r="F19" s="793" t="s">
        <v>316</v>
      </c>
      <c r="G19" s="840" t="s">
        <v>49</v>
      </c>
      <c r="H19" s="845" t="s">
        <v>53</v>
      </c>
      <c r="I19" s="846">
        <v>0</v>
      </c>
      <c r="J19" s="847" t="s">
        <v>196</v>
      </c>
      <c r="K19" s="846">
        <v>0</v>
      </c>
      <c r="L19" s="248" t="s">
        <v>97</v>
      </c>
      <c r="M19" s="546">
        <v>0</v>
      </c>
      <c r="N19" s="800" t="s">
        <v>97</v>
      </c>
      <c r="O19" s="799">
        <v>0</v>
      </c>
      <c r="P19" s="800" t="s">
        <v>265</v>
      </c>
      <c r="Q19" s="799">
        <v>0</v>
      </c>
      <c r="R19" s="318" t="s">
        <v>81</v>
      </c>
      <c r="S19" s="43">
        <v>25</v>
      </c>
      <c r="T19" s="725" t="s">
        <v>96</v>
      </c>
      <c r="U19" s="43">
        <v>0</v>
      </c>
      <c r="V19" s="156" t="s">
        <v>156</v>
      </c>
      <c r="W19" s="43">
        <v>0</v>
      </c>
      <c r="X19" s="156" t="s">
        <v>58</v>
      </c>
      <c r="Y19" s="43">
        <v>0</v>
      </c>
      <c r="Z19" s="725" t="s">
        <v>67</v>
      </c>
      <c r="AA19" s="43">
        <v>0</v>
      </c>
      <c r="AB19" s="848" t="s">
        <v>97</v>
      </c>
      <c r="AC19" s="43">
        <v>0</v>
      </c>
      <c r="AD19" s="817">
        <f t="shared" si="1"/>
        <v>25</v>
      </c>
      <c r="AE19" s="397" t="s">
        <v>53</v>
      </c>
      <c r="AF19" s="803">
        <v>0</v>
      </c>
      <c r="AG19" s="823" t="s">
        <v>624</v>
      </c>
      <c r="AH19" s="837">
        <v>0</v>
      </c>
      <c r="AI19" s="77" t="s">
        <v>64</v>
      </c>
      <c r="AJ19" s="805">
        <v>100</v>
      </c>
      <c r="AK19" s="56" t="s">
        <v>128</v>
      </c>
      <c r="AL19" s="493">
        <v>0</v>
      </c>
      <c r="AM19" s="717" t="s">
        <v>138</v>
      </c>
      <c r="AN19" s="819">
        <v>0</v>
      </c>
      <c r="AO19" s="835" t="s">
        <v>546</v>
      </c>
      <c r="AP19" s="805">
        <v>0</v>
      </c>
      <c r="AQ19" s="660">
        <f t="shared" si="2"/>
        <v>100</v>
      </c>
      <c r="AR19" s="397" t="s">
        <v>53</v>
      </c>
      <c r="AS19" s="493">
        <v>0</v>
      </c>
      <c r="AT19" s="397" t="s">
        <v>53</v>
      </c>
      <c r="AU19" s="493">
        <v>0</v>
      </c>
      <c r="AV19" s="397" t="s">
        <v>53</v>
      </c>
      <c r="AW19" s="805">
        <v>0</v>
      </c>
      <c r="AX19" s="811">
        <f t="shared" si="3"/>
        <v>0</v>
      </c>
      <c r="AY19" s="397" t="s">
        <v>53</v>
      </c>
      <c r="AZ19" s="805">
        <v>0</v>
      </c>
      <c r="BA19" s="397" t="s">
        <v>53</v>
      </c>
      <c r="BB19" s="805">
        <v>0</v>
      </c>
      <c r="BC19" s="813">
        <f t="shared" si="4"/>
        <v>125</v>
      </c>
    </row>
    <row r="20" spans="1:55" ht="15" customHeight="1" outlineLevel="1" x14ac:dyDescent="0.2">
      <c r="A20" s="211">
        <f t="shared" si="0"/>
        <v>10</v>
      </c>
      <c r="B20" s="261">
        <v>2008</v>
      </c>
      <c r="C20" s="261" t="s">
        <v>605</v>
      </c>
      <c r="D20" s="814" t="s">
        <v>625</v>
      </c>
      <c r="E20" s="815" t="s">
        <v>626</v>
      </c>
      <c r="F20" s="261" t="s">
        <v>586</v>
      </c>
      <c r="G20" s="261" t="s">
        <v>49</v>
      </c>
      <c r="H20" s="496" t="s">
        <v>53</v>
      </c>
      <c r="I20" s="846">
        <v>0</v>
      </c>
      <c r="J20" s="847" t="s">
        <v>122</v>
      </c>
      <c r="K20" s="846">
        <v>0</v>
      </c>
      <c r="L20" s="841" t="s">
        <v>57</v>
      </c>
      <c r="M20" s="849">
        <v>25</v>
      </c>
      <c r="N20" s="800" t="s">
        <v>398</v>
      </c>
      <c r="O20" s="850">
        <v>0</v>
      </c>
      <c r="P20" s="800" t="s">
        <v>97</v>
      </c>
      <c r="Q20" s="850">
        <v>0</v>
      </c>
      <c r="R20" s="318" t="s">
        <v>83</v>
      </c>
      <c r="S20" s="851">
        <v>0</v>
      </c>
      <c r="T20" s="156" t="s">
        <v>57</v>
      </c>
      <c r="U20" s="851">
        <v>0</v>
      </c>
      <c r="V20" s="725" t="s">
        <v>123</v>
      </c>
      <c r="W20" s="852">
        <v>50</v>
      </c>
      <c r="X20" s="156" t="s">
        <v>338</v>
      </c>
      <c r="Y20" s="851">
        <v>0</v>
      </c>
      <c r="Z20" s="496" t="s">
        <v>53</v>
      </c>
      <c r="AA20" s="851">
        <v>0</v>
      </c>
      <c r="AB20" s="496" t="s">
        <v>53</v>
      </c>
      <c r="AC20" s="851">
        <v>0</v>
      </c>
      <c r="AD20" s="817">
        <f t="shared" si="1"/>
        <v>75</v>
      </c>
      <c r="AE20" s="397" t="s">
        <v>53</v>
      </c>
      <c r="AF20" s="803">
        <v>0</v>
      </c>
      <c r="AG20" s="823" t="s">
        <v>627</v>
      </c>
      <c r="AH20" s="837">
        <v>0</v>
      </c>
      <c r="AI20" s="77" t="s">
        <v>96</v>
      </c>
      <c r="AJ20" s="805">
        <v>50</v>
      </c>
      <c r="AK20" s="56" t="s">
        <v>628</v>
      </c>
      <c r="AL20" s="493">
        <v>0</v>
      </c>
      <c r="AM20" s="397" t="s">
        <v>53</v>
      </c>
      <c r="AN20" s="819">
        <v>0</v>
      </c>
      <c r="AO20" s="853" t="s">
        <v>53</v>
      </c>
      <c r="AP20" s="805">
        <v>0</v>
      </c>
      <c r="AQ20" s="660">
        <f t="shared" si="2"/>
        <v>50</v>
      </c>
      <c r="AR20" s="397" t="s">
        <v>53</v>
      </c>
      <c r="AS20" s="493">
        <v>0</v>
      </c>
      <c r="AT20" s="397" t="s">
        <v>53</v>
      </c>
      <c r="AU20" s="493">
        <v>0</v>
      </c>
      <c r="AV20" s="397" t="s">
        <v>53</v>
      </c>
      <c r="AW20" s="805">
        <v>0</v>
      </c>
      <c r="AX20" s="811">
        <f t="shared" si="3"/>
        <v>0</v>
      </c>
      <c r="AY20" s="397" t="s">
        <v>53</v>
      </c>
      <c r="AZ20" s="805">
        <v>0</v>
      </c>
      <c r="BA20" s="397" t="s">
        <v>53</v>
      </c>
      <c r="BB20" s="805">
        <v>0</v>
      </c>
      <c r="BC20" s="813">
        <f t="shared" si="4"/>
        <v>125</v>
      </c>
    </row>
    <row r="21" spans="1:55" ht="15" customHeight="1" outlineLevel="1" x14ac:dyDescent="0.2">
      <c r="A21" s="211">
        <f t="shared" si="0"/>
        <v>12</v>
      </c>
      <c r="B21" s="854">
        <v>2009</v>
      </c>
      <c r="C21" s="855" t="s">
        <v>629</v>
      </c>
      <c r="D21" s="856" t="s">
        <v>630</v>
      </c>
      <c r="E21" s="857" t="s">
        <v>424</v>
      </c>
      <c r="F21" s="858" t="s">
        <v>328</v>
      </c>
      <c r="G21" s="859" t="s">
        <v>49</v>
      </c>
      <c r="H21" s="496" t="s">
        <v>53</v>
      </c>
      <c r="I21" s="860">
        <v>0</v>
      </c>
      <c r="J21" s="55" t="s">
        <v>135</v>
      </c>
      <c r="K21" s="860">
        <v>0</v>
      </c>
      <c r="L21" s="253" t="s">
        <v>203</v>
      </c>
      <c r="M21" s="546">
        <v>25</v>
      </c>
      <c r="N21" s="861" t="s">
        <v>265</v>
      </c>
      <c r="O21" s="862">
        <v>0</v>
      </c>
      <c r="P21" s="861" t="s">
        <v>631</v>
      </c>
      <c r="Q21" s="862">
        <v>0</v>
      </c>
      <c r="R21" s="318" t="s">
        <v>66</v>
      </c>
      <c r="S21" s="43">
        <v>50</v>
      </c>
      <c r="T21" s="758" t="s">
        <v>53</v>
      </c>
      <c r="U21" s="43">
        <v>0</v>
      </c>
      <c r="V21" s="758" t="s">
        <v>53</v>
      </c>
      <c r="W21" s="43">
        <v>0</v>
      </c>
      <c r="X21" s="758" t="s">
        <v>53</v>
      </c>
      <c r="Y21" s="43">
        <v>0</v>
      </c>
      <c r="Z21" s="758" t="s">
        <v>53</v>
      </c>
      <c r="AA21" s="43">
        <v>0</v>
      </c>
      <c r="AB21" s="496" t="s">
        <v>53</v>
      </c>
      <c r="AC21" s="43">
        <v>0</v>
      </c>
      <c r="AD21" s="817">
        <f t="shared" si="1"/>
        <v>75</v>
      </c>
      <c r="AE21" s="397" t="s">
        <v>53</v>
      </c>
      <c r="AF21" s="863">
        <v>0</v>
      </c>
      <c r="AG21" s="864" t="s">
        <v>537</v>
      </c>
      <c r="AH21" s="803">
        <v>0</v>
      </c>
      <c r="AI21" s="77" t="s">
        <v>75</v>
      </c>
      <c r="AJ21" s="805">
        <v>0</v>
      </c>
      <c r="AK21" s="56" t="s">
        <v>618</v>
      </c>
      <c r="AL21" s="493">
        <v>0</v>
      </c>
      <c r="AM21" s="397" t="s">
        <v>53</v>
      </c>
      <c r="AN21" s="819">
        <v>0</v>
      </c>
      <c r="AO21" s="853" t="s">
        <v>53</v>
      </c>
      <c r="AP21" s="805">
        <v>0</v>
      </c>
      <c r="AQ21" s="660">
        <f t="shared" si="2"/>
        <v>0</v>
      </c>
      <c r="AR21" s="397" t="s">
        <v>53</v>
      </c>
      <c r="AS21" s="493">
        <v>0</v>
      </c>
      <c r="AT21" s="397" t="s">
        <v>53</v>
      </c>
      <c r="AU21" s="493">
        <v>0</v>
      </c>
      <c r="AV21" s="397" t="s">
        <v>53</v>
      </c>
      <c r="AW21" s="805">
        <v>0</v>
      </c>
      <c r="AX21" s="811">
        <f t="shared" si="3"/>
        <v>0</v>
      </c>
      <c r="AY21" s="397" t="s">
        <v>53</v>
      </c>
      <c r="AZ21" s="805">
        <v>0</v>
      </c>
      <c r="BA21" s="397" t="s">
        <v>53</v>
      </c>
      <c r="BB21" s="805">
        <v>0</v>
      </c>
      <c r="BC21" s="813">
        <f t="shared" si="4"/>
        <v>75</v>
      </c>
    </row>
    <row r="22" spans="1:55" ht="15" customHeight="1" outlineLevel="1" x14ac:dyDescent="0.2">
      <c r="A22" s="211">
        <f t="shared" si="0"/>
        <v>13</v>
      </c>
      <c r="B22" s="865">
        <v>2009</v>
      </c>
      <c r="C22" s="855" t="s">
        <v>632</v>
      </c>
      <c r="D22" s="866" t="s">
        <v>412</v>
      </c>
      <c r="E22" s="867" t="s">
        <v>633</v>
      </c>
      <c r="F22" s="854" t="s">
        <v>586</v>
      </c>
      <c r="G22" s="868" t="s">
        <v>49</v>
      </c>
      <c r="H22" s="496" t="s">
        <v>53</v>
      </c>
      <c r="I22" s="153">
        <v>0</v>
      </c>
      <c r="J22" s="496" t="s">
        <v>53</v>
      </c>
      <c r="K22" s="153">
        <v>0</v>
      </c>
      <c r="L22" s="496" t="s">
        <v>53</v>
      </c>
      <c r="M22" s="546">
        <v>0</v>
      </c>
      <c r="N22" s="272" t="s">
        <v>257</v>
      </c>
      <c r="O22" s="862">
        <v>0</v>
      </c>
      <c r="P22" s="861" t="s">
        <v>142</v>
      </c>
      <c r="Q22" s="862">
        <v>0</v>
      </c>
      <c r="R22" s="318" t="s">
        <v>98</v>
      </c>
      <c r="S22" s="43">
        <v>50</v>
      </c>
      <c r="T22" s="156" t="s">
        <v>88</v>
      </c>
      <c r="U22" s="43">
        <v>0</v>
      </c>
      <c r="V22" s="156" t="s">
        <v>338</v>
      </c>
      <c r="W22" s="43">
        <v>0</v>
      </c>
      <c r="X22" s="156" t="s">
        <v>86</v>
      </c>
      <c r="Y22" s="43">
        <v>0</v>
      </c>
      <c r="Z22" s="725" t="s">
        <v>83</v>
      </c>
      <c r="AA22" s="43">
        <v>0</v>
      </c>
      <c r="AB22" s="725" t="s">
        <v>196</v>
      </c>
      <c r="AC22" s="43">
        <v>0</v>
      </c>
      <c r="AD22" s="817">
        <f t="shared" si="1"/>
        <v>50</v>
      </c>
      <c r="AE22" s="397" t="s">
        <v>53</v>
      </c>
      <c r="AF22" s="869">
        <v>0</v>
      </c>
      <c r="AG22" s="870" t="s">
        <v>634</v>
      </c>
      <c r="AH22" s="803">
        <v>0</v>
      </c>
      <c r="AI22" s="77" t="s">
        <v>506</v>
      </c>
      <c r="AJ22" s="805">
        <v>0</v>
      </c>
      <c r="AK22" s="56" t="s">
        <v>329</v>
      </c>
      <c r="AL22" s="493">
        <v>0</v>
      </c>
      <c r="AM22" s="871" t="s">
        <v>53</v>
      </c>
      <c r="AN22" s="819">
        <v>0</v>
      </c>
      <c r="AO22" s="872" t="s">
        <v>53</v>
      </c>
      <c r="AP22" s="805">
        <v>0</v>
      </c>
      <c r="AQ22" s="660">
        <f t="shared" si="2"/>
        <v>0</v>
      </c>
      <c r="AR22" s="397" t="s">
        <v>53</v>
      </c>
      <c r="AS22" s="493">
        <v>0</v>
      </c>
      <c r="AT22" s="397" t="s">
        <v>53</v>
      </c>
      <c r="AU22" s="493">
        <v>0</v>
      </c>
      <c r="AV22" s="397" t="s">
        <v>53</v>
      </c>
      <c r="AW22" s="805">
        <v>0</v>
      </c>
      <c r="AX22" s="811">
        <f t="shared" si="3"/>
        <v>0</v>
      </c>
      <c r="AY22" s="397" t="s">
        <v>53</v>
      </c>
      <c r="AZ22" s="805">
        <v>0</v>
      </c>
      <c r="BA22" s="397" t="s">
        <v>53</v>
      </c>
      <c r="BB22" s="805">
        <v>0</v>
      </c>
      <c r="BC22" s="813">
        <f t="shared" si="4"/>
        <v>50</v>
      </c>
    </row>
    <row r="23" spans="1:55" ht="15" customHeight="1" outlineLevel="1" x14ac:dyDescent="0.2">
      <c r="A23" s="211">
        <f t="shared" si="0"/>
        <v>14</v>
      </c>
      <c r="B23" s="261">
        <v>2009</v>
      </c>
      <c r="C23" s="873" t="s">
        <v>605</v>
      </c>
      <c r="D23" s="814" t="s">
        <v>635</v>
      </c>
      <c r="E23" s="874" t="s">
        <v>134</v>
      </c>
      <c r="F23" s="875" t="s">
        <v>316</v>
      </c>
      <c r="G23" s="876" t="s">
        <v>49</v>
      </c>
      <c r="H23" s="496" t="s">
        <v>53</v>
      </c>
      <c r="I23" s="846">
        <v>0</v>
      </c>
      <c r="J23" s="847" t="s">
        <v>95</v>
      </c>
      <c r="K23" s="846">
        <v>0</v>
      </c>
      <c r="L23" s="248" t="s">
        <v>265</v>
      </c>
      <c r="M23" s="546">
        <v>0</v>
      </c>
      <c r="N23" s="496" t="s">
        <v>53</v>
      </c>
      <c r="O23" s="877">
        <v>0</v>
      </c>
      <c r="P23" s="878" t="s">
        <v>91</v>
      </c>
      <c r="Q23" s="877">
        <v>0</v>
      </c>
      <c r="R23" s="318" t="s">
        <v>65</v>
      </c>
      <c r="S23" s="43">
        <v>0</v>
      </c>
      <c r="T23" s="496" t="s">
        <v>53</v>
      </c>
      <c r="U23" s="43">
        <v>0</v>
      </c>
      <c r="V23" s="496" t="s">
        <v>53</v>
      </c>
      <c r="W23" s="43">
        <v>0</v>
      </c>
      <c r="X23" s="156" t="s">
        <v>52</v>
      </c>
      <c r="Y23" s="43">
        <v>25</v>
      </c>
      <c r="Z23" s="496" t="s">
        <v>53</v>
      </c>
      <c r="AA23" s="43">
        <v>0</v>
      </c>
      <c r="AB23" s="496" t="s">
        <v>53</v>
      </c>
      <c r="AC23" s="43">
        <v>0</v>
      </c>
      <c r="AD23" s="817">
        <f t="shared" si="1"/>
        <v>25</v>
      </c>
      <c r="AE23" s="397" t="s">
        <v>53</v>
      </c>
      <c r="AF23" s="803">
        <v>0</v>
      </c>
      <c r="AG23" s="833" t="s">
        <v>53</v>
      </c>
      <c r="AH23" s="803">
        <v>0</v>
      </c>
      <c r="AI23" s="77" t="s">
        <v>429</v>
      </c>
      <c r="AJ23" s="805">
        <v>0</v>
      </c>
      <c r="AK23" s="56" t="s">
        <v>466</v>
      </c>
      <c r="AL23" s="493">
        <v>0</v>
      </c>
      <c r="AM23" s="871" t="s">
        <v>53</v>
      </c>
      <c r="AN23" s="819">
        <v>0</v>
      </c>
      <c r="AO23" s="872" t="s">
        <v>53</v>
      </c>
      <c r="AP23" s="805">
        <v>0</v>
      </c>
      <c r="AQ23" s="660">
        <f t="shared" si="2"/>
        <v>0</v>
      </c>
      <c r="AR23" s="397" t="s">
        <v>53</v>
      </c>
      <c r="AS23" s="493">
        <v>0</v>
      </c>
      <c r="AT23" s="397" t="s">
        <v>53</v>
      </c>
      <c r="AU23" s="493">
        <v>0</v>
      </c>
      <c r="AV23" s="397" t="s">
        <v>53</v>
      </c>
      <c r="AW23" s="805">
        <v>0</v>
      </c>
      <c r="AX23" s="811">
        <f t="shared" si="3"/>
        <v>0</v>
      </c>
      <c r="AY23" s="397" t="s">
        <v>53</v>
      </c>
      <c r="AZ23" s="805">
        <v>0</v>
      </c>
      <c r="BA23" s="397" t="s">
        <v>53</v>
      </c>
      <c r="BB23" s="805">
        <v>0</v>
      </c>
      <c r="BC23" s="813">
        <f t="shared" si="4"/>
        <v>25</v>
      </c>
    </row>
    <row r="24" spans="1:55" ht="15" customHeight="1" outlineLevel="1" x14ac:dyDescent="0.2">
      <c r="A24" s="211">
        <f t="shared" si="0"/>
        <v>14</v>
      </c>
      <c r="B24" s="261">
        <v>2009</v>
      </c>
      <c r="C24" s="879" t="s">
        <v>636</v>
      </c>
      <c r="D24" s="814" t="s">
        <v>637</v>
      </c>
      <c r="E24" s="880" t="s">
        <v>638</v>
      </c>
      <c r="F24" s="261" t="s">
        <v>639</v>
      </c>
      <c r="G24" s="796" t="s">
        <v>640</v>
      </c>
      <c r="H24" s="496" t="s">
        <v>53</v>
      </c>
      <c r="I24" s="295">
        <v>0</v>
      </c>
      <c r="J24" s="399" t="s">
        <v>142</v>
      </c>
      <c r="K24" s="295">
        <v>0</v>
      </c>
      <c r="L24" s="248" t="s">
        <v>67</v>
      </c>
      <c r="M24" s="546">
        <v>0</v>
      </c>
      <c r="N24" s="702" t="s">
        <v>65</v>
      </c>
      <c r="O24" s="850">
        <v>0</v>
      </c>
      <c r="P24" s="702" t="s">
        <v>631</v>
      </c>
      <c r="Q24" s="850">
        <v>0</v>
      </c>
      <c r="R24" s="318" t="s">
        <v>67</v>
      </c>
      <c r="S24" s="43">
        <v>0</v>
      </c>
      <c r="T24" s="156" t="s">
        <v>70</v>
      </c>
      <c r="U24" s="43">
        <v>0</v>
      </c>
      <c r="V24" s="156" t="s">
        <v>65</v>
      </c>
      <c r="W24" s="43">
        <v>0</v>
      </c>
      <c r="X24" s="156" t="s">
        <v>111</v>
      </c>
      <c r="Y24" s="43">
        <v>0</v>
      </c>
      <c r="Z24" s="725" t="s">
        <v>111</v>
      </c>
      <c r="AA24" s="43">
        <v>0</v>
      </c>
      <c r="AB24" s="725" t="s">
        <v>195</v>
      </c>
      <c r="AC24" s="43">
        <v>25</v>
      </c>
      <c r="AD24" s="817">
        <f t="shared" si="1"/>
        <v>25</v>
      </c>
      <c r="AE24" s="397" t="s">
        <v>53</v>
      </c>
      <c r="AF24" s="803">
        <v>0</v>
      </c>
      <c r="AG24" s="278" t="s">
        <v>641</v>
      </c>
      <c r="AH24" s="803">
        <v>0</v>
      </c>
      <c r="AI24" s="77" t="s">
        <v>362</v>
      </c>
      <c r="AJ24" s="805">
        <v>0</v>
      </c>
      <c r="AK24" s="397" t="s">
        <v>53</v>
      </c>
      <c r="AL24" s="493">
        <v>0</v>
      </c>
      <c r="AM24" s="871" t="s">
        <v>53</v>
      </c>
      <c r="AN24" s="819">
        <v>0</v>
      </c>
      <c r="AO24" s="872" t="s">
        <v>53</v>
      </c>
      <c r="AP24" s="805">
        <v>0</v>
      </c>
      <c r="AQ24" s="660">
        <f t="shared" si="2"/>
        <v>0</v>
      </c>
      <c r="AR24" s="397" t="s">
        <v>53</v>
      </c>
      <c r="AS24" s="493">
        <v>0</v>
      </c>
      <c r="AT24" s="397" t="s">
        <v>53</v>
      </c>
      <c r="AU24" s="493">
        <v>0</v>
      </c>
      <c r="AV24" s="397" t="s">
        <v>53</v>
      </c>
      <c r="AW24" s="805">
        <v>0</v>
      </c>
      <c r="AX24" s="811">
        <f t="shared" si="3"/>
        <v>0</v>
      </c>
      <c r="AY24" s="397" t="s">
        <v>53</v>
      </c>
      <c r="AZ24" s="805">
        <v>0</v>
      </c>
      <c r="BA24" s="397" t="s">
        <v>53</v>
      </c>
      <c r="BB24" s="805">
        <v>0</v>
      </c>
      <c r="BC24" s="813">
        <f t="shared" si="4"/>
        <v>25</v>
      </c>
    </row>
    <row r="25" spans="1:55" ht="15" customHeight="1" outlineLevel="1" x14ac:dyDescent="0.2">
      <c r="A25" s="211">
        <f t="shared" si="0"/>
        <v>14</v>
      </c>
      <c r="B25" s="261">
        <v>2011</v>
      </c>
      <c r="C25" s="881" t="s">
        <v>642</v>
      </c>
      <c r="D25" s="814" t="s">
        <v>643</v>
      </c>
      <c r="E25" s="882" t="s">
        <v>602</v>
      </c>
      <c r="F25" s="261" t="s">
        <v>316</v>
      </c>
      <c r="G25" s="796" t="s">
        <v>49</v>
      </c>
      <c r="H25" s="496" t="s">
        <v>53</v>
      </c>
      <c r="I25" s="295">
        <v>0</v>
      </c>
      <c r="J25" s="496" t="s">
        <v>53</v>
      </c>
      <c r="K25" s="295">
        <v>0</v>
      </c>
      <c r="L25" s="248" t="s">
        <v>68</v>
      </c>
      <c r="M25" s="546">
        <v>0</v>
      </c>
      <c r="N25" s="496" t="s">
        <v>53</v>
      </c>
      <c r="O25" s="799">
        <v>0</v>
      </c>
      <c r="P25" s="800" t="s">
        <v>226</v>
      </c>
      <c r="Q25" s="799">
        <v>0</v>
      </c>
      <c r="R25" s="318" t="s">
        <v>144</v>
      </c>
      <c r="S25" s="43">
        <v>0</v>
      </c>
      <c r="T25" s="156" t="s">
        <v>68</v>
      </c>
      <c r="U25" s="43">
        <v>0</v>
      </c>
      <c r="V25" s="156" t="s">
        <v>398</v>
      </c>
      <c r="W25" s="43">
        <v>0</v>
      </c>
      <c r="X25" s="156" t="s">
        <v>82</v>
      </c>
      <c r="Y25" s="43">
        <v>0</v>
      </c>
      <c r="Z25" s="508" t="s">
        <v>338</v>
      </c>
      <c r="AA25" s="43">
        <v>0</v>
      </c>
      <c r="AB25" s="508" t="s">
        <v>81</v>
      </c>
      <c r="AC25" s="43">
        <v>25</v>
      </c>
      <c r="AD25" s="817">
        <f t="shared" si="1"/>
        <v>25</v>
      </c>
      <c r="AE25" s="397" t="s">
        <v>53</v>
      </c>
      <c r="AF25" s="803">
        <v>0</v>
      </c>
      <c r="AG25" s="397" t="s">
        <v>53</v>
      </c>
      <c r="AH25" s="803">
        <v>0</v>
      </c>
      <c r="AI25" s="77" t="s">
        <v>644</v>
      </c>
      <c r="AJ25" s="805">
        <v>0</v>
      </c>
      <c r="AK25" s="397" t="s">
        <v>53</v>
      </c>
      <c r="AL25" s="493">
        <v>0</v>
      </c>
      <c r="AM25" s="56" t="s">
        <v>113</v>
      </c>
      <c r="AN25" s="819">
        <v>0</v>
      </c>
      <c r="AO25" s="853" t="s">
        <v>53</v>
      </c>
      <c r="AP25" s="805">
        <v>0</v>
      </c>
      <c r="AQ25" s="660">
        <f t="shared" si="2"/>
        <v>0</v>
      </c>
      <c r="AR25" s="397" t="s">
        <v>53</v>
      </c>
      <c r="AS25" s="493">
        <v>0</v>
      </c>
      <c r="AT25" s="397" t="s">
        <v>53</v>
      </c>
      <c r="AU25" s="493">
        <v>0</v>
      </c>
      <c r="AV25" s="397" t="s">
        <v>53</v>
      </c>
      <c r="AW25" s="805">
        <v>0</v>
      </c>
      <c r="AX25" s="811">
        <f t="shared" si="3"/>
        <v>0</v>
      </c>
      <c r="AY25" s="397" t="s">
        <v>53</v>
      </c>
      <c r="AZ25" s="805">
        <v>0</v>
      </c>
      <c r="BA25" s="397" t="s">
        <v>53</v>
      </c>
      <c r="BB25" s="805">
        <v>0</v>
      </c>
      <c r="BC25" s="813">
        <f t="shared" si="4"/>
        <v>25</v>
      </c>
    </row>
    <row r="26" spans="1:55" ht="15" customHeight="1" outlineLevel="1" x14ac:dyDescent="0.2">
      <c r="A26" s="211">
        <f t="shared" si="0"/>
        <v>17</v>
      </c>
      <c r="B26" s="261">
        <v>2009</v>
      </c>
      <c r="C26" s="148" t="s">
        <v>645</v>
      </c>
      <c r="D26" s="814" t="s">
        <v>646</v>
      </c>
      <c r="E26" s="883" t="s">
        <v>647</v>
      </c>
      <c r="F26" s="261" t="s">
        <v>598</v>
      </c>
      <c r="G26" s="796" t="s">
        <v>63</v>
      </c>
      <c r="H26" s="496" t="s">
        <v>53</v>
      </c>
      <c r="I26" s="295">
        <v>0</v>
      </c>
      <c r="J26" s="496" t="s">
        <v>53</v>
      </c>
      <c r="K26" s="295">
        <v>0</v>
      </c>
      <c r="L26" s="278" t="s">
        <v>73</v>
      </c>
      <c r="M26" s="493">
        <v>0</v>
      </c>
      <c r="N26" s="884" t="s">
        <v>87</v>
      </c>
      <c r="O26" s="842">
        <v>0</v>
      </c>
      <c r="P26" s="702" t="s">
        <v>206</v>
      </c>
      <c r="Q26" s="842">
        <v>0</v>
      </c>
      <c r="R26" s="318" t="s">
        <v>338</v>
      </c>
      <c r="S26" s="43">
        <v>0</v>
      </c>
      <c r="T26" s="508" t="s">
        <v>91</v>
      </c>
      <c r="U26" s="43">
        <v>0</v>
      </c>
      <c r="V26" s="156" t="s">
        <v>436</v>
      </c>
      <c r="W26" s="43">
        <v>0</v>
      </c>
      <c r="X26" s="156" t="s">
        <v>73</v>
      </c>
      <c r="Y26" s="43">
        <v>0</v>
      </c>
      <c r="Z26" s="725" t="s">
        <v>135</v>
      </c>
      <c r="AA26" s="43">
        <v>0</v>
      </c>
      <c r="AB26" s="725" t="s">
        <v>112</v>
      </c>
      <c r="AC26" s="43">
        <v>0</v>
      </c>
      <c r="AD26" s="817">
        <f t="shared" si="1"/>
        <v>0</v>
      </c>
      <c r="AE26" s="397" t="s">
        <v>53</v>
      </c>
      <c r="AF26" s="803">
        <v>0</v>
      </c>
      <c r="AG26" s="397" t="s">
        <v>53</v>
      </c>
      <c r="AH26" s="803">
        <v>0</v>
      </c>
      <c r="AI26" s="77" t="s">
        <v>620</v>
      </c>
      <c r="AJ26" s="805">
        <v>0</v>
      </c>
      <c r="AK26" s="56" t="s">
        <v>556</v>
      </c>
      <c r="AL26" s="493">
        <v>0</v>
      </c>
      <c r="AM26" s="871" t="s">
        <v>53</v>
      </c>
      <c r="AN26" s="819">
        <v>0</v>
      </c>
      <c r="AO26" s="872" t="s">
        <v>53</v>
      </c>
      <c r="AP26" s="805">
        <v>0</v>
      </c>
      <c r="AQ26" s="660">
        <f t="shared" si="2"/>
        <v>0</v>
      </c>
      <c r="AR26" s="397" t="s">
        <v>53</v>
      </c>
      <c r="AS26" s="493">
        <v>0</v>
      </c>
      <c r="AT26" s="397" t="s">
        <v>53</v>
      </c>
      <c r="AU26" s="493">
        <v>0</v>
      </c>
      <c r="AV26" s="397" t="s">
        <v>53</v>
      </c>
      <c r="AW26" s="805">
        <v>0</v>
      </c>
      <c r="AX26" s="885">
        <f t="shared" si="3"/>
        <v>0</v>
      </c>
      <c r="AY26" s="397" t="s">
        <v>53</v>
      </c>
      <c r="AZ26" s="805">
        <v>0</v>
      </c>
      <c r="BA26" s="397" t="s">
        <v>53</v>
      </c>
      <c r="BB26" s="805">
        <v>0</v>
      </c>
      <c r="BC26" s="886">
        <f t="shared" si="4"/>
        <v>0</v>
      </c>
    </row>
    <row r="27" spans="1:55" ht="15" customHeight="1" outlineLevel="1" x14ac:dyDescent="0.2">
      <c r="A27" s="174"/>
      <c r="B27" s="887"/>
      <c r="C27" s="887"/>
      <c r="D27" s="888"/>
      <c r="E27" s="889"/>
      <c r="F27" s="887"/>
      <c r="G27" s="890"/>
      <c r="H27" s="891"/>
      <c r="I27" s="357"/>
      <c r="J27" s="184"/>
      <c r="K27" s="198"/>
      <c r="L27" s="891"/>
      <c r="M27" s="357"/>
      <c r="N27" s="892"/>
      <c r="O27" s="640"/>
      <c r="P27" s="893"/>
      <c r="Q27" s="640"/>
      <c r="R27" s="185"/>
      <c r="S27" s="198">
        <v>0</v>
      </c>
      <c r="T27" s="185"/>
      <c r="U27" s="198"/>
      <c r="V27" s="185"/>
      <c r="W27" s="198"/>
      <c r="X27" s="185"/>
      <c r="Y27" s="198"/>
      <c r="Z27" s="185"/>
      <c r="AA27" s="198"/>
      <c r="AB27" s="185"/>
      <c r="AC27" s="198"/>
      <c r="AD27" s="894"/>
      <c r="AE27" s="181"/>
      <c r="AF27" s="357"/>
      <c r="AG27" s="185"/>
      <c r="AH27" s="357"/>
      <c r="AI27" s="185"/>
      <c r="AJ27" s="357"/>
      <c r="AK27" s="784"/>
      <c r="AL27" s="357"/>
      <c r="AM27" s="895"/>
      <c r="AN27" s="896"/>
      <c r="AO27" s="786"/>
      <c r="AP27" s="357"/>
      <c r="AQ27" s="897"/>
      <c r="AR27" s="193"/>
      <c r="AS27" s="355"/>
      <c r="AT27" s="786"/>
      <c r="AU27" s="355"/>
      <c r="AV27" s="786"/>
      <c r="AW27" s="357"/>
      <c r="AX27" s="894"/>
      <c r="AY27" s="898"/>
      <c r="AZ27" s="357"/>
      <c r="BA27" s="898"/>
      <c r="BB27" s="357"/>
      <c r="BC27" s="899"/>
    </row>
    <row r="28" spans="1:55" ht="12.75" customHeight="1" x14ac:dyDescent="0.2">
      <c r="A28" s="476"/>
      <c r="B28" s="476"/>
      <c r="C28" s="900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6"/>
      <c r="AA28" s="476"/>
      <c r="AB28" s="476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476"/>
      <c r="BA28" s="476"/>
      <c r="BB28" s="476"/>
      <c r="BC28" s="476"/>
    </row>
    <row r="29" spans="1:55" ht="12.75" customHeight="1" x14ac:dyDescent="0.2">
      <c r="A29" s="470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470"/>
      <c r="BC29" s="470"/>
    </row>
    <row r="30" spans="1:55" ht="43.5" customHeight="1" x14ac:dyDescent="0.2">
      <c r="A30" s="1102"/>
      <c r="B30" s="1103"/>
      <c r="C30" s="1103"/>
      <c r="D30" s="1103"/>
      <c r="E30" s="1103"/>
      <c r="F30" s="1103"/>
      <c r="G30" s="1104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</row>
    <row r="31" spans="1:55" ht="12.75" customHeight="1" x14ac:dyDescent="0.2">
      <c r="A31" s="470"/>
      <c r="B31" s="470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</row>
    <row r="32" spans="1:55" ht="12.75" customHeight="1" x14ac:dyDescent="0.2">
      <c r="A32" s="470"/>
      <c r="B32" s="470"/>
      <c r="C32" s="470"/>
      <c r="D32" s="470"/>
      <c r="E32" s="470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</row>
    <row r="33" spans="1:55" ht="12.75" customHeight="1" x14ac:dyDescent="0.2">
      <c r="A33" s="470"/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</row>
    <row r="34" spans="1:55" ht="12.75" customHeight="1" x14ac:dyDescent="0.2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</row>
    <row r="35" spans="1:55" ht="12.75" customHeight="1" x14ac:dyDescent="0.2">
      <c r="A35" s="470"/>
      <c r="B35" s="470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</row>
    <row r="36" spans="1:55" ht="12.75" customHeight="1" x14ac:dyDescent="0.2">
      <c r="A36" s="470"/>
      <c r="B36" s="470"/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</row>
    <row r="37" spans="1:55" ht="12.75" customHeight="1" x14ac:dyDescent="0.2">
      <c r="A37" s="470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</row>
    <row r="38" spans="1:55" ht="12.75" customHeight="1" x14ac:dyDescent="0.2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</row>
    <row r="39" spans="1:55" ht="12.75" customHeight="1" x14ac:dyDescent="0.2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</row>
    <row r="40" spans="1:55" ht="12.75" customHeight="1" x14ac:dyDescent="0.2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</row>
    <row r="41" spans="1:55" ht="12.75" customHeight="1" x14ac:dyDescent="0.2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</row>
    <row r="42" spans="1:55" ht="12.75" customHeight="1" x14ac:dyDescent="0.2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</row>
    <row r="43" spans="1:55" ht="12.75" customHeight="1" x14ac:dyDescent="0.2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</row>
    <row r="44" spans="1:55" ht="12.75" customHeight="1" x14ac:dyDescent="0.2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</row>
    <row r="45" spans="1:55" ht="12.75" customHeight="1" x14ac:dyDescent="0.2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</row>
    <row r="46" spans="1:55" ht="12.75" customHeight="1" x14ac:dyDescent="0.2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</row>
    <row r="47" spans="1:55" ht="12.75" customHeight="1" x14ac:dyDescent="0.2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</row>
    <row r="48" spans="1:55" ht="12.75" customHeight="1" x14ac:dyDescent="0.2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</row>
    <row r="49" spans="1:55" ht="12.75" customHeight="1" x14ac:dyDescent="0.2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</row>
    <row r="50" spans="1:55" ht="12.75" customHeight="1" x14ac:dyDescent="0.2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</row>
    <row r="51" spans="1:55" ht="12.75" customHeight="1" x14ac:dyDescent="0.2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</row>
    <row r="52" spans="1:55" ht="12.75" customHeight="1" x14ac:dyDescent="0.2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</row>
    <row r="53" spans="1:55" ht="12.75" customHeight="1" x14ac:dyDescent="0.2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</row>
    <row r="54" spans="1:55" ht="12.75" customHeight="1" x14ac:dyDescent="0.2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</row>
    <row r="55" spans="1:55" ht="12.75" customHeight="1" x14ac:dyDescent="0.2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</row>
    <row r="56" spans="1:55" ht="12.75" customHeight="1" x14ac:dyDescent="0.2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</row>
    <row r="57" spans="1:55" ht="12.75" customHeight="1" x14ac:dyDescent="0.2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</row>
    <row r="58" spans="1:55" ht="12.75" customHeight="1" x14ac:dyDescent="0.2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</row>
    <row r="59" spans="1:55" ht="12.75" customHeight="1" x14ac:dyDescent="0.2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</row>
    <row r="60" spans="1:55" ht="12.75" customHeight="1" x14ac:dyDescent="0.2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</row>
    <row r="61" spans="1:55" ht="12.75" customHeight="1" x14ac:dyDescent="0.2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</row>
    <row r="62" spans="1:55" ht="12.75" customHeight="1" x14ac:dyDescent="0.2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</row>
    <row r="63" spans="1:55" ht="12.75" customHeight="1" x14ac:dyDescent="0.2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</row>
    <row r="64" spans="1:55" ht="12.75" customHeight="1" x14ac:dyDescent="0.2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70"/>
    </row>
    <row r="65" spans="1:55" ht="12.75" customHeight="1" x14ac:dyDescent="0.2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</row>
    <row r="66" spans="1:55" ht="12.75" customHeight="1" x14ac:dyDescent="0.2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70"/>
    </row>
    <row r="67" spans="1:55" ht="12.75" customHeight="1" x14ac:dyDescent="0.2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</row>
    <row r="68" spans="1:55" ht="12.75" customHeight="1" x14ac:dyDescent="0.2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</row>
    <row r="69" spans="1:55" ht="12.75" customHeight="1" x14ac:dyDescent="0.2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</row>
    <row r="70" spans="1:55" ht="12.75" customHeight="1" x14ac:dyDescent="0.2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70"/>
    </row>
    <row r="71" spans="1:55" ht="12.75" customHeight="1" x14ac:dyDescent="0.2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B71" s="470"/>
      <c r="BC71" s="470"/>
    </row>
    <row r="72" spans="1:55" ht="12.75" customHeight="1" x14ac:dyDescent="0.2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  <c r="AS72" s="470"/>
      <c r="AT72" s="470"/>
      <c r="AU72" s="470"/>
      <c r="AV72" s="470"/>
      <c r="AW72" s="470"/>
      <c r="AX72" s="470"/>
      <c r="AY72" s="470"/>
      <c r="AZ72" s="470"/>
      <c r="BA72" s="470"/>
      <c r="BB72" s="470"/>
      <c r="BC72" s="470"/>
    </row>
    <row r="73" spans="1:55" ht="12.75" customHeight="1" x14ac:dyDescent="0.2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470"/>
      <c r="AY73" s="470"/>
      <c r="AZ73" s="470"/>
      <c r="BA73" s="470"/>
      <c r="BB73" s="470"/>
      <c r="BC73" s="470"/>
    </row>
    <row r="74" spans="1:55" ht="12.75" customHeight="1" x14ac:dyDescent="0.2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</row>
    <row r="75" spans="1:55" ht="12.75" customHeight="1" x14ac:dyDescent="0.2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470"/>
      <c r="AY75" s="470"/>
      <c r="AZ75" s="470"/>
      <c r="BA75" s="470"/>
      <c r="BB75" s="470"/>
      <c r="BC75" s="470"/>
    </row>
    <row r="76" spans="1:55" ht="12.75" customHeight="1" x14ac:dyDescent="0.2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470"/>
      <c r="AY76" s="470"/>
      <c r="AZ76" s="470"/>
      <c r="BA76" s="470"/>
      <c r="BB76" s="470"/>
      <c r="BC76" s="470"/>
    </row>
    <row r="77" spans="1:55" ht="12.75" customHeight="1" x14ac:dyDescent="0.2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  <c r="AS77" s="470"/>
      <c r="AT77" s="470"/>
      <c r="AU77" s="470"/>
      <c r="AV77" s="470"/>
      <c r="AW77" s="470"/>
      <c r="AX77" s="470"/>
      <c r="AY77" s="470"/>
      <c r="AZ77" s="470"/>
      <c r="BA77" s="470"/>
      <c r="BB77" s="470"/>
      <c r="BC77" s="470"/>
    </row>
    <row r="78" spans="1:55" ht="12.75" customHeight="1" x14ac:dyDescent="0.2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  <c r="AS78" s="470"/>
      <c r="AT78" s="470"/>
      <c r="AU78" s="470"/>
      <c r="AV78" s="470"/>
      <c r="AW78" s="470"/>
      <c r="AX78" s="470"/>
      <c r="AY78" s="470"/>
      <c r="AZ78" s="470"/>
      <c r="BA78" s="470"/>
      <c r="BB78" s="470"/>
      <c r="BC78" s="470"/>
    </row>
    <row r="79" spans="1:55" ht="12.75" customHeight="1" x14ac:dyDescent="0.2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  <c r="AS79" s="470"/>
      <c r="AT79" s="470"/>
      <c r="AU79" s="470"/>
      <c r="AV79" s="470"/>
      <c r="AW79" s="470"/>
      <c r="AX79" s="470"/>
      <c r="AY79" s="470"/>
      <c r="AZ79" s="470"/>
      <c r="BA79" s="470"/>
      <c r="BB79" s="470"/>
      <c r="BC79" s="470"/>
    </row>
    <row r="80" spans="1:55" ht="12.75" customHeight="1" x14ac:dyDescent="0.2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</row>
    <row r="81" spans="1:55" ht="12.75" customHeight="1" x14ac:dyDescent="0.2">
      <c r="A81" s="470"/>
      <c r="B81" s="470"/>
      <c r="C81" s="202"/>
      <c r="D81" s="202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  <c r="AS81" s="470"/>
      <c r="AT81" s="470"/>
      <c r="AU81" s="470"/>
      <c r="AV81" s="470"/>
      <c r="AW81" s="470"/>
      <c r="AX81" s="470"/>
      <c r="AY81" s="470"/>
      <c r="AZ81" s="470"/>
      <c r="BA81" s="470"/>
      <c r="BB81" s="470"/>
      <c r="BC81" s="470"/>
    </row>
    <row r="82" spans="1:55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</row>
    <row r="83" spans="1:55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</row>
    <row r="84" spans="1:55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</row>
    <row r="85" spans="1:55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</row>
    <row r="86" spans="1:55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</row>
    <row r="87" spans="1:55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</row>
    <row r="88" spans="1:55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</row>
    <row r="89" spans="1:55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</row>
    <row r="90" spans="1:55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</row>
    <row r="91" spans="1:55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</row>
    <row r="92" spans="1:55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</row>
    <row r="93" spans="1:55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</row>
    <row r="94" spans="1:55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</row>
    <row r="95" spans="1:55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</row>
    <row r="96" spans="1:55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</row>
    <row r="97" spans="1:55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</row>
    <row r="98" spans="1:55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</row>
    <row r="99" spans="1:55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</row>
    <row r="100" spans="1:55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</row>
    <row r="101" spans="1:55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</row>
    <row r="102" spans="1:55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</row>
    <row r="103" spans="1:55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</row>
    <row r="104" spans="1:55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</row>
    <row r="105" spans="1:55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</row>
    <row r="106" spans="1:55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</row>
    <row r="107" spans="1:55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</row>
    <row r="108" spans="1:55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</row>
    <row r="109" spans="1:55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</row>
    <row r="110" spans="1:55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</row>
    <row r="111" spans="1:55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</row>
    <row r="112" spans="1:55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</row>
    <row r="113" spans="1:55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</row>
    <row r="114" spans="1:55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</row>
    <row r="115" spans="1:55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</row>
    <row r="116" spans="1:55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</row>
    <row r="117" spans="1:55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</row>
    <row r="118" spans="1:55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</row>
    <row r="119" spans="1:55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</row>
    <row r="120" spans="1:55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</row>
    <row r="121" spans="1:55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</row>
    <row r="122" spans="1:55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</row>
    <row r="123" spans="1:55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</row>
    <row r="124" spans="1:55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</row>
    <row r="125" spans="1:55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</row>
    <row r="126" spans="1:55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</row>
    <row r="127" spans="1:55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</row>
    <row r="128" spans="1:55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</row>
    <row r="129" spans="1:55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</row>
    <row r="130" spans="1:55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</row>
    <row r="131" spans="1:55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</row>
    <row r="132" spans="1:55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</row>
    <row r="133" spans="1:55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</row>
    <row r="134" spans="1:55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</row>
    <row r="135" spans="1:55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</row>
    <row r="136" spans="1:55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</row>
    <row r="137" spans="1:55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</row>
    <row r="138" spans="1:55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</row>
    <row r="139" spans="1:55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</row>
    <row r="140" spans="1:55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</row>
    <row r="141" spans="1:55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</row>
    <row r="142" spans="1:55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</row>
    <row r="143" spans="1:55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</row>
    <row r="144" spans="1:55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</row>
    <row r="145" spans="1:55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</row>
    <row r="146" spans="1:55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</row>
    <row r="147" spans="1:55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</row>
    <row r="148" spans="1:55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</row>
    <row r="149" spans="1:55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</row>
    <row r="150" spans="1:55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</row>
    <row r="151" spans="1:55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</row>
    <row r="152" spans="1:55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</row>
    <row r="153" spans="1:55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</row>
    <row r="154" spans="1:55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</row>
    <row r="155" spans="1:55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</row>
    <row r="156" spans="1:55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</row>
    <row r="157" spans="1:55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</row>
    <row r="158" spans="1:55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</row>
    <row r="159" spans="1:55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</row>
    <row r="160" spans="1:55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</row>
    <row r="161" spans="1:55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</row>
    <row r="162" spans="1:55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</row>
    <row r="163" spans="1:55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</row>
    <row r="164" spans="1:55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</row>
    <row r="165" spans="1:55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</row>
    <row r="166" spans="1:55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</row>
    <row r="167" spans="1:55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</row>
    <row r="168" spans="1:55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</row>
    <row r="169" spans="1:55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</row>
    <row r="170" spans="1:55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</row>
    <row r="171" spans="1:55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</row>
    <row r="172" spans="1:55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</row>
    <row r="173" spans="1:55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</row>
    <row r="174" spans="1:55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</row>
    <row r="175" spans="1:55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</row>
    <row r="176" spans="1:55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</row>
    <row r="177" spans="1:55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</row>
    <row r="178" spans="1:55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</row>
    <row r="179" spans="1:55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</row>
    <row r="180" spans="1:55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</row>
    <row r="181" spans="1:55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</row>
    <row r="182" spans="1:55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</row>
    <row r="183" spans="1:55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</row>
    <row r="184" spans="1:55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</row>
    <row r="185" spans="1:55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</row>
    <row r="186" spans="1:55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</row>
    <row r="187" spans="1:55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</row>
    <row r="188" spans="1:55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</row>
    <row r="189" spans="1:55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</row>
    <row r="190" spans="1:55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</row>
    <row r="191" spans="1:55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</row>
    <row r="192" spans="1:55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</row>
    <row r="193" spans="1:55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</row>
    <row r="194" spans="1:55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</row>
    <row r="195" spans="1:55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</row>
    <row r="196" spans="1:55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</row>
    <row r="197" spans="1:55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</row>
    <row r="198" spans="1:55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</row>
    <row r="199" spans="1:55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</row>
    <row r="200" spans="1:55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</row>
    <row r="201" spans="1:55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</row>
    <row r="202" spans="1:55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</row>
    <row r="203" spans="1:55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</row>
    <row r="204" spans="1:55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</row>
    <row r="205" spans="1:55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</row>
    <row r="206" spans="1:55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</row>
    <row r="207" spans="1:55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</row>
    <row r="208" spans="1:55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</row>
    <row r="209" spans="1:55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</row>
    <row r="210" spans="1:55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</row>
    <row r="211" spans="1:55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</row>
    <row r="212" spans="1:55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</row>
    <row r="213" spans="1:55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</row>
    <row r="214" spans="1:55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</row>
    <row r="215" spans="1:55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</row>
    <row r="216" spans="1:55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</row>
    <row r="217" spans="1:55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</row>
    <row r="218" spans="1:55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</row>
    <row r="219" spans="1:55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</row>
    <row r="220" spans="1:55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</row>
    <row r="221" spans="1:55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</row>
    <row r="222" spans="1:55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</row>
    <row r="223" spans="1:55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</row>
    <row r="224" spans="1:55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</row>
    <row r="225" spans="1:55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</row>
    <row r="226" spans="1:55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</row>
    <row r="227" spans="1:55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</row>
    <row r="228" spans="1:55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</row>
    <row r="229" spans="1:55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</row>
    <row r="230" spans="1:55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</row>
    <row r="231" spans="1:55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</row>
    <row r="232" spans="1:55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</row>
    <row r="233" spans="1:55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</row>
    <row r="234" spans="1:55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</row>
    <row r="235" spans="1:55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</row>
    <row r="236" spans="1:55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</row>
    <row r="237" spans="1:55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</row>
    <row r="238" spans="1:55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</row>
    <row r="239" spans="1:55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</row>
    <row r="240" spans="1:55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</row>
    <row r="241" spans="1:55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</row>
    <row r="242" spans="1:55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</row>
    <row r="243" spans="1:55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</row>
    <row r="244" spans="1:55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</row>
    <row r="245" spans="1:55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</row>
    <row r="246" spans="1:55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</row>
    <row r="247" spans="1:55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</row>
    <row r="248" spans="1:55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</row>
    <row r="249" spans="1:55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</row>
    <row r="250" spans="1:55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</row>
    <row r="251" spans="1:55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</row>
    <row r="252" spans="1:55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</row>
    <row r="253" spans="1:55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</row>
    <row r="254" spans="1:55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</row>
    <row r="255" spans="1:55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</row>
    <row r="256" spans="1:55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</row>
    <row r="257" spans="1:55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</row>
    <row r="258" spans="1:55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</row>
    <row r="259" spans="1:55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</row>
    <row r="260" spans="1:55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</row>
    <row r="261" spans="1:55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</row>
    <row r="262" spans="1:55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</row>
    <row r="263" spans="1:55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</row>
    <row r="264" spans="1:55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</row>
    <row r="265" spans="1:55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</row>
    <row r="266" spans="1:55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</row>
    <row r="267" spans="1:55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</row>
    <row r="268" spans="1:55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</row>
    <row r="269" spans="1:55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</row>
    <row r="270" spans="1:55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</row>
    <row r="271" spans="1:55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</row>
    <row r="272" spans="1:55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</row>
    <row r="273" spans="1:55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</row>
    <row r="274" spans="1:55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</row>
    <row r="275" spans="1:55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</row>
    <row r="276" spans="1:55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</row>
    <row r="277" spans="1:55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</row>
    <row r="278" spans="1:55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</row>
    <row r="279" spans="1:55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</row>
    <row r="280" spans="1:55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</row>
    <row r="281" spans="1:55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</row>
    <row r="282" spans="1:55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</row>
    <row r="283" spans="1:55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</row>
    <row r="284" spans="1:55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</row>
    <row r="285" spans="1:55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</row>
    <row r="286" spans="1:55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</row>
    <row r="287" spans="1:55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</row>
    <row r="288" spans="1:55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</row>
    <row r="289" spans="1:55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</row>
    <row r="290" spans="1:55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</row>
    <row r="291" spans="1:55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</row>
    <row r="292" spans="1:55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</row>
    <row r="293" spans="1:55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</row>
    <row r="294" spans="1:55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</row>
    <row r="295" spans="1:55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</row>
    <row r="296" spans="1:55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</row>
    <row r="297" spans="1:55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</row>
    <row r="298" spans="1:55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</row>
    <row r="299" spans="1:55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</row>
    <row r="300" spans="1:55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</row>
    <row r="301" spans="1:55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</row>
    <row r="302" spans="1:55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</row>
    <row r="303" spans="1:55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</row>
    <row r="304" spans="1:55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</row>
    <row r="305" spans="1:55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</row>
    <row r="306" spans="1:55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</row>
    <row r="307" spans="1:55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</row>
    <row r="308" spans="1:55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</row>
    <row r="309" spans="1:55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</row>
    <row r="310" spans="1:55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</row>
    <row r="311" spans="1:55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</row>
    <row r="312" spans="1:55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</row>
    <row r="313" spans="1:55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</row>
    <row r="314" spans="1:55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</row>
    <row r="315" spans="1:55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</row>
    <row r="316" spans="1:55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</row>
    <row r="317" spans="1:55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</row>
    <row r="318" spans="1:55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</row>
    <row r="319" spans="1:55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</row>
    <row r="320" spans="1:55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</row>
    <row r="321" spans="1:55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</row>
    <row r="322" spans="1:55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</row>
    <row r="323" spans="1:55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</row>
    <row r="324" spans="1:55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</row>
    <row r="325" spans="1:55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</row>
    <row r="326" spans="1:55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</row>
    <row r="327" spans="1:55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</row>
    <row r="328" spans="1:55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</row>
    <row r="329" spans="1:55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</row>
    <row r="330" spans="1:55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</row>
    <row r="331" spans="1:55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</row>
    <row r="332" spans="1:55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</row>
    <row r="333" spans="1:55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</row>
    <row r="334" spans="1:55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</row>
    <row r="335" spans="1:55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</row>
    <row r="336" spans="1:55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</row>
    <row r="337" spans="1:55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</row>
    <row r="338" spans="1:55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</row>
    <row r="339" spans="1:55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</row>
    <row r="340" spans="1:55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</row>
    <row r="341" spans="1:55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</row>
    <row r="342" spans="1:55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</row>
    <row r="343" spans="1:55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</row>
    <row r="344" spans="1:55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</row>
    <row r="345" spans="1:55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</row>
    <row r="346" spans="1:55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</row>
    <row r="347" spans="1:55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</row>
    <row r="348" spans="1:55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</row>
    <row r="349" spans="1:55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</row>
    <row r="350" spans="1:55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</row>
    <row r="351" spans="1:55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</row>
    <row r="352" spans="1:55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</row>
    <row r="353" spans="1:55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</row>
    <row r="354" spans="1:55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</row>
    <row r="355" spans="1:55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</row>
    <row r="356" spans="1:55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</row>
    <row r="357" spans="1:55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</row>
    <row r="358" spans="1:55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</row>
    <row r="359" spans="1:55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</row>
    <row r="360" spans="1:55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</row>
    <row r="361" spans="1:55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</row>
    <row r="362" spans="1:55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</row>
    <row r="363" spans="1:55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</row>
    <row r="364" spans="1:55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</row>
    <row r="365" spans="1:55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</row>
    <row r="366" spans="1:55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</row>
    <row r="367" spans="1:55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</row>
    <row r="368" spans="1:55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</row>
    <row r="369" spans="1:55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</row>
    <row r="370" spans="1:55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</row>
    <row r="371" spans="1:55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</row>
    <row r="372" spans="1:55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</row>
    <row r="373" spans="1:55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</row>
    <row r="374" spans="1:55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</row>
    <row r="375" spans="1:55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</row>
    <row r="376" spans="1:55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</row>
    <row r="377" spans="1:55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</row>
    <row r="378" spans="1:55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</row>
    <row r="379" spans="1:55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</row>
    <row r="380" spans="1:55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</row>
    <row r="381" spans="1:55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</row>
    <row r="382" spans="1:55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</row>
    <row r="383" spans="1:55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</row>
    <row r="384" spans="1:55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</row>
    <row r="385" spans="1:55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</row>
    <row r="386" spans="1:55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</row>
    <row r="387" spans="1:55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</row>
    <row r="388" spans="1:55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</row>
    <row r="389" spans="1:55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</row>
    <row r="390" spans="1:55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</row>
    <row r="391" spans="1:55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</row>
    <row r="392" spans="1:55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</row>
    <row r="393" spans="1:55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</row>
    <row r="394" spans="1:55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</row>
    <row r="395" spans="1:55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</row>
    <row r="396" spans="1:55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</row>
    <row r="397" spans="1:55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</row>
    <row r="398" spans="1:55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</row>
    <row r="399" spans="1:55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</row>
    <row r="400" spans="1:55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</row>
    <row r="401" spans="1:55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</row>
    <row r="402" spans="1:55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</row>
    <row r="403" spans="1:55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</row>
    <row r="404" spans="1:55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</row>
    <row r="405" spans="1:55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</row>
    <row r="406" spans="1:55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</row>
    <row r="407" spans="1:55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</row>
    <row r="408" spans="1:55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</row>
    <row r="409" spans="1:55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</row>
    <row r="410" spans="1:55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</row>
    <row r="411" spans="1:55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</row>
    <row r="412" spans="1:55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</row>
    <row r="413" spans="1:55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</row>
    <row r="414" spans="1:55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</row>
    <row r="415" spans="1:55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</row>
    <row r="416" spans="1:55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</row>
    <row r="417" spans="1:55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</row>
    <row r="418" spans="1:55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</row>
    <row r="419" spans="1:55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</row>
    <row r="420" spans="1:55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</row>
    <row r="421" spans="1:55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</row>
    <row r="422" spans="1:55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</row>
    <row r="423" spans="1:55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</row>
    <row r="424" spans="1:55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</row>
    <row r="425" spans="1:55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</row>
    <row r="426" spans="1:55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</row>
    <row r="427" spans="1:55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</row>
    <row r="428" spans="1:55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</row>
    <row r="429" spans="1:55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</row>
    <row r="430" spans="1:55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</row>
    <row r="431" spans="1:55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</row>
    <row r="432" spans="1:55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</row>
    <row r="433" spans="1:55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</row>
    <row r="434" spans="1:55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</row>
    <row r="435" spans="1:55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</row>
    <row r="436" spans="1:55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</row>
    <row r="437" spans="1:55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</row>
    <row r="438" spans="1:55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</row>
    <row r="439" spans="1:55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</row>
    <row r="440" spans="1:55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</row>
    <row r="441" spans="1:55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</row>
    <row r="442" spans="1:55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</row>
    <row r="443" spans="1:55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</row>
    <row r="444" spans="1:55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</row>
    <row r="445" spans="1:55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</row>
    <row r="446" spans="1:55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</row>
    <row r="447" spans="1:55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</row>
    <row r="448" spans="1:55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</row>
    <row r="449" spans="1:55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</row>
    <row r="450" spans="1:55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</row>
    <row r="451" spans="1:55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</row>
    <row r="452" spans="1:55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</row>
    <row r="453" spans="1:55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</row>
    <row r="454" spans="1:55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</row>
    <row r="455" spans="1:55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</row>
    <row r="456" spans="1:55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</row>
    <row r="457" spans="1:55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</row>
    <row r="458" spans="1:55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</row>
    <row r="459" spans="1:55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</row>
    <row r="460" spans="1:55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</row>
    <row r="461" spans="1:55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</row>
    <row r="462" spans="1:55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</row>
    <row r="463" spans="1:55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</row>
    <row r="464" spans="1:55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</row>
    <row r="465" spans="1:55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</row>
    <row r="466" spans="1:55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</row>
    <row r="467" spans="1:55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</row>
    <row r="468" spans="1:55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</row>
    <row r="469" spans="1:55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</row>
    <row r="470" spans="1:55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</row>
    <row r="471" spans="1:55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</row>
    <row r="472" spans="1:55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</row>
    <row r="473" spans="1:55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</row>
    <row r="474" spans="1:55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</row>
    <row r="475" spans="1:55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</row>
    <row r="476" spans="1:55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</row>
    <row r="477" spans="1:55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</row>
    <row r="478" spans="1:55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</row>
    <row r="479" spans="1:55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</row>
    <row r="480" spans="1:55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</row>
    <row r="481" spans="1:55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</row>
    <row r="482" spans="1:55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</row>
    <row r="483" spans="1:55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</row>
    <row r="484" spans="1:55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</row>
    <row r="485" spans="1:55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</row>
    <row r="486" spans="1:55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</row>
    <row r="487" spans="1:55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</row>
    <row r="488" spans="1:55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</row>
    <row r="489" spans="1:55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</row>
    <row r="490" spans="1:55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</row>
    <row r="491" spans="1:55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</row>
    <row r="492" spans="1:55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</row>
    <row r="493" spans="1:55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</row>
    <row r="494" spans="1:55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</row>
    <row r="495" spans="1:55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</row>
    <row r="496" spans="1:55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</row>
    <row r="497" spans="1:55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</row>
    <row r="498" spans="1:55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</row>
    <row r="499" spans="1:55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</row>
    <row r="500" spans="1:55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</row>
    <row r="501" spans="1:55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</row>
    <row r="502" spans="1:55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</row>
    <row r="503" spans="1:55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</row>
    <row r="504" spans="1:55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</row>
    <row r="505" spans="1:55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</row>
    <row r="506" spans="1:55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</row>
    <row r="507" spans="1:55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</row>
    <row r="508" spans="1:55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</row>
    <row r="509" spans="1:55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</row>
    <row r="510" spans="1:55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</row>
    <row r="511" spans="1:55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</row>
    <row r="512" spans="1:55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</row>
    <row r="513" spans="1:55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</row>
    <row r="514" spans="1:55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</row>
    <row r="515" spans="1:55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</row>
    <row r="516" spans="1:55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</row>
    <row r="517" spans="1:55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</row>
    <row r="518" spans="1:55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</row>
    <row r="519" spans="1:55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</row>
    <row r="520" spans="1:55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</row>
    <row r="521" spans="1:55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</row>
    <row r="522" spans="1:55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</row>
    <row r="523" spans="1:55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</row>
    <row r="524" spans="1:55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</row>
    <row r="525" spans="1:55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</row>
    <row r="526" spans="1:55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</row>
    <row r="527" spans="1:55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</row>
    <row r="528" spans="1:55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</row>
    <row r="529" spans="1:55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</row>
    <row r="530" spans="1:55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</row>
    <row r="531" spans="1:55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</row>
    <row r="532" spans="1:55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</row>
    <row r="533" spans="1:55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</row>
    <row r="534" spans="1:55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</row>
    <row r="535" spans="1:55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</row>
    <row r="536" spans="1:55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</row>
    <row r="537" spans="1:55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</row>
    <row r="538" spans="1:55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</row>
    <row r="539" spans="1:55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</row>
    <row r="540" spans="1:55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</row>
    <row r="541" spans="1:55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</row>
    <row r="542" spans="1:55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</row>
    <row r="543" spans="1:55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</row>
    <row r="544" spans="1:55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</row>
    <row r="545" spans="1:55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</row>
    <row r="546" spans="1:55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</row>
    <row r="547" spans="1:55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</row>
    <row r="548" spans="1:55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</row>
    <row r="549" spans="1:55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</row>
    <row r="550" spans="1:55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</row>
    <row r="551" spans="1:55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</row>
    <row r="552" spans="1:55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</row>
    <row r="553" spans="1:55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</row>
    <row r="554" spans="1:55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</row>
    <row r="555" spans="1:55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</row>
    <row r="556" spans="1:55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</row>
    <row r="557" spans="1:55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</row>
    <row r="558" spans="1:55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</row>
    <row r="559" spans="1:55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</row>
    <row r="560" spans="1:55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</row>
    <row r="561" spans="1:55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</row>
    <row r="562" spans="1:55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</row>
    <row r="563" spans="1:55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</row>
    <row r="564" spans="1:55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</row>
    <row r="565" spans="1:55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</row>
    <row r="566" spans="1:55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</row>
    <row r="567" spans="1:55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</row>
    <row r="568" spans="1:55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</row>
    <row r="569" spans="1:55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</row>
    <row r="570" spans="1:55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</row>
    <row r="571" spans="1:55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</row>
    <row r="572" spans="1:55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</row>
    <row r="573" spans="1:55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</row>
    <row r="574" spans="1:55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</row>
    <row r="575" spans="1:55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</row>
    <row r="576" spans="1:55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</row>
    <row r="577" spans="1:55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</row>
    <row r="578" spans="1:55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</row>
    <row r="579" spans="1:55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</row>
    <row r="580" spans="1:55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</row>
    <row r="581" spans="1:55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</row>
    <row r="582" spans="1:55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</row>
    <row r="583" spans="1:55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</row>
    <row r="584" spans="1:55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</row>
    <row r="585" spans="1:55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</row>
    <row r="586" spans="1:55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</row>
    <row r="587" spans="1:55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</row>
    <row r="588" spans="1:55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</row>
    <row r="589" spans="1:55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</row>
    <row r="590" spans="1:55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</row>
    <row r="591" spans="1:55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</row>
    <row r="592" spans="1:55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</row>
    <row r="593" spans="1:55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</row>
    <row r="594" spans="1:55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</row>
    <row r="595" spans="1:55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</row>
    <row r="596" spans="1:55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</row>
    <row r="597" spans="1:55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</row>
    <row r="598" spans="1:55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</row>
    <row r="599" spans="1:55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</row>
    <row r="600" spans="1:55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</row>
    <row r="601" spans="1:55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</row>
    <row r="602" spans="1:55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</row>
    <row r="603" spans="1:55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</row>
    <row r="604" spans="1:55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</row>
    <row r="605" spans="1:55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</row>
    <row r="606" spans="1:55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</row>
    <row r="607" spans="1:55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</row>
    <row r="608" spans="1:55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</row>
    <row r="609" spans="1:55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</row>
    <row r="610" spans="1:55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</row>
    <row r="611" spans="1:55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</row>
    <row r="612" spans="1:55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</row>
    <row r="613" spans="1:55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</row>
    <row r="614" spans="1:55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</row>
    <row r="615" spans="1:55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</row>
    <row r="616" spans="1:55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</row>
    <row r="617" spans="1:55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</row>
    <row r="618" spans="1:55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</row>
    <row r="619" spans="1:55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</row>
    <row r="620" spans="1:55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</row>
    <row r="621" spans="1:55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</row>
    <row r="622" spans="1:55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</row>
    <row r="623" spans="1:55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</row>
    <row r="624" spans="1:55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</row>
    <row r="625" spans="1:55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</row>
    <row r="626" spans="1:55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</row>
    <row r="627" spans="1:55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</row>
    <row r="628" spans="1:55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</row>
    <row r="629" spans="1:55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</row>
    <row r="630" spans="1:55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</row>
    <row r="631" spans="1:55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</row>
    <row r="632" spans="1:55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</row>
    <row r="633" spans="1:55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</row>
    <row r="634" spans="1:55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</row>
    <row r="635" spans="1:55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</row>
    <row r="636" spans="1:55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</row>
    <row r="637" spans="1:55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</row>
    <row r="638" spans="1:55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</row>
    <row r="639" spans="1:55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</row>
    <row r="640" spans="1:55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</row>
    <row r="641" spans="1:55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</row>
    <row r="642" spans="1:55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</row>
    <row r="643" spans="1:55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</row>
    <row r="644" spans="1:55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</row>
    <row r="645" spans="1:55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</row>
    <row r="646" spans="1:55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</row>
    <row r="647" spans="1:55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</row>
    <row r="648" spans="1:55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</row>
    <row r="649" spans="1:55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</row>
    <row r="650" spans="1:55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</row>
    <row r="651" spans="1:55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</row>
    <row r="652" spans="1:55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</row>
    <row r="653" spans="1:55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</row>
    <row r="654" spans="1:55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</row>
    <row r="655" spans="1:55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</row>
    <row r="656" spans="1:55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</row>
    <row r="657" spans="1:55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</row>
    <row r="658" spans="1:55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</row>
    <row r="659" spans="1:55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</row>
    <row r="660" spans="1:55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</row>
    <row r="661" spans="1:55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</row>
    <row r="662" spans="1:55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</row>
    <row r="663" spans="1:55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</row>
    <row r="664" spans="1:55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</row>
    <row r="665" spans="1:55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</row>
    <row r="666" spans="1:55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</row>
    <row r="667" spans="1:55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</row>
    <row r="668" spans="1:55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</row>
    <row r="669" spans="1:55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</row>
    <row r="670" spans="1:55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</row>
    <row r="671" spans="1:55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</row>
    <row r="672" spans="1:55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</row>
    <row r="673" spans="1:55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</row>
    <row r="674" spans="1:55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</row>
    <row r="675" spans="1:55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</row>
    <row r="676" spans="1:55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</row>
    <row r="677" spans="1:55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</row>
    <row r="678" spans="1:55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</row>
    <row r="679" spans="1:55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</row>
    <row r="680" spans="1:55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</row>
    <row r="681" spans="1:55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</row>
    <row r="682" spans="1:55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</row>
    <row r="683" spans="1:55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</row>
    <row r="684" spans="1:55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</row>
    <row r="685" spans="1:55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</row>
    <row r="686" spans="1:55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</row>
    <row r="687" spans="1:55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</row>
    <row r="688" spans="1:55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</row>
    <row r="689" spans="1:55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</row>
    <row r="690" spans="1:55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</row>
    <row r="691" spans="1:55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</row>
    <row r="692" spans="1:55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</row>
    <row r="693" spans="1:55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</row>
    <row r="694" spans="1:55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</row>
    <row r="695" spans="1:55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</row>
    <row r="696" spans="1:55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</row>
    <row r="697" spans="1:55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</row>
    <row r="698" spans="1:55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</row>
    <row r="699" spans="1:55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</row>
    <row r="700" spans="1:55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</row>
    <row r="701" spans="1:55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</row>
    <row r="702" spans="1:55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</row>
    <row r="703" spans="1:55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</row>
    <row r="704" spans="1:55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</row>
    <row r="705" spans="1:55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</row>
    <row r="706" spans="1:55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</row>
    <row r="707" spans="1:55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</row>
    <row r="708" spans="1:55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</row>
    <row r="709" spans="1:55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</row>
    <row r="710" spans="1:55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</row>
    <row r="711" spans="1:55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</row>
    <row r="712" spans="1:55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</row>
    <row r="713" spans="1:55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</row>
    <row r="714" spans="1:55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</row>
    <row r="715" spans="1:55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</row>
    <row r="716" spans="1:55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</row>
    <row r="717" spans="1:55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</row>
    <row r="718" spans="1:55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</row>
    <row r="719" spans="1:55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</row>
    <row r="720" spans="1:55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</row>
    <row r="721" spans="1:55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</row>
    <row r="722" spans="1:55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</row>
    <row r="723" spans="1:55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</row>
    <row r="724" spans="1:55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</row>
    <row r="725" spans="1:55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</row>
    <row r="726" spans="1:55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</row>
    <row r="727" spans="1:55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</row>
    <row r="728" spans="1:55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</row>
    <row r="729" spans="1:55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</row>
    <row r="730" spans="1:55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</row>
    <row r="731" spans="1:55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</row>
    <row r="732" spans="1:55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</row>
    <row r="733" spans="1:55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</row>
    <row r="734" spans="1:55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</row>
    <row r="735" spans="1:55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</row>
    <row r="736" spans="1:55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</row>
    <row r="737" spans="1:55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</row>
    <row r="738" spans="1:55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</row>
    <row r="739" spans="1:55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</row>
    <row r="740" spans="1:55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</row>
    <row r="741" spans="1:55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</row>
    <row r="742" spans="1:55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</row>
    <row r="743" spans="1:55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</row>
    <row r="744" spans="1:55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</row>
    <row r="745" spans="1:55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</row>
    <row r="746" spans="1:55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</row>
    <row r="747" spans="1:55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</row>
    <row r="748" spans="1:55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</row>
    <row r="749" spans="1:55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</row>
    <row r="750" spans="1:55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</row>
    <row r="751" spans="1:55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</row>
    <row r="752" spans="1:55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</row>
    <row r="753" spans="1:55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</row>
    <row r="754" spans="1:55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</row>
    <row r="755" spans="1:55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</row>
    <row r="756" spans="1:55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</row>
    <row r="757" spans="1:55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</row>
    <row r="758" spans="1:55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</row>
    <row r="759" spans="1:55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</row>
    <row r="760" spans="1:55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</row>
    <row r="761" spans="1:55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</row>
    <row r="762" spans="1:55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</row>
    <row r="763" spans="1:55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</row>
    <row r="764" spans="1:55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</row>
    <row r="765" spans="1:55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</row>
    <row r="766" spans="1:55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</row>
    <row r="767" spans="1:55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</row>
    <row r="768" spans="1:55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</row>
    <row r="769" spans="1:55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</row>
    <row r="770" spans="1:55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</row>
    <row r="771" spans="1:55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</row>
    <row r="772" spans="1:55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</row>
    <row r="773" spans="1:55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</row>
    <row r="774" spans="1:55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</row>
    <row r="775" spans="1:55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</row>
    <row r="776" spans="1:55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</row>
    <row r="777" spans="1:55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</row>
    <row r="778" spans="1:55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</row>
    <row r="779" spans="1:55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</row>
    <row r="780" spans="1:55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</row>
    <row r="781" spans="1:55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</row>
    <row r="782" spans="1:55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</row>
    <row r="783" spans="1:55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</row>
    <row r="784" spans="1:55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</row>
    <row r="785" spans="1:55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</row>
    <row r="786" spans="1:55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</row>
    <row r="787" spans="1:55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</row>
    <row r="788" spans="1:55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</row>
    <row r="789" spans="1:55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</row>
    <row r="790" spans="1:55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</row>
    <row r="791" spans="1:55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</row>
    <row r="792" spans="1:55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</row>
    <row r="793" spans="1:55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</row>
    <row r="794" spans="1:55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</row>
    <row r="795" spans="1:55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</row>
    <row r="796" spans="1:55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</row>
    <row r="797" spans="1:55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</row>
    <row r="798" spans="1:55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</row>
    <row r="799" spans="1:55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</row>
    <row r="800" spans="1:55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</row>
    <row r="801" spans="1:55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</row>
    <row r="802" spans="1:55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</row>
    <row r="803" spans="1:55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</row>
    <row r="804" spans="1:55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</row>
    <row r="805" spans="1:55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</row>
    <row r="806" spans="1:55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</row>
    <row r="807" spans="1:55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</row>
    <row r="808" spans="1:55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</row>
    <row r="809" spans="1:55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</row>
    <row r="810" spans="1:55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</row>
    <row r="811" spans="1:55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</row>
    <row r="812" spans="1:55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</row>
    <row r="813" spans="1:55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</row>
    <row r="814" spans="1:55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</row>
    <row r="815" spans="1:55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</row>
    <row r="816" spans="1:55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</row>
    <row r="817" spans="1:55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</row>
    <row r="818" spans="1:55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</row>
    <row r="819" spans="1:55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</row>
    <row r="820" spans="1:55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</row>
    <row r="821" spans="1:55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</row>
    <row r="822" spans="1:55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</row>
    <row r="823" spans="1:55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</row>
    <row r="824" spans="1:55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</row>
    <row r="825" spans="1:55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</row>
    <row r="826" spans="1:55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</row>
    <row r="827" spans="1:55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</row>
    <row r="828" spans="1:55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</row>
    <row r="829" spans="1:55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</row>
    <row r="830" spans="1:55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</row>
    <row r="831" spans="1:55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</row>
    <row r="832" spans="1:55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</row>
    <row r="833" spans="1:55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</row>
    <row r="834" spans="1:55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</row>
    <row r="835" spans="1:55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</row>
    <row r="836" spans="1:55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</row>
    <row r="837" spans="1:55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</row>
    <row r="838" spans="1:55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</row>
    <row r="839" spans="1:55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</row>
    <row r="840" spans="1:55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</row>
    <row r="841" spans="1:55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</row>
    <row r="842" spans="1:55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</row>
    <row r="843" spans="1:55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</row>
    <row r="844" spans="1:55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</row>
    <row r="845" spans="1:55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</row>
    <row r="846" spans="1:55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</row>
    <row r="847" spans="1:55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</row>
    <row r="848" spans="1:55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</row>
    <row r="849" spans="1:55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</row>
    <row r="850" spans="1:55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</row>
    <row r="851" spans="1:55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</row>
    <row r="852" spans="1:55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</row>
    <row r="853" spans="1:55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</row>
    <row r="854" spans="1:55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</row>
    <row r="855" spans="1:55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</row>
    <row r="856" spans="1:55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</row>
    <row r="857" spans="1:55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</row>
    <row r="858" spans="1:55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</row>
    <row r="859" spans="1:55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</row>
    <row r="860" spans="1:55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</row>
    <row r="861" spans="1:55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</row>
    <row r="862" spans="1:55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</row>
    <row r="863" spans="1:55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</row>
    <row r="864" spans="1:55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</row>
    <row r="865" spans="1:55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</row>
    <row r="866" spans="1:55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</row>
    <row r="867" spans="1:55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</row>
    <row r="868" spans="1:55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</row>
    <row r="869" spans="1:55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</row>
    <row r="870" spans="1:55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</row>
    <row r="871" spans="1:55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</row>
    <row r="872" spans="1:55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</row>
    <row r="873" spans="1:55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</row>
    <row r="874" spans="1:55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</row>
    <row r="875" spans="1:55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</row>
    <row r="876" spans="1:55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</row>
    <row r="877" spans="1:55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</row>
    <row r="878" spans="1:55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</row>
    <row r="879" spans="1:55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</row>
    <row r="880" spans="1:55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</row>
    <row r="881" spans="1:55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</row>
    <row r="882" spans="1:55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</row>
    <row r="883" spans="1:55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</row>
    <row r="884" spans="1:55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</row>
    <row r="885" spans="1:55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</row>
    <row r="886" spans="1:55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</row>
    <row r="887" spans="1:55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</row>
    <row r="888" spans="1:55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</row>
    <row r="889" spans="1:55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</row>
    <row r="890" spans="1:55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</row>
    <row r="891" spans="1:55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</row>
    <row r="892" spans="1:55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</row>
    <row r="893" spans="1:55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</row>
    <row r="894" spans="1:55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</row>
    <row r="895" spans="1:55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</row>
    <row r="896" spans="1:55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</row>
    <row r="897" spans="1:55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</row>
    <row r="898" spans="1:55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</row>
    <row r="899" spans="1:55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</row>
    <row r="900" spans="1:55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</row>
    <row r="901" spans="1:55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</row>
    <row r="902" spans="1:55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</row>
    <row r="903" spans="1:55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</row>
    <row r="904" spans="1:55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</row>
    <row r="905" spans="1:55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</row>
    <row r="906" spans="1:55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</row>
    <row r="907" spans="1:55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</row>
    <row r="908" spans="1:55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</row>
    <row r="909" spans="1:55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</row>
    <row r="910" spans="1:55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</row>
    <row r="911" spans="1:55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</row>
    <row r="912" spans="1:55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</row>
    <row r="913" spans="1:55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</row>
    <row r="914" spans="1:55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</row>
    <row r="915" spans="1:55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</row>
    <row r="916" spans="1:55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</row>
    <row r="917" spans="1:55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</row>
    <row r="918" spans="1:55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</row>
    <row r="919" spans="1:55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</row>
    <row r="920" spans="1:55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</row>
    <row r="921" spans="1:55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</row>
    <row r="922" spans="1:55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</row>
    <row r="923" spans="1:55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</row>
    <row r="924" spans="1:55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</row>
    <row r="925" spans="1:55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</row>
    <row r="926" spans="1:55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</row>
    <row r="927" spans="1:55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</row>
    <row r="928" spans="1:55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</row>
    <row r="929" spans="1:55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</row>
    <row r="930" spans="1:55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</row>
    <row r="931" spans="1:55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</row>
    <row r="932" spans="1:55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</row>
    <row r="933" spans="1:55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</row>
    <row r="934" spans="1:55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</row>
    <row r="935" spans="1:55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</row>
    <row r="936" spans="1:55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</row>
    <row r="937" spans="1:55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</row>
    <row r="938" spans="1:55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</row>
    <row r="939" spans="1:55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</row>
    <row r="940" spans="1:55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</row>
    <row r="941" spans="1:55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</row>
    <row r="942" spans="1:55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</row>
    <row r="943" spans="1:55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</row>
    <row r="944" spans="1:55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</row>
    <row r="945" spans="1:55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</row>
    <row r="946" spans="1:55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</row>
    <row r="947" spans="1:55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</row>
    <row r="948" spans="1:55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</row>
    <row r="949" spans="1:55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</row>
    <row r="950" spans="1:55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</row>
    <row r="951" spans="1:55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</row>
    <row r="952" spans="1:55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</row>
    <row r="953" spans="1:55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</row>
    <row r="954" spans="1:55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</row>
    <row r="955" spans="1:55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</row>
    <row r="956" spans="1:55" ht="12.75" customHeight="1" x14ac:dyDescent="0.2">
      <c r="A956" s="202"/>
      <c r="B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</row>
  </sheetData>
  <autoFilter ref="A9:BC27" xr:uid="{00000000-0009-0000-0000-000005000000}">
    <sortState xmlns:xlrd2="http://schemas.microsoft.com/office/spreadsheetml/2017/richdata2" ref="A10:BC27">
      <sortCondition ref="A9:A27"/>
      <sortCondition ref="E9:E27"/>
      <sortCondition ref="T9:T27"/>
      <sortCondition descending="1" ref="V9:V27"/>
      <sortCondition ref="U9:U27"/>
      <sortCondition ref="B9:B27"/>
      <sortCondition descending="1" ref="BC9:BC27"/>
    </sortState>
  </autoFilter>
  <mergeCells count="37">
    <mergeCell ref="BC1:BC8"/>
    <mergeCell ref="AX3:AX8"/>
    <mergeCell ref="C2:G2"/>
    <mergeCell ref="C3:G4"/>
    <mergeCell ref="A30:G30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2:B6"/>
    <mergeCell ref="C5:G6"/>
    <mergeCell ref="A7:G8"/>
    <mergeCell ref="AY5:AZ8"/>
    <mergeCell ref="BA5:BB8"/>
    <mergeCell ref="H1:AD2"/>
    <mergeCell ref="AE1:AQ2"/>
    <mergeCell ref="AR1:AX2"/>
    <mergeCell ref="AY1:AZ4"/>
    <mergeCell ref="BA1:BB4"/>
    <mergeCell ref="AD3:AD8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:C12 C15:C18 C20:C21">
    <cfRule type="expression" dxfId="35" priority="1">
      <formula>COUNTIF(C10:C999,C10)&gt;1</formula>
    </cfRule>
  </conditionalFormatting>
  <conditionalFormatting sqref="C11">
    <cfRule type="expression" dxfId="34" priority="2">
      <formula>COUNTIF(C11:C995,C11)&gt;1</formula>
    </cfRule>
    <cfRule type="expression" dxfId="33" priority="3">
      <formula>COUNTIF(C11:C979,C11)&gt;1</formula>
    </cfRule>
    <cfRule type="expression" dxfId="32" priority="4">
      <formula>COUNTIF(C11:C984,C11)&gt;1</formula>
    </cfRule>
    <cfRule type="expression" dxfId="31" priority="5">
      <formula>COUNTIF(C11:C986,C11)&gt;1</formula>
    </cfRule>
  </conditionalFormatting>
  <conditionalFormatting sqref="C12">
    <cfRule type="expression" dxfId="30" priority="6">
      <formula>COUNTIF(C16:C986,C12)&gt;1</formula>
    </cfRule>
    <cfRule type="expression" dxfId="29" priority="7">
      <formula>COUNTIF(C16:C984,C12)&gt;1</formula>
    </cfRule>
    <cfRule type="expression" dxfId="28" priority="8">
      <formula>COUNTIF(C16:C995,C12)&gt;1</formula>
    </cfRule>
    <cfRule type="expression" dxfId="27" priority="9">
      <formula>COUNTIF(C16:C979,C12)&gt;1</formula>
    </cfRule>
  </conditionalFormatting>
  <conditionalFormatting sqref="C13:C14 C24">
    <cfRule type="expression" dxfId="26" priority="10">
      <formula>COUNTIF(C13:C1001,C13)&gt;1</formula>
    </cfRule>
  </conditionalFormatting>
  <conditionalFormatting sqref="C15">
    <cfRule type="expression" dxfId="25" priority="11">
      <formula>COUNTIF(C19:C992,C15)&gt;1</formula>
    </cfRule>
    <cfRule type="expression" dxfId="24" priority="12">
      <formula>COUNTIF(C19:C990,C15)&gt;1</formula>
    </cfRule>
    <cfRule type="expression" dxfId="23" priority="13">
      <formula>COUNTIF(C19:C1001,C15)&gt;1</formula>
    </cfRule>
    <cfRule type="expression" dxfId="22" priority="14">
      <formula>COUNTIF(C19:C985,C15)&gt;1</formula>
    </cfRule>
  </conditionalFormatting>
  <conditionalFormatting sqref="C16">
    <cfRule type="expression" dxfId="21" priority="15">
      <formula>COUNTIF(C12:C984,C16)&gt;1</formula>
    </cfRule>
    <cfRule type="expression" dxfId="20" priority="16">
      <formula>COUNTIF(C12:C982,C16)&gt;1</formula>
    </cfRule>
    <cfRule type="expression" dxfId="19" priority="17">
      <formula>COUNTIF(C12:C993,C16)&gt;1</formula>
    </cfRule>
    <cfRule type="expression" dxfId="18" priority="18">
      <formula>COUNTIF(C12:C977,C16)&gt;1</formula>
    </cfRule>
  </conditionalFormatting>
  <conditionalFormatting sqref="C19">
    <cfRule type="expression" dxfId="17" priority="19">
      <formula>COUNTIF(C19:C1010,C19)&gt;1</formula>
    </cfRule>
  </conditionalFormatting>
  <conditionalFormatting sqref="C22:C23">
    <cfRule type="expression" dxfId="16" priority="20">
      <formula>COUNTIF(C22:C1008,C22)&gt;1</formula>
    </cfRule>
    <cfRule type="expression" dxfId="15" priority="21">
      <formula>COUNTIF(C22:C1003,C22)&gt;1</formula>
    </cfRule>
    <cfRule type="expression" dxfId="14" priority="22">
      <formula>COUNTIF(C22:C987,C22)&gt;1</formula>
    </cfRule>
    <cfRule type="expression" dxfId="13" priority="23">
      <formula>COUNTIF(C22:C992,C22)&gt;1</formula>
    </cfRule>
    <cfRule type="expression" dxfId="12" priority="24">
      <formula>COUNTIF(C22:C994,C22)&gt;1</formula>
    </cfRule>
  </conditionalFormatting>
  <conditionalFormatting sqref="C25">
    <cfRule type="expression" dxfId="11" priority="25">
      <formula>COUNTIF(C25:C1012,C25)&gt;1</formula>
    </cfRule>
  </conditionalFormatting>
  <conditionalFormatting sqref="C26">
    <cfRule type="expression" dxfId="10" priority="26">
      <formula>COUNTIF(C26:C1011,C26)&gt;1</formula>
    </cfRule>
  </conditionalFormatting>
  <conditionalFormatting sqref="C27">
    <cfRule type="expression" dxfId="9" priority="27">
      <formula>COUNTIF(C27:C984,C27)&gt;1</formula>
    </cfRule>
    <cfRule type="expression" dxfId="8" priority="28">
      <formula>COUNTIF(C27:C988,C27)&gt;1</formula>
    </cfRule>
  </conditionalFormatting>
  <pageMargins left="0.25" right="0.25" top="0.75" bottom="0.36974789915966383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C99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4" width="11.3984375" customWidth="1"/>
  </cols>
  <sheetData>
    <row r="1" spans="1:55" ht="18.75" customHeight="1" x14ac:dyDescent="0.25">
      <c r="A1" s="1147"/>
      <c r="B1" s="1148"/>
      <c r="C1" s="1150" t="s">
        <v>648</v>
      </c>
      <c r="D1" s="1151"/>
      <c r="E1" s="1152" t="s">
        <v>649</v>
      </c>
      <c r="F1" s="1153"/>
      <c r="G1" s="1151"/>
      <c r="H1" s="1154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6"/>
      <c r="AA1" s="1155" t="s">
        <v>650</v>
      </c>
      <c r="AB1" s="1156"/>
      <c r="AC1" s="1156"/>
      <c r="AD1" s="1156"/>
      <c r="AE1" s="1156"/>
      <c r="AF1" s="1156"/>
      <c r="AG1" s="1156"/>
      <c r="AH1" s="1156"/>
      <c r="AI1" s="1157"/>
      <c r="AJ1" s="1155" t="s">
        <v>651</v>
      </c>
      <c r="AK1" s="1156"/>
      <c r="AL1" s="1157"/>
      <c r="AM1" s="1155" t="s">
        <v>652</v>
      </c>
      <c r="AN1" s="1156"/>
      <c r="AO1" s="1156"/>
      <c r="AP1" s="1156"/>
      <c r="AQ1" s="1157"/>
      <c r="AR1" s="1114" t="s">
        <v>653</v>
      </c>
      <c r="AS1" s="1115"/>
      <c r="AT1" s="1116" t="s">
        <v>654</v>
      </c>
      <c r="AU1" s="1117"/>
      <c r="AV1" s="901" t="s">
        <v>44</v>
      </c>
      <c r="AW1" s="202"/>
      <c r="AX1" s="202"/>
      <c r="AY1" s="202"/>
      <c r="AZ1" s="202"/>
      <c r="BA1" s="202"/>
      <c r="BB1" s="202"/>
    </row>
    <row r="2" spans="1:55" ht="18.75" customHeight="1" x14ac:dyDescent="0.25">
      <c r="A2" s="1149"/>
      <c r="B2" s="1100"/>
      <c r="C2" s="1121" t="s">
        <v>655</v>
      </c>
      <c r="D2" s="1122"/>
      <c r="E2" s="1123" t="s">
        <v>656</v>
      </c>
      <c r="F2" s="1124"/>
      <c r="G2" s="1122"/>
      <c r="H2" s="1134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125" t="s">
        <v>657</v>
      </c>
      <c r="AB2" s="1126"/>
      <c r="AC2" s="1126"/>
      <c r="AD2" s="1126"/>
      <c r="AE2" s="1126"/>
      <c r="AF2" s="1126"/>
      <c r="AG2" s="1126"/>
      <c r="AH2" s="1126"/>
      <c r="AI2" s="1127"/>
      <c r="AJ2" s="1125" t="s">
        <v>658</v>
      </c>
      <c r="AK2" s="1126"/>
      <c r="AL2" s="1127"/>
      <c r="AM2" s="1125" t="s">
        <v>658</v>
      </c>
      <c r="AN2" s="1126"/>
      <c r="AO2" s="1126"/>
      <c r="AP2" s="1126"/>
      <c r="AQ2" s="1127"/>
      <c r="AR2" s="1128" t="s">
        <v>659</v>
      </c>
      <c r="AS2" s="1117"/>
      <c r="AT2" s="1116" t="s">
        <v>659</v>
      </c>
      <c r="AU2" s="1117"/>
      <c r="AV2" s="902"/>
      <c r="AW2" s="903"/>
      <c r="AX2" s="903"/>
      <c r="AY2" s="903"/>
      <c r="AZ2" s="903"/>
      <c r="BA2" s="903"/>
      <c r="BB2" s="903"/>
    </row>
    <row r="3" spans="1:55" ht="20.25" customHeight="1" x14ac:dyDescent="0.2">
      <c r="A3" s="1149"/>
      <c r="B3" s="1100"/>
      <c r="C3" s="1121" t="s">
        <v>660</v>
      </c>
      <c r="D3" s="1122"/>
      <c r="E3" s="1129" t="s">
        <v>661</v>
      </c>
      <c r="F3" s="1124"/>
      <c r="G3" s="1117"/>
      <c r="H3" s="1130" t="s">
        <v>662</v>
      </c>
      <c r="I3" s="1131"/>
      <c r="J3" s="1130" t="s">
        <v>662</v>
      </c>
      <c r="K3" s="1131"/>
      <c r="L3" s="1130" t="s">
        <v>662</v>
      </c>
      <c r="M3" s="1131"/>
      <c r="N3" s="1132" t="s">
        <v>663</v>
      </c>
      <c r="O3" s="1131"/>
      <c r="P3" s="1133" t="s">
        <v>663</v>
      </c>
      <c r="Q3" s="1131"/>
      <c r="R3" s="1133" t="s">
        <v>663</v>
      </c>
      <c r="S3" s="1131"/>
      <c r="T3" s="1137" t="s">
        <v>664</v>
      </c>
      <c r="U3" s="1138"/>
      <c r="V3" s="1137" t="s">
        <v>664</v>
      </c>
      <c r="W3" s="1138"/>
      <c r="X3" s="1137" t="s">
        <v>664</v>
      </c>
      <c r="Y3" s="1138"/>
      <c r="Z3" s="904" t="s">
        <v>43</v>
      </c>
      <c r="AA3" s="1139" t="s">
        <v>665</v>
      </c>
      <c r="AB3" s="1131"/>
      <c r="AC3" s="1130" t="s">
        <v>665</v>
      </c>
      <c r="AD3" s="1131"/>
      <c r="AE3" s="1130" t="s">
        <v>665</v>
      </c>
      <c r="AF3" s="1131"/>
      <c r="AG3" s="1130" t="s">
        <v>665</v>
      </c>
      <c r="AH3" s="1136"/>
      <c r="AI3" s="905" t="s">
        <v>43</v>
      </c>
      <c r="AJ3" s="1130" t="s">
        <v>666</v>
      </c>
      <c r="AK3" s="1136"/>
      <c r="AL3" s="905" t="s">
        <v>43</v>
      </c>
      <c r="AM3" s="1139" t="s">
        <v>667</v>
      </c>
      <c r="AN3" s="1131"/>
      <c r="AO3" s="1130" t="s">
        <v>667</v>
      </c>
      <c r="AP3" s="1136"/>
      <c r="AQ3" s="905" t="s">
        <v>43</v>
      </c>
      <c r="AR3" s="1118"/>
      <c r="AS3" s="1119"/>
      <c r="AT3" s="1120"/>
      <c r="AU3" s="1119"/>
      <c r="AV3" s="902"/>
      <c r="AW3" s="903"/>
      <c r="AX3" s="903"/>
      <c r="AY3" s="903"/>
      <c r="AZ3" s="903"/>
      <c r="BA3" s="903"/>
      <c r="BB3" s="903"/>
    </row>
    <row r="4" spans="1:55" ht="15.75" customHeight="1" x14ac:dyDescent="0.2">
      <c r="A4" s="1174" t="s">
        <v>668</v>
      </c>
      <c r="B4" s="1100"/>
      <c r="C4" s="1100"/>
      <c r="D4" s="1100"/>
      <c r="E4" s="1100"/>
      <c r="F4" s="1100"/>
      <c r="G4" s="1119"/>
      <c r="H4" s="1140" t="s">
        <v>669</v>
      </c>
      <c r="I4" s="1141"/>
      <c r="J4" s="1140" t="s">
        <v>669</v>
      </c>
      <c r="K4" s="1141"/>
      <c r="L4" s="1140" t="s">
        <v>669</v>
      </c>
      <c r="M4" s="1141"/>
      <c r="N4" s="1158" t="s">
        <v>670</v>
      </c>
      <c r="O4" s="1080"/>
      <c r="P4" s="1158" t="s">
        <v>670</v>
      </c>
      <c r="Q4" s="1080"/>
      <c r="R4" s="1158" t="s">
        <v>670</v>
      </c>
      <c r="S4" s="1080"/>
      <c r="T4" s="1140"/>
      <c r="U4" s="1141"/>
      <c r="V4" s="1140"/>
      <c r="W4" s="1141"/>
      <c r="X4" s="1140"/>
      <c r="Y4" s="1141"/>
      <c r="Z4" s="906"/>
      <c r="AA4" s="1142"/>
      <c r="AB4" s="1080"/>
      <c r="AC4" s="1143"/>
      <c r="AD4" s="1080"/>
      <c r="AE4" s="1143"/>
      <c r="AF4" s="1080"/>
      <c r="AG4" s="1144"/>
      <c r="AH4" s="1119"/>
      <c r="AI4" s="907"/>
      <c r="AJ4" s="1144" t="s">
        <v>671</v>
      </c>
      <c r="AK4" s="1119"/>
      <c r="AL4" s="907"/>
      <c r="AM4" s="1142" t="s">
        <v>672</v>
      </c>
      <c r="AN4" s="1080"/>
      <c r="AO4" s="1144" t="s">
        <v>673</v>
      </c>
      <c r="AP4" s="1119"/>
      <c r="AQ4" s="906"/>
      <c r="AR4" s="1145">
        <v>2023</v>
      </c>
      <c r="AS4" s="1119"/>
      <c r="AT4" s="1146">
        <v>2023</v>
      </c>
      <c r="AU4" s="1119"/>
      <c r="AV4" s="902"/>
      <c r="AW4" s="903"/>
      <c r="AX4" s="903"/>
      <c r="AY4" s="903"/>
      <c r="AZ4" s="903"/>
      <c r="BA4" s="903"/>
      <c r="BB4" s="903"/>
    </row>
    <row r="5" spans="1:55" ht="15.75" customHeight="1" x14ac:dyDescent="0.2">
      <c r="A5" s="1149"/>
      <c r="B5" s="1100"/>
      <c r="C5" s="1100"/>
      <c r="D5" s="1100"/>
      <c r="E5" s="1100"/>
      <c r="F5" s="1100"/>
      <c r="G5" s="1119"/>
      <c r="H5" s="1159">
        <v>2022</v>
      </c>
      <c r="I5" s="1080"/>
      <c r="J5" s="1159">
        <v>2022</v>
      </c>
      <c r="K5" s="1080"/>
      <c r="L5" s="1159">
        <v>2022</v>
      </c>
      <c r="M5" s="1080"/>
      <c r="N5" s="1158">
        <v>2022</v>
      </c>
      <c r="O5" s="1080"/>
      <c r="P5" s="1160">
        <v>2022</v>
      </c>
      <c r="Q5" s="1080"/>
      <c r="R5" s="1160">
        <v>2022</v>
      </c>
      <c r="S5" s="1080"/>
      <c r="T5" s="1159">
        <v>2023</v>
      </c>
      <c r="U5" s="1080"/>
      <c r="V5" s="1159">
        <v>2023</v>
      </c>
      <c r="W5" s="1080"/>
      <c r="X5" s="1159">
        <v>2023</v>
      </c>
      <c r="Y5" s="1080"/>
      <c r="Z5" s="906"/>
      <c r="AA5" s="1161">
        <v>2022</v>
      </c>
      <c r="AB5" s="1080"/>
      <c r="AC5" s="1164">
        <v>2022</v>
      </c>
      <c r="AD5" s="1080"/>
      <c r="AE5" s="1164">
        <v>2022</v>
      </c>
      <c r="AF5" s="1080"/>
      <c r="AG5" s="1159">
        <v>2023</v>
      </c>
      <c r="AH5" s="1119"/>
      <c r="AI5" s="907"/>
      <c r="AJ5" s="1159">
        <v>2022</v>
      </c>
      <c r="AK5" s="1119"/>
      <c r="AL5" s="907"/>
      <c r="AM5" s="1161">
        <v>2022</v>
      </c>
      <c r="AN5" s="1080"/>
      <c r="AO5" s="1159">
        <v>2023</v>
      </c>
      <c r="AP5" s="1119"/>
      <c r="AQ5" s="906"/>
      <c r="AR5" s="1162"/>
      <c r="AS5" s="1119"/>
      <c r="AT5" s="1163"/>
      <c r="AU5" s="1119"/>
      <c r="AV5" s="902"/>
      <c r="AW5" s="903"/>
      <c r="AX5" s="903"/>
      <c r="AY5" s="903"/>
      <c r="AZ5" s="903"/>
      <c r="BA5" s="903"/>
      <c r="BB5" s="903"/>
    </row>
    <row r="6" spans="1:55" ht="13.5" customHeight="1" x14ac:dyDescent="0.2">
      <c r="A6" s="1149"/>
      <c r="B6" s="1100"/>
      <c r="C6" s="1100"/>
      <c r="D6" s="1100"/>
      <c r="E6" s="1100"/>
      <c r="F6" s="1100"/>
      <c r="G6" s="1119"/>
      <c r="H6" s="1165" t="s">
        <v>674</v>
      </c>
      <c r="I6" s="1080"/>
      <c r="J6" s="1165" t="s">
        <v>674</v>
      </c>
      <c r="K6" s="1080"/>
      <c r="L6" s="1165" t="s">
        <v>674</v>
      </c>
      <c r="M6" s="1080"/>
      <c r="N6" s="1168" t="s">
        <v>675</v>
      </c>
      <c r="O6" s="1080"/>
      <c r="P6" s="1168" t="s">
        <v>675</v>
      </c>
      <c r="Q6" s="1080"/>
      <c r="R6" s="1168" t="s">
        <v>675</v>
      </c>
      <c r="S6" s="1080"/>
      <c r="T6" s="1165" t="s">
        <v>676</v>
      </c>
      <c r="U6" s="1080"/>
      <c r="V6" s="1165" t="s">
        <v>676</v>
      </c>
      <c r="W6" s="1080"/>
      <c r="X6" s="1165" t="s">
        <v>676</v>
      </c>
      <c r="Y6" s="1080"/>
      <c r="Z6" s="906"/>
      <c r="AA6" s="1166" t="s">
        <v>677</v>
      </c>
      <c r="AB6" s="1080"/>
      <c r="AC6" s="1167" t="s">
        <v>678</v>
      </c>
      <c r="AD6" s="1080"/>
      <c r="AE6" s="1167" t="s">
        <v>678</v>
      </c>
      <c r="AF6" s="1080"/>
      <c r="AG6" s="1165" t="s">
        <v>679</v>
      </c>
      <c r="AH6" s="1119"/>
      <c r="AI6" s="907"/>
      <c r="AJ6" s="1165" t="s">
        <v>680</v>
      </c>
      <c r="AK6" s="1119"/>
      <c r="AL6" s="907"/>
      <c r="AM6" s="1166" t="s">
        <v>680</v>
      </c>
      <c r="AN6" s="1080"/>
      <c r="AO6" s="1165" t="s">
        <v>681</v>
      </c>
      <c r="AP6" s="1119"/>
      <c r="AQ6" s="906"/>
      <c r="AR6" s="1162"/>
      <c r="AS6" s="1119"/>
      <c r="AT6" s="1163"/>
      <c r="AU6" s="1119"/>
      <c r="AV6" s="902"/>
      <c r="AW6" s="903"/>
      <c r="AX6" s="903"/>
      <c r="AY6" s="903"/>
      <c r="AZ6" s="903"/>
      <c r="BA6" s="903"/>
      <c r="BB6" s="903"/>
    </row>
    <row r="7" spans="1:55" ht="12.75" customHeight="1" x14ac:dyDescent="0.2">
      <c r="A7" s="1149"/>
      <c r="B7" s="1100"/>
      <c r="C7" s="1100"/>
      <c r="D7" s="1100"/>
      <c r="E7" s="1100"/>
      <c r="F7" s="1100"/>
      <c r="G7" s="1119"/>
      <c r="H7" s="1165" t="s">
        <v>682</v>
      </c>
      <c r="I7" s="1080"/>
      <c r="J7" s="1165" t="s">
        <v>682</v>
      </c>
      <c r="K7" s="1080"/>
      <c r="L7" s="1165" t="s">
        <v>682</v>
      </c>
      <c r="M7" s="1080"/>
      <c r="N7" s="1177" t="s">
        <v>683</v>
      </c>
      <c r="O7" s="1080"/>
      <c r="P7" s="1168" t="s">
        <v>683</v>
      </c>
      <c r="Q7" s="1080"/>
      <c r="R7" s="1168" t="s">
        <v>683</v>
      </c>
      <c r="S7" s="1080"/>
      <c r="T7" s="1165"/>
      <c r="U7" s="1080"/>
      <c r="V7" s="1165"/>
      <c r="W7" s="1080"/>
      <c r="X7" s="1165"/>
      <c r="Y7" s="1080"/>
      <c r="Z7" s="906"/>
      <c r="AA7" s="1166"/>
      <c r="AB7" s="1080"/>
      <c r="AC7" s="1167"/>
      <c r="AD7" s="1080"/>
      <c r="AE7" s="1167"/>
      <c r="AF7" s="1080"/>
      <c r="AG7" s="1165"/>
      <c r="AH7" s="1119"/>
      <c r="AI7" s="907"/>
      <c r="AJ7" s="1165" t="s">
        <v>684</v>
      </c>
      <c r="AK7" s="1119"/>
      <c r="AL7" s="907"/>
      <c r="AM7" s="1166" t="s">
        <v>685</v>
      </c>
      <c r="AN7" s="1080"/>
      <c r="AO7" s="1165" t="s">
        <v>686</v>
      </c>
      <c r="AP7" s="1119"/>
      <c r="AQ7" s="906"/>
      <c r="AR7" s="1162"/>
      <c r="AS7" s="1119"/>
      <c r="AT7" s="1163"/>
      <c r="AU7" s="1119"/>
      <c r="AV7" s="902"/>
      <c r="AW7" s="903"/>
      <c r="AX7" s="903"/>
      <c r="AY7" s="903"/>
      <c r="AZ7" s="903"/>
      <c r="BA7" s="903"/>
      <c r="BB7" s="903"/>
    </row>
    <row r="8" spans="1:55" ht="12.75" customHeight="1" x14ac:dyDescent="0.2">
      <c r="A8" s="1175"/>
      <c r="B8" s="1058"/>
      <c r="C8" s="1058"/>
      <c r="D8" s="1058"/>
      <c r="E8" s="1058"/>
      <c r="F8" s="1058"/>
      <c r="G8" s="1176"/>
      <c r="H8" s="1169" t="s">
        <v>687</v>
      </c>
      <c r="I8" s="1170"/>
      <c r="J8" s="1169" t="s">
        <v>688</v>
      </c>
      <c r="K8" s="1170"/>
      <c r="L8" s="1169" t="s">
        <v>689</v>
      </c>
      <c r="M8" s="1170"/>
      <c r="N8" s="1171" t="s">
        <v>687</v>
      </c>
      <c r="O8" s="1172"/>
      <c r="P8" s="1173" t="s">
        <v>688</v>
      </c>
      <c r="Q8" s="1172"/>
      <c r="R8" s="1169" t="s">
        <v>689</v>
      </c>
      <c r="S8" s="1170"/>
      <c r="T8" s="1169" t="s">
        <v>687</v>
      </c>
      <c r="U8" s="1170"/>
      <c r="V8" s="1169" t="s">
        <v>688</v>
      </c>
      <c r="W8" s="1170"/>
      <c r="X8" s="1169" t="s">
        <v>689</v>
      </c>
      <c r="Y8" s="1170"/>
      <c r="Z8" s="906"/>
      <c r="AA8" s="1179" t="s">
        <v>689</v>
      </c>
      <c r="AB8" s="1170"/>
      <c r="AC8" s="1169" t="s">
        <v>689</v>
      </c>
      <c r="AD8" s="1170"/>
      <c r="AE8" s="1169" t="s">
        <v>688</v>
      </c>
      <c r="AF8" s="1170"/>
      <c r="AG8" s="1178" t="s">
        <v>688</v>
      </c>
      <c r="AH8" s="1176"/>
      <c r="AI8" s="909"/>
      <c r="AJ8" s="1178" t="s">
        <v>689</v>
      </c>
      <c r="AK8" s="1176"/>
      <c r="AL8" s="909"/>
      <c r="AM8" s="1179" t="s">
        <v>688</v>
      </c>
      <c r="AN8" s="1170"/>
      <c r="AO8" s="1178" t="s">
        <v>688</v>
      </c>
      <c r="AP8" s="1176"/>
      <c r="AQ8" s="910"/>
      <c r="AR8" s="1145" t="s">
        <v>689</v>
      </c>
      <c r="AS8" s="1119"/>
      <c r="AT8" s="1146" t="s">
        <v>689</v>
      </c>
      <c r="AU8" s="1119"/>
      <c r="AV8" s="902"/>
      <c r="AW8" s="903"/>
      <c r="AX8" s="903"/>
      <c r="AY8" s="903"/>
      <c r="AZ8" s="903"/>
      <c r="BA8" s="903"/>
      <c r="BB8" s="903"/>
    </row>
    <row r="9" spans="1:55" ht="30.75" customHeight="1" x14ac:dyDescent="0.2">
      <c r="A9" s="911" t="s">
        <v>690</v>
      </c>
      <c r="B9" s="912" t="s">
        <v>691</v>
      </c>
      <c r="C9" s="912" t="s">
        <v>692</v>
      </c>
      <c r="D9" s="912" t="s">
        <v>693</v>
      </c>
      <c r="E9" s="912" t="s">
        <v>694</v>
      </c>
      <c r="F9" s="912" t="s">
        <v>39</v>
      </c>
      <c r="G9" s="913" t="s">
        <v>40</v>
      </c>
      <c r="H9" s="914" t="s">
        <v>41</v>
      </c>
      <c r="I9" s="912" t="s">
        <v>42</v>
      </c>
      <c r="J9" s="914" t="s">
        <v>41</v>
      </c>
      <c r="K9" s="912" t="s">
        <v>42</v>
      </c>
      <c r="L9" s="914" t="s">
        <v>41</v>
      </c>
      <c r="M9" s="915" t="s">
        <v>42</v>
      </c>
      <c r="N9" s="914" t="s">
        <v>41</v>
      </c>
      <c r="O9" s="912" t="s">
        <v>42</v>
      </c>
      <c r="P9" s="914" t="s">
        <v>41</v>
      </c>
      <c r="Q9" s="912" t="s">
        <v>42</v>
      </c>
      <c r="R9" s="914" t="s">
        <v>41</v>
      </c>
      <c r="S9" s="916" t="s">
        <v>42</v>
      </c>
      <c r="T9" s="914" t="s">
        <v>41</v>
      </c>
      <c r="U9" s="912" t="s">
        <v>42</v>
      </c>
      <c r="V9" s="914" t="s">
        <v>41</v>
      </c>
      <c r="W9" s="912" t="s">
        <v>42</v>
      </c>
      <c r="X9" s="914" t="s">
        <v>41</v>
      </c>
      <c r="Y9" s="915" t="s">
        <v>42</v>
      </c>
      <c r="Z9" s="917"/>
      <c r="AA9" s="911" t="s">
        <v>41</v>
      </c>
      <c r="AB9" s="912" t="s">
        <v>42</v>
      </c>
      <c r="AC9" s="914" t="s">
        <v>41</v>
      </c>
      <c r="AD9" s="912" t="s">
        <v>42</v>
      </c>
      <c r="AE9" s="914" t="s">
        <v>41</v>
      </c>
      <c r="AF9" s="912" t="s">
        <v>42</v>
      </c>
      <c r="AG9" s="912" t="s">
        <v>41</v>
      </c>
      <c r="AH9" s="913" t="s">
        <v>42</v>
      </c>
      <c r="AI9" s="917"/>
      <c r="AJ9" s="912" t="s">
        <v>41</v>
      </c>
      <c r="AK9" s="913" t="s">
        <v>42</v>
      </c>
      <c r="AL9" s="917"/>
      <c r="AM9" s="911" t="s">
        <v>41</v>
      </c>
      <c r="AN9" s="912" t="s">
        <v>42</v>
      </c>
      <c r="AO9" s="912" t="s">
        <v>41</v>
      </c>
      <c r="AP9" s="913" t="s">
        <v>42</v>
      </c>
      <c r="AQ9" s="917"/>
      <c r="AR9" s="918" t="s">
        <v>41</v>
      </c>
      <c r="AS9" s="919" t="s">
        <v>42</v>
      </c>
      <c r="AT9" s="918" t="s">
        <v>41</v>
      </c>
      <c r="AU9" s="919" t="s">
        <v>42</v>
      </c>
      <c r="AV9" s="901" t="s">
        <v>44</v>
      </c>
      <c r="AW9" s="920"/>
      <c r="AX9" s="920"/>
      <c r="AY9" s="920"/>
      <c r="AZ9" s="920"/>
      <c r="BA9" s="920"/>
      <c r="BB9" s="920"/>
      <c r="BC9" s="921"/>
    </row>
    <row r="10" spans="1:55" ht="15" customHeight="1" outlineLevel="1" x14ac:dyDescent="0.2">
      <c r="A10" s="922">
        <f t="shared" ref="A10:A38" si="0">RANK(AV10,$AV$10:$AV$38)</f>
        <v>1</v>
      </c>
      <c r="B10" s="502">
        <v>2007</v>
      </c>
      <c r="C10" s="652" t="s">
        <v>695</v>
      </c>
      <c r="D10" s="512" t="s">
        <v>230</v>
      </c>
      <c r="E10" s="512" t="s">
        <v>696</v>
      </c>
      <c r="F10" s="502" t="s">
        <v>697</v>
      </c>
      <c r="G10" s="923" t="s">
        <v>49</v>
      </c>
      <c r="H10" s="924" t="s">
        <v>698</v>
      </c>
      <c r="I10" s="924">
        <v>500</v>
      </c>
      <c r="J10" s="924" t="s">
        <v>698</v>
      </c>
      <c r="K10" s="924">
        <v>400</v>
      </c>
      <c r="L10" s="925" t="s">
        <v>698</v>
      </c>
      <c r="M10" s="805">
        <v>300</v>
      </c>
      <c r="N10" s="924"/>
      <c r="O10" s="925">
        <v>0</v>
      </c>
      <c r="P10" s="924"/>
      <c r="Q10" s="925">
        <v>0</v>
      </c>
      <c r="R10" s="925"/>
      <c r="S10" s="925">
        <v>0</v>
      </c>
      <c r="T10" s="924"/>
      <c r="U10" s="925">
        <v>0</v>
      </c>
      <c r="V10" s="924"/>
      <c r="W10" s="925">
        <v>0</v>
      </c>
      <c r="X10" s="925"/>
      <c r="Y10" s="925">
        <v>0</v>
      </c>
      <c r="Z10" s="926">
        <f t="shared" ref="Z10:Z38" si="1">LARGE(H10:Y10,1)+LARGE(H10:Y10,2)+LARGE(H10:Y10,3)+LARGE(H10:Y10,4)+LARGE(H10:Y10,5)+LARGE(H10:Y10,6)</f>
        <v>1200</v>
      </c>
      <c r="AA10" s="927"/>
      <c r="AB10" s="925">
        <v>0</v>
      </c>
      <c r="AC10" s="928"/>
      <c r="AD10" s="925">
        <v>0</v>
      </c>
      <c r="AE10" s="928"/>
      <c r="AF10" s="925">
        <v>0</v>
      </c>
      <c r="AG10" s="928"/>
      <c r="AH10" s="925">
        <v>0</v>
      </c>
      <c r="AI10" s="926">
        <f t="shared" ref="AI10:AI38" si="2">LARGE(AB10:AH10,1)+LARGE(AB10:AH10, 2)+LARGE(AB10:AH10, 3)</f>
        <v>0</v>
      </c>
      <c r="AJ10" s="929"/>
      <c r="AK10" s="526">
        <v>0</v>
      </c>
      <c r="AL10" s="930">
        <f t="shared" ref="AL10:AL38" si="3">AK10</f>
        <v>0</v>
      </c>
      <c r="AM10" s="927"/>
      <c r="AN10" s="925">
        <v>0</v>
      </c>
      <c r="AO10" s="928"/>
      <c r="AP10" s="925">
        <v>0</v>
      </c>
      <c r="AQ10" s="930">
        <f t="shared" ref="AQ10:AQ38" si="4">LARGE(AM10:AP10,1)</f>
        <v>0</v>
      </c>
      <c r="AR10" s="931"/>
      <c r="AS10" s="932">
        <v>0</v>
      </c>
      <c r="AT10" s="931"/>
      <c r="AU10" s="932">
        <v>0</v>
      </c>
      <c r="AV10" s="933">
        <f t="shared" ref="AV10:AV38" si="5">Z10+AI10+AL10+AQ10+AS10+AU10</f>
        <v>1200</v>
      </c>
      <c r="AW10" s="934"/>
      <c r="AX10" s="202"/>
      <c r="AY10" s="202"/>
      <c r="AZ10" s="202"/>
      <c r="BA10" s="202"/>
      <c r="BB10" s="935"/>
      <c r="BC10" s="936"/>
    </row>
    <row r="11" spans="1:55" ht="15" customHeight="1" outlineLevel="1" x14ac:dyDescent="0.2">
      <c r="A11" s="922">
        <f t="shared" si="0"/>
        <v>2</v>
      </c>
      <c r="B11" s="937">
        <v>2007</v>
      </c>
      <c r="C11" s="553" t="s">
        <v>699</v>
      </c>
      <c r="D11" s="554" t="s">
        <v>700</v>
      </c>
      <c r="E11" s="554" t="s">
        <v>701</v>
      </c>
      <c r="F11" s="937" t="s">
        <v>702</v>
      </c>
      <c r="G11" s="938" t="s">
        <v>63</v>
      </c>
      <c r="H11" s="925"/>
      <c r="I11" s="925">
        <v>0</v>
      </c>
      <c r="J11" s="925" t="s">
        <v>703</v>
      </c>
      <c r="K11" s="925">
        <v>100</v>
      </c>
      <c r="L11" s="925" t="s">
        <v>704</v>
      </c>
      <c r="M11" s="526">
        <v>200</v>
      </c>
      <c r="N11" s="925"/>
      <c r="O11" s="925">
        <v>0</v>
      </c>
      <c r="P11" s="925"/>
      <c r="Q11" s="925">
        <v>0</v>
      </c>
      <c r="R11" s="925"/>
      <c r="S11" s="925">
        <v>0</v>
      </c>
      <c r="T11" s="925"/>
      <c r="U11" s="925">
        <v>0</v>
      </c>
      <c r="V11" s="925"/>
      <c r="W11" s="925">
        <v>0</v>
      </c>
      <c r="X11" s="925"/>
      <c r="Y11" s="925">
        <v>0</v>
      </c>
      <c r="Z11" s="926">
        <f t="shared" si="1"/>
        <v>300</v>
      </c>
      <c r="AA11" s="927"/>
      <c r="AB11" s="925">
        <v>0</v>
      </c>
      <c r="AC11" s="928"/>
      <c r="AD11" s="925">
        <v>0</v>
      </c>
      <c r="AE11" s="928"/>
      <c r="AF11" s="925">
        <v>0</v>
      </c>
      <c r="AG11" s="939"/>
      <c r="AH11" s="925">
        <v>0</v>
      </c>
      <c r="AI11" s="926">
        <f t="shared" si="2"/>
        <v>0</v>
      </c>
      <c r="AJ11" s="929"/>
      <c r="AK11" s="526">
        <v>0</v>
      </c>
      <c r="AL11" s="930">
        <f t="shared" si="3"/>
        <v>0</v>
      </c>
      <c r="AM11" s="927"/>
      <c r="AN11" s="925">
        <v>0</v>
      </c>
      <c r="AO11" s="939"/>
      <c r="AP11" s="925">
        <v>0</v>
      </c>
      <c r="AQ11" s="930">
        <f t="shared" si="4"/>
        <v>0</v>
      </c>
      <c r="AR11" s="931"/>
      <c r="AS11" s="932">
        <v>0</v>
      </c>
      <c r="AT11" s="931"/>
      <c r="AU11" s="932">
        <v>0</v>
      </c>
      <c r="AV11" s="933">
        <f t="shared" si="5"/>
        <v>300</v>
      </c>
      <c r="AW11" s="934"/>
      <c r="AX11" s="202"/>
      <c r="AY11" s="202"/>
      <c r="AZ11" s="202"/>
      <c r="BA11" s="202"/>
      <c r="BB11" s="935"/>
      <c r="BC11" s="936"/>
    </row>
    <row r="12" spans="1:55" ht="15" customHeight="1" outlineLevel="1" x14ac:dyDescent="0.2">
      <c r="A12" s="922">
        <f t="shared" si="0"/>
        <v>3</v>
      </c>
      <c r="B12" s="937">
        <v>2006</v>
      </c>
      <c r="C12" s="553" t="s">
        <v>705</v>
      </c>
      <c r="D12" s="554" t="s">
        <v>706</v>
      </c>
      <c r="E12" s="554" t="s">
        <v>707</v>
      </c>
      <c r="F12" s="937" t="s">
        <v>708</v>
      </c>
      <c r="G12" s="938" t="s">
        <v>360</v>
      </c>
      <c r="H12" s="924" t="s">
        <v>709</v>
      </c>
      <c r="I12" s="924">
        <v>75</v>
      </c>
      <c r="J12" s="924" t="s">
        <v>710</v>
      </c>
      <c r="K12" s="924">
        <v>100</v>
      </c>
      <c r="L12" s="925" t="s">
        <v>703</v>
      </c>
      <c r="M12" s="526">
        <v>50</v>
      </c>
      <c r="N12" s="924"/>
      <c r="O12" s="925">
        <v>0</v>
      </c>
      <c r="P12" s="924"/>
      <c r="Q12" s="925">
        <v>0</v>
      </c>
      <c r="R12" s="925"/>
      <c r="S12" s="925">
        <v>0</v>
      </c>
      <c r="T12" s="924"/>
      <c r="U12" s="925">
        <v>0</v>
      </c>
      <c r="V12" s="924"/>
      <c r="W12" s="925">
        <v>0</v>
      </c>
      <c r="X12" s="925"/>
      <c r="Y12" s="925">
        <v>0</v>
      </c>
      <c r="Z12" s="926">
        <f t="shared" si="1"/>
        <v>225</v>
      </c>
      <c r="AA12" s="927"/>
      <c r="AB12" s="925">
        <v>0</v>
      </c>
      <c r="AC12" s="928"/>
      <c r="AD12" s="925">
        <v>0</v>
      </c>
      <c r="AE12" s="928"/>
      <c r="AF12" s="925">
        <v>0</v>
      </c>
      <c r="AG12" s="928"/>
      <c r="AH12" s="925">
        <v>0</v>
      </c>
      <c r="AI12" s="926">
        <f t="shared" si="2"/>
        <v>0</v>
      </c>
      <c r="AJ12" s="929"/>
      <c r="AK12" s="526">
        <v>0</v>
      </c>
      <c r="AL12" s="930">
        <f t="shared" si="3"/>
        <v>0</v>
      </c>
      <c r="AM12" s="927"/>
      <c r="AN12" s="925">
        <v>0</v>
      </c>
      <c r="AO12" s="928"/>
      <c r="AP12" s="925">
        <v>0</v>
      </c>
      <c r="AQ12" s="930">
        <f t="shared" si="4"/>
        <v>0</v>
      </c>
      <c r="AR12" s="931"/>
      <c r="AS12" s="932">
        <v>0</v>
      </c>
      <c r="AT12" s="931"/>
      <c r="AU12" s="932">
        <v>0</v>
      </c>
      <c r="AV12" s="933">
        <f t="shared" si="5"/>
        <v>225</v>
      </c>
      <c r="AW12" s="934"/>
      <c r="AX12" s="202"/>
      <c r="AY12" s="202"/>
      <c r="AZ12" s="202"/>
      <c r="BA12" s="202"/>
      <c r="BB12" s="935"/>
      <c r="BC12" s="936"/>
    </row>
    <row r="13" spans="1:55" ht="15" customHeight="1" outlineLevel="1" x14ac:dyDescent="0.2">
      <c r="A13" s="922">
        <f t="shared" si="0"/>
        <v>4</v>
      </c>
      <c r="B13" s="937">
        <v>2008</v>
      </c>
      <c r="C13" s="553" t="s">
        <v>199</v>
      </c>
      <c r="D13" s="554" t="s">
        <v>711</v>
      </c>
      <c r="E13" s="554" t="s">
        <v>712</v>
      </c>
      <c r="F13" s="937" t="s">
        <v>713</v>
      </c>
      <c r="G13" s="938" t="s">
        <v>49</v>
      </c>
      <c r="H13" s="925"/>
      <c r="I13" s="925">
        <v>0</v>
      </c>
      <c r="J13" s="925" t="s">
        <v>714</v>
      </c>
      <c r="K13" s="925">
        <v>100</v>
      </c>
      <c r="L13" s="925" t="s">
        <v>714</v>
      </c>
      <c r="M13" s="526">
        <v>50</v>
      </c>
      <c r="N13" s="925"/>
      <c r="O13" s="925">
        <v>0</v>
      </c>
      <c r="P13" s="925"/>
      <c r="Q13" s="925">
        <v>0</v>
      </c>
      <c r="R13" s="925"/>
      <c r="S13" s="925">
        <v>0</v>
      </c>
      <c r="T13" s="925"/>
      <c r="U13" s="925">
        <v>0</v>
      </c>
      <c r="V13" s="925"/>
      <c r="W13" s="925">
        <v>0</v>
      </c>
      <c r="X13" s="925"/>
      <c r="Y13" s="925">
        <v>0</v>
      </c>
      <c r="Z13" s="926">
        <f t="shared" si="1"/>
        <v>150</v>
      </c>
      <c r="AA13" s="927"/>
      <c r="AB13" s="925">
        <v>0</v>
      </c>
      <c r="AC13" s="928"/>
      <c r="AD13" s="925">
        <v>0</v>
      </c>
      <c r="AE13" s="928"/>
      <c r="AF13" s="925">
        <v>0</v>
      </c>
      <c r="AG13" s="928"/>
      <c r="AH13" s="925">
        <v>0</v>
      </c>
      <c r="AI13" s="926">
        <f t="shared" si="2"/>
        <v>0</v>
      </c>
      <c r="AJ13" s="929"/>
      <c r="AK13" s="526">
        <v>0</v>
      </c>
      <c r="AL13" s="930">
        <f t="shared" si="3"/>
        <v>0</v>
      </c>
      <c r="AM13" s="927"/>
      <c r="AN13" s="925">
        <v>0</v>
      </c>
      <c r="AO13" s="928"/>
      <c r="AP13" s="925">
        <v>0</v>
      </c>
      <c r="AQ13" s="930">
        <f t="shared" si="4"/>
        <v>0</v>
      </c>
      <c r="AR13" s="931"/>
      <c r="AS13" s="932">
        <v>0</v>
      </c>
      <c r="AT13" s="931"/>
      <c r="AU13" s="932">
        <v>0</v>
      </c>
      <c r="AV13" s="933">
        <f t="shared" si="5"/>
        <v>150</v>
      </c>
      <c r="AW13" s="934"/>
      <c r="AX13" s="202"/>
      <c r="AY13" s="202"/>
      <c r="AZ13" s="202"/>
      <c r="BA13" s="202"/>
      <c r="BB13" s="935"/>
      <c r="BC13" s="936"/>
    </row>
    <row r="14" spans="1:55" ht="15" customHeight="1" outlineLevel="1" x14ac:dyDescent="0.2">
      <c r="A14" s="922">
        <f t="shared" si="0"/>
        <v>5</v>
      </c>
      <c r="B14" s="937">
        <v>2008</v>
      </c>
      <c r="C14" s="553" t="s">
        <v>210</v>
      </c>
      <c r="D14" s="554" t="s">
        <v>212</v>
      </c>
      <c r="E14" s="554" t="s">
        <v>715</v>
      </c>
      <c r="F14" s="937" t="s">
        <v>702</v>
      </c>
      <c r="G14" s="938" t="s">
        <v>63</v>
      </c>
      <c r="H14" s="925"/>
      <c r="I14" s="925">
        <v>0</v>
      </c>
      <c r="J14" s="925"/>
      <c r="K14" s="925">
        <v>0</v>
      </c>
      <c r="L14" s="925" t="s">
        <v>716</v>
      </c>
      <c r="M14" s="526">
        <v>100</v>
      </c>
      <c r="N14" s="925"/>
      <c r="O14" s="925">
        <v>0</v>
      </c>
      <c r="P14" s="925"/>
      <c r="Q14" s="925">
        <v>0</v>
      </c>
      <c r="R14" s="925"/>
      <c r="S14" s="925">
        <v>0</v>
      </c>
      <c r="T14" s="925"/>
      <c r="U14" s="925">
        <v>0</v>
      </c>
      <c r="V14" s="925"/>
      <c r="W14" s="925">
        <v>0</v>
      </c>
      <c r="X14" s="925"/>
      <c r="Y14" s="925">
        <v>0</v>
      </c>
      <c r="Z14" s="926">
        <f t="shared" si="1"/>
        <v>100</v>
      </c>
      <c r="AA14" s="927"/>
      <c r="AB14" s="925">
        <v>0</v>
      </c>
      <c r="AC14" s="928"/>
      <c r="AD14" s="925">
        <v>0</v>
      </c>
      <c r="AE14" s="928"/>
      <c r="AF14" s="925">
        <v>0</v>
      </c>
      <c r="AG14" s="939"/>
      <c r="AH14" s="925">
        <v>0</v>
      </c>
      <c r="AI14" s="926">
        <f t="shared" si="2"/>
        <v>0</v>
      </c>
      <c r="AJ14" s="929"/>
      <c r="AK14" s="526">
        <v>0</v>
      </c>
      <c r="AL14" s="930">
        <f t="shared" si="3"/>
        <v>0</v>
      </c>
      <c r="AM14" s="927"/>
      <c r="AN14" s="925">
        <v>0</v>
      </c>
      <c r="AO14" s="939"/>
      <c r="AP14" s="925">
        <v>0</v>
      </c>
      <c r="AQ14" s="930">
        <f t="shared" si="4"/>
        <v>0</v>
      </c>
      <c r="AR14" s="931"/>
      <c r="AS14" s="932">
        <v>0</v>
      </c>
      <c r="AT14" s="931"/>
      <c r="AU14" s="932">
        <v>0</v>
      </c>
      <c r="AV14" s="933">
        <f t="shared" si="5"/>
        <v>100</v>
      </c>
      <c r="AW14" s="934"/>
      <c r="AX14" s="202"/>
      <c r="AY14" s="202"/>
      <c r="AZ14" s="202"/>
      <c r="BA14" s="202"/>
      <c r="BB14" s="935"/>
      <c r="BC14" s="936"/>
    </row>
    <row r="15" spans="1:55" ht="15" customHeight="1" outlineLevel="1" x14ac:dyDescent="0.2">
      <c r="A15" s="922">
        <f t="shared" si="0"/>
        <v>5</v>
      </c>
      <c r="B15" s="937">
        <v>2009</v>
      </c>
      <c r="C15" s="553" t="s">
        <v>220</v>
      </c>
      <c r="D15" s="554" t="s">
        <v>222</v>
      </c>
      <c r="E15" s="554" t="s">
        <v>717</v>
      </c>
      <c r="F15" s="937" t="s">
        <v>702</v>
      </c>
      <c r="G15" s="938" t="s">
        <v>63</v>
      </c>
      <c r="H15" s="925"/>
      <c r="I15" s="925">
        <v>0</v>
      </c>
      <c r="J15" s="925" t="s">
        <v>718</v>
      </c>
      <c r="K15" s="925">
        <v>50</v>
      </c>
      <c r="L15" s="925" t="s">
        <v>719</v>
      </c>
      <c r="M15" s="526">
        <v>50</v>
      </c>
      <c r="N15" s="925"/>
      <c r="O15" s="925">
        <v>0</v>
      </c>
      <c r="P15" s="925"/>
      <c r="Q15" s="925">
        <v>0</v>
      </c>
      <c r="R15" s="925"/>
      <c r="S15" s="925">
        <v>0</v>
      </c>
      <c r="T15" s="925"/>
      <c r="U15" s="925">
        <v>0</v>
      </c>
      <c r="V15" s="925"/>
      <c r="W15" s="925">
        <v>0</v>
      </c>
      <c r="X15" s="925"/>
      <c r="Y15" s="925">
        <v>0</v>
      </c>
      <c r="Z15" s="926">
        <f t="shared" si="1"/>
        <v>100</v>
      </c>
      <c r="AA15" s="927"/>
      <c r="AB15" s="925">
        <v>0</v>
      </c>
      <c r="AC15" s="928"/>
      <c r="AD15" s="925">
        <v>0</v>
      </c>
      <c r="AE15" s="928"/>
      <c r="AF15" s="925">
        <v>0</v>
      </c>
      <c r="AG15" s="928"/>
      <c r="AH15" s="925">
        <v>0</v>
      </c>
      <c r="AI15" s="926">
        <f t="shared" si="2"/>
        <v>0</v>
      </c>
      <c r="AJ15" s="929"/>
      <c r="AK15" s="526">
        <v>0</v>
      </c>
      <c r="AL15" s="930">
        <f t="shared" si="3"/>
        <v>0</v>
      </c>
      <c r="AM15" s="927"/>
      <c r="AN15" s="925">
        <v>0</v>
      </c>
      <c r="AO15" s="928"/>
      <c r="AP15" s="925">
        <v>0</v>
      </c>
      <c r="AQ15" s="930">
        <f t="shared" si="4"/>
        <v>0</v>
      </c>
      <c r="AR15" s="931"/>
      <c r="AS15" s="932">
        <v>0</v>
      </c>
      <c r="AT15" s="931"/>
      <c r="AU15" s="932">
        <v>0</v>
      </c>
      <c r="AV15" s="933">
        <f t="shared" si="5"/>
        <v>100</v>
      </c>
      <c r="AW15" s="934"/>
      <c r="AX15" s="202"/>
      <c r="AY15" s="202"/>
      <c r="AZ15" s="202"/>
      <c r="BA15" s="202"/>
      <c r="BB15" s="935"/>
      <c r="BC15" s="936"/>
    </row>
    <row r="16" spans="1:55" ht="15" customHeight="1" outlineLevel="1" x14ac:dyDescent="0.2">
      <c r="A16" s="922">
        <f t="shared" si="0"/>
        <v>7</v>
      </c>
      <c r="B16" s="937">
        <v>2007</v>
      </c>
      <c r="C16" s="553" t="s">
        <v>246</v>
      </c>
      <c r="D16" s="554" t="s">
        <v>424</v>
      </c>
      <c r="E16" s="554" t="s">
        <v>720</v>
      </c>
      <c r="F16" s="937" t="s">
        <v>721</v>
      </c>
      <c r="G16" s="938" t="s">
        <v>360</v>
      </c>
      <c r="H16" s="925"/>
      <c r="I16" s="925">
        <v>0</v>
      </c>
      <c r="J16" s="924" t="s">
        <v>722</v>
      </c>
      <c r="K16" s="924">
        <v>50</v>
      </c>
      <c r="L16" s="925" t="s">
        <v>709</v>
      </c>
      <c r="M16" s="526">
        <v>25</v>
      </c>
      <c r="N16" s="925"/>
      <c r="O16" s="925">
        <v>0</v>
      </c>
      <c r="P16" s="924"/>
      <c r="Q16" s="925">
        <v>0</v>
      </c>
      <c r="R16" s="925"/>
      <c r="S16" s="925">
        <v>0</v>
      </c>
      <c r="T16" s="925"/>
      <c r="U16" s="925">
        <v>0</v>
      </c>
      <c r="V16" s="924"/>
      <c r="W16" s="925">
        <v>0</v>
      </c>
      <c r="X16" s="925"/>
      <c r="Y16" s="925">
        <v>0</v>
      </c>
      <c r="Z16" s="926">
        <f t="shared" si="1"/>
        <v>75</v>
      </c>
      <c r="AA16" s="927"/>
      <c r="AB16" s="925">
        <v>0</v>
      </c>
      <c r="AC16" s="928"/>
      <c r="AD16" s="925">
        <v>0</v>
      </c>
      <c r="AE16" s="928"/>
      <c r="AF16" s="925">
        <v>0</v>
      </c>
      <c r="AG16" s="928"/>
      <c r="AH16" s="925">
        <v>0</v>
      </c>
      <c r="AI16" s="926">
        <f t="shared" si="2"/>
        <v>0</v>
      </c>
      <c r="AJ16" s="929"/>
      <c r="AK16" s="526">
        <v>0</v>
      </c>
      <c r="AL16" s="930">
        <f t="shared" si="3"/>
        <v>0</v>
      </c>
      <c r="AM16" s="927"/>
      <c r="AN16" s="925">
        <v>0</v>
      </c>
      <c r="AO16" s="928"/>
      <c r="AP16" s="925">
        <v>0</v>
      </c>
      <c r="AQ16" s="930">
        <f t="shared" si="4"/>
        <v>0</v>
      </c>
      <c r="AR16" s="931"/>
      <c r="AS16" s="932">
        <v>0</v>
      </c>
      <c r="AT16" s="931"/>
      <c r="AU16" s="932">
        <v>0</v>
      </c>
      <c r="AV16" s="933">
        <f t="shared" si="5"/>
        <v>75</v>
      </c>
      <c r="AW16" s="934"/>
      <c r="AX16" s="202"/>
      <c r="AY16" s="202"/>
      <c r="AZ16" s="202"/>
      <c r="BA16" s="202"/>
      <c r="BB16" s="935"/>
      <c r="BC16" s="936"/>
    </row>
    <row r="17" spans="1:55" ht="15" customHeight="1" outlineLevel="1" x14ac:dyDescent="0.2">
      <c r="A17" s="922">
        <f t="shared" si="0"/>
        <v>8</v>
      </c>
      <c r="B17" s="478">
        <v>2008</v>
      </c>
      <c r="C17" s="479" t="s">
        <v>228</v>
      </c>
      <c r="D17" s="480" t="s">
        <v>243</v>
      </c>
      <c r="E17" s="480" t="s">
        <v>264</v>
      </c>
      <c r="F17" s="478" t="s">
        <v>697</v>
      </c>
      <c r="G17" s="940" t="s">
        <v>49</v>
      </c>
      <c r="H17" s="925"/>
      <c r="I17" s="925">
        <v>0</v>
      </c>
      <c r="J17" s="924" t="s">
        <v>723</v>
      </c>
      <c r="K17" s="924">
        <v>50</v>
      </c>
      <c r="L17" s="925" t="s">
        <v>724</v>
      </c>
      <c r="M17" s="526">
        <v>0</v>
      </c>
      <c r="N17" s="925"/>
      <c r="O17" s="925">
        <v>0</v>
      </c>
      <c r="P17" s="924"/>
      <c r="Q17" s="925">
        <v>0</v>
      </c>
      <c r="R17" s="925"/>
      <c r="S17" s="925">
        <v>0</v>
      </c>
      <c r="T17" s="925"/>
      <c r="U17" s="925">
        <v>0</v>
      </c>
      <c r="V17" s="924"/>
      <c r="W17" s="925">
        <v>0</v>
      </c>
      <c r="X17" s="925"/>
      <c r="Y17" s="925">
        <v>0</v>
      </c>
      <c r="Z17" s="926">
        <f t="shared" si="1"/>
        <v>50</v>
      </c>
      <c r="AA17" s="927"/>
      <c r="AB17" s="925">
        <v>0</v>
      </c>
      <c r="AC17" s="928"/>
      <c r="AD17" s="925">
        <v>0</v>
      </c>
      <c r="AE17" s="928"/>
      <c r="AF17" s="925">
        <v>0</v>
      </c>
      <c r="AG17" s="928"/>
      <c r="AH17" s="925">
        <v>0</v>
      </c>
      <c r="AI17" s="926">
        <f t="shared" si="2"/>
        <v>0</v>
      </c>
      <c r="AJ17" s="929"/>
      <c r="AK17" s="526">
        <v>0</v>
      </c>
      <c r="AL17" s="930">
        <f t="shared" si="3"/>
        <v>0</v>
      </c>
      <c r="AM17" s="927"/>
      <c r="AN17" s="925">
        <v>0</v>
      </c>
      <c r="AO17" s="928"/>
      <c r="AP17" s="925">
        <v>0</v>
      </c>
      <c r="AQ17" s="930">
        <f t="shared" si="4"/>
        <v>0</v>
      </c>
      <c r="AR17" s="931"/>
      <c r="AS17" s="932">
        <v>0</v>
      </c>
      <c r="AT17" s="931"/>
      <c r="AU17" s="932">
        <v>0</v>
      </c>
      <c r="AV17" s="933">
        <f t="shared" si="5"/>
        <v>50</v>
      </c>
      <c r="AW17" s="934"/>
      <c r="AX17" s="202"/>
      <c r="AY17" s="202"/>
      <c r="AZ17" s="202"/>
      <c r="BA17" s="202"/>
      <c r="BB17" s="935"/>
      <c r="BC17" s="936"/>
    </row>
    <row r="18" spans="1:55" ht="15" customHeight="1" outlineLevel="1" x14ac:dyDescent="0.2">
      <c r="A18" s="922">
        <f t="shared" si="0"/>
        <v>8</v>
      </c>
      <c r="B18" s="937">
        <v>2009</v>
      </c>
      <c r="C18" s="553" t="s">
        <v>192</v>
      </c>
      <c r="D18" s="554" t="s">
        <v>194</v>
      </c>
      <c r="E18" s="554" t="s">
        <v>725</v>
      </c>
      <c r="F18" s="937" t="s">
        <v>713</v>
      </c>
      <c r="G18" s="938" t="s">
        <v>49</v>
      </c>
      <c r="H18" s="925"/>
      <c r="I18" s="925">
        <v>0</v>
      </c>
      <c r="J18" s="925"/>
      <c r="K18" s="925">
        <v>0</v>
      </c>
      <c r="L18" s="925" t="s">
        <v>710</v>
      </c>
      <c r="M18" s="526">
        <v>50</v>
      </c>
      <c r="N18" s="925"/>
      <c r="O18" s="925">
        <v>0</v>
      </c>
      <c r="P18" s="925"/>
      <c r="Q18" s="925">
        <v>0</v>
      </c>
      <c r="R18" s="925"/>
      <c r="S18" s="925">
        <v>0</v>
      </c>
      <c r="T18" s="925"/>
      <c r="U18" s="925">
        <v>0</v>
      </c>
      <c r="V18" s="925"/>
      <c r="W18" s="925">
        <v>0</v>
      </c>
      <c r="X18" s="925"/>
      <c r="Y18" s="925">
        <v>0</v>
      </c>
      <c r="Z18" s="926">
        <f t="shared" si="1"/>
        <v>50</v>
      </c>
      <c r="AA18" s="927"/>
      <c r="AB18" s="925">
        <v>0</v>
      </c>
      <c r="AC18" s="928"/>
      <c r="AD18" s="925">
        <v>0</v>
      </c>
      <c r="AE18" s="928"/>
      <c r="AF18" s="925">
        <v>0</v>
      </c>
      <c r="AG18" s="928"/>
      <c r="AH18" s="925">
        <v>0</v>
      </c>
      <c r="AI18" s="926">
        <f t="shared" si="2"/>
        <v>0</v>
      </c>
      <c r="AJ18" s="929"/>
      <c r="AK18" s="526">
        <v>0</v>
      </c>
      <c r="AL18" s="930">
        <f t="shared" si="3"/>
        <v>0</v>
      </c>
      <c r="AM18" s="927"/>
      <c r="AN18" s="925">
        <v>0</v>
      </c>
      <c r="AO18" s="928"/>
      <c r="AP18" s="925">
        <v>0</v>
      </c>
      <c r="AQ18" s="930">
        <f t="shared" si="4"/>
        <v>0</v>
      </c>
      <c r="AR18" s="931"/>
      <c r="AS18" s="932">
        <v>0</v>
      </c>
      <c r="AT18" s="931"/>
      <c r="AU18" s="932">
        <v>0</v>
      </c>
      <c r="AV18" s="933">
        <f t="shared" si="5"/>
        <v>50</v>
      </c>
      <c r="AW18" s="934"/>
      <c r="AX18" s="202"/>
      <c r="AY18" s="202"/>
      <c r="AZ18" s="202"/>
      <c r="BA18" s="202"/>
      <c r="BB18" s="935"/>
      <c r="BC18" s="936"/>
    </row>
    <row r="19" spans="1:55" ht="15" customHeight="1" outlineLevel="1" x14ac:dyDescent="0.2">
      <c r="A19" s="922">
        <f t="shared" si="0"/>
        <v>8</v>
      </c>
      <c r="B19" s="478">
        <v>2007</v>
      </c>
      <c r="C19" s="479" t="s">
        <v>726</v>
      </c>
      <c r="D19" s="480" t="s">
        <v>153</v>
      </c>
      <c r="E19" s="480" t="s">
        <v>270</v>
      </c>
      <c r="F19" s="478" t="s">
        <v>727</v>
      </c>
      <c r="G19" s="940" t="s">
        <v>728</v>
      </c>
      <c r="H19" s="925"/>
      <c r="I19" s="925">
        <v>0</v>
      </c>
      <c r="J19" s="925" t="s">
        <v>729</v>
      </c>
      <c r="K19" s="925">
        <v>50</v>
      </c>
      <c r="L19" s="925"/>
      <c r="M19" s="526">
        <v>0</v>
      </c>
      <c r="N19" s="925"/>
      <c r="O19" s="925">
        <v>0</v>
      </c>
      <c r="P19" s="925"/>
      <c r="Q19" s="925">
        <v>0</v>
      </c>
      <c r="R19" s="925"/>
      <c r="S19" s="925">
        <v>0</v>
      </c>
      <c r="T19" s="925"/>
      <c r="U19" s="925">
        <v>0</v>
      </c>
      <c r="V19" s="925"/>
      <c r="W19" s="925">
        <v>0</v>
      </c>
      <c r="X19" s="925"/>
      <c r="Y19" s="925">
        <v>0</v>
      </c>
      <c r="Z19" s="926">
        <f t="shared" si="1"/>
        <v>50</v>
      </c>
      <c r="AA19" s="927"/>
      <c r="AB19" s="925">
        <v>0</v>
      </c>
      <c r="AC19" s="928"/>
      <c r="AD19" s="925">
        <v>0</v>
      </c>
      <c r="AE19" s="928"/>
      <c r="AF19" s="925">
        <v>0</v>
      </c>
      <c r="AG19" s="928"/>
      <c r="AH19" s="925">
        <v>0</v>
      </c>
      <c r="AI19" s="926">
        <f t="shared" si="2"/>
        <v>0</v>
      </c>
      <c r="AJ19" s="929"/>
      <c r="AK19" s="526">
        <v>0</v>
      </c>
      <c r="AL19" s="930">
        <f t="shared" si="3"/>
        <v>0</v>
      </c>
      <c r="AM19" s="927"/>
      <c r="AN19" s="925">
        <v>0</v>
      </c>
      <c r="AO19" s="928"/>
      <c r="AP19" s="925">
        <v>0</v>
      </c>
      <c r="AQ19" s="930">
        <f t="shared" si="4"/>
        <v>0</v>
      </c>
      <c r="AR19" s="931"/>
      <c r="AS19" s="932">
        <v>0</v>
      </c>
      <c r="AT19" s="931"/>
      <c r="AU19" s="932">
        <v>0</v>
      </c>
      <c r="AV19" s="933">
        <f t="shared" si="5"/>
        <v>50</v>
      </c>
      <c r="AW19" s="934"/>
      <c r="AX19" s="202"/>
      <c r="AY19" s="202"/>
      <c r="AZ19" s="202"/>
      <c r="BA19" s="202"/>
      <c r="BB19" s="935"/>
      <c r="BC19" s="936"/>
    </row>
    <row r="20" spans="1:55" ht="15" customHeight="1" outlineLevel="1" x14ac:dyDescent="0.2">
      <c r="A20" s="922">
        <f t="shared" si="0"/>
        <v>11</v>
      </c>
      <c r="B20" s="937">
        <v>2006</v>
      </c>
      <c r="C20" s="553" t="s">
        <v>730</v>
      </c>
      <c r="D20" s="554" t="s">
        <v>731</v>
      </c>
      <c r="E20" s="554" t="s">
        <v>732</v>
      </c>
      <c r="F20" s="937" t="s">
        <v>733</v>
      </c>
      <c r="G20" s="938" t="s">
        <v>728</v>
      </c>
      <c r="H20" s="925"/>
      <c r="I20" s="925">
        <v>0</v>
      </c>
      <c r="J20" s="925"/>
      <c r="K20" s="925">
        <v>0</v>
      </c>
      <c r="L20" s="925" t="s">
        <v>734</v>
      </c>
      <c r="M20" s="526">
        <v>25</v>
      </c>
      <c r="N20" s="925"/>
      <c r="O20" s="925">
        <v>0</v>
      </c>
      <c r="P20" s="925"/>
      <c r="Q20" s="925">
        <v>0</v>
      </c>
      <c r="R20" s="925"/>
      <c r="S20" s="925">
        <v>0</v>
      </c>
      <c r="T20" s="925"/>
      <c r="U20" s="925">
        <v>0</v>
      </c>
      <c r="V20" s="925"/>
      <c r="W20" s="925">
        <v>0</v>
      </c>
      <c r="X20" s="925"/>
      <c r="Y20" s="925">
        <v>0</v>
      </c>
      <c r="Z20" s="926">
        <f t="shared" si="1"/>
        <v>25</v>
      </c>
      <c r="AA20" s="927"/>
      <c r="AB20" s="925">
        <v>0</v>
      </c>
      <c r="AC20" s="928"/>
      <c r="AD20" s="925">
        <v>0</v>
      </c>
      <c r="AE20" s="928"/>
      <c r="AF20" s="925">
        <v>0</v>
      </c>
      <c r="AG20" s="928"/>
      <c r="AH20" s="925">
        <v>0</v>
      </c>
      <c r="AI20" s="926">
        <f t="shared" si="2"/>
        <v>0</v>
      </c>
      <c r="AJ20" s="929"/>
      <c r="AK20" s="526">
        <v>0</v>
      </c>
      <c r="AL20" s="930">
        <f t="shared" si="3"/>
        <v>0</v>
      </c>
      <c r="AM20" s="927"/>
      <c r="AN20" s="925">
        <v>0</v>
      </c>
      <c r="AO20" s="928"/>
      <c r="AP20" s="925">
        <v>0</v>
      </c>
      <c r="AQ20" s="930">
        <f t="shared" si="4"/>
        <v>0</v>
      </c>
      <c r="AR20" s="931"/>
      <c r="AS20" s="932">
        <v>0</v>
      </c>
      <c r="AT20" s="931"/>
      <c r="AU20" s="932">
        <v>0</v>
      </c>
      <c r="AV20" s="933">
        <f t="shared" si="5"/>
        <v>25</v>
      </c>
      <c r="AW20" s="934"/>
      <c r="AX20" s="202"/>
      <c r="AY20" s="202"/>
      <c r="AZ20" s="202"/>
      <c r="BA20" s="202"/>
      <c r="BB20" s="935"/>
      <c r="BC20" s="936"/>
    </row>
    <row r="21" spans="1:55" ht="15" customHeight="1" outlineLevel="1" x14ac:dyDescent="0.2">
      <c r="A21" s="922">
        <f t="shared" si="0"/>
        <v>11</v>
      </c>
      <c r="B21" s="937">
        <v>2007</v>
      </c>
      <c r="C21" s="553" t="s">
        <v>735</v>
      </c>
      <c r="D21" s="554" t="s">
        <v>736</v>
      </c>
      <c r="E21" s="554" t="s">
        <v>737</v>
      </c>
      <c r="F21" s="937" t="s">
        <v>738</v>
      </c>
      <c r="G21" s="938" t="s">
        <v>435</v>
      </c>
      <c r="H21" s="925"/>
      <c r="I21" s="925">
        <v>0</v>
      </c>
      <c r="J21" s="925"/>
      <c r="K21" s="925">
        <v>0</v>
      </c>
      <c r="L21" s="925" t="s">
        <v>718</v>
      </c>
      <c r="M21" s="526">
        <v>25</v>
      </c>
      <c r="N21" s="925"/>
      <c r="O21" s="925">
        <v>0</v>
      </c>
      <c r="P21" s="925"/>
      <c r="Q21" s="925">
        <v>0</v>
      </c>
      <c r="R21" s="925"/>
      <c r="S21" s="925">
        <v>0</v>
      </c>
      <c r="T21" s="925"/>
      <c r="U21" s="925">
        <v>0</v>
      </c>
      <c r="V21" s="925"/>
      <c r="W21" s="925">
        <v>0</v>
      </c>
      <c r="X21" s="925"/>
      <c r="Y21" s="925">
        <v>0</v>
      </c>
      <c r="Z21" s="926">
        <f t="shared" si="1"/>
        <v>25</v>
      </c>
      <c r="AA21" s="927"/>
      <c r="AB21" s="925">
        <v>0</v>
      </c>
      <c r="AC21" s="928"/>
      <c r="AD21" s="925">
        <v>0</v>
      </c>
      <c r="AE21" s="928"/>
      <c r="AF21" s="925">
        <v>0</v>
      </c>
      <c r="AG21" s="928"/>
      <c r="AH21" s="925">
        <v>0</v>
      </c>
      <c r="AI21" s="926">
        <f t="shared" si="2"/>
        <v>0</v>
      </c>
      <c r="AJ21" s="929"/>
      <c r="AK21" s="526">
        <v>0</v>
      </c>
      <c r="AL21" s="930">
        <f t="shared" si="3"/>
        <v>0</v>
      </c>
      <c r="AM21" s="927"/>
      <c r="AN21" s="925">
        <v>0</v>
      </c>
      <c r="AO21" s="928"/>
      <c r="AP21" s="925">
        <v>0</v>
      </c>
      <c r="AQ21" s="930">
        <f t="shared" si="4"/>
        <v>0</v>
      </c>
      <c r="AR21" s="931"/>
      <c r="AS21" s="932">
        <v>0</v>
      </c>
      <c r="AT21" s="931"/>
      <c r="AU21" s="932">
        <v>0</v>
      </c>
      <c r="AV21" s="933">
        <f t="shared" si="5"/>
        <v>25</v>
      </c>
      <c r="AW21" s="934"/>
      <c r="AX21" s="202"/>
      <c r="AY21" s="202"/>
      <c r="AZ21" s="202"/>
      <c r="BA21" s="202"/>
      <c r="BB21" s="935"/>
      <c r="BC21" s="936"/>
    </row>
    <row r="22" spans="1:55" ht="15" customHeight="1" outlineLevel="1" x14ac:dyDescent="0.2">
      <c r="A22" s="922">
        <f t="shared" si="0"/>
        <v>11</v>
      </c>
      <c r="B22" s="937">
        <v>2008</v>
      </c>
      <c r="C22" s="553" t="s">
        <v>739</v>
      </c>
      <c r="D22" s="554" t="s">
        <v>740</v>
      </c>
      <c r="E22" s="554" t="s">
        <v>741</v>
      </c>
      <c r="F22" s="937" t="s">
        <v>742</v>
      </c>
      <c r="G22" s="938" t="s">
        <v>49</v>
      </c>
      <c r="H22" s="925"/>
      <c r="I22" s="925">
        <v>0</v>
      </c>
      <c r="J22" s="925"/>
      <c r="K22" s="925">
        <v>0</v>
      </c>
      <c r="L22" s="925" t="s">
        <v>729</v>
      </c>
      <c r="M22" s="526">
        <v>25</v>
      </c>
      <c r="N22" s="925"/>
      <c r="O22" s="925">
        <v>0</v>
      </c>
      <c r="P22" s="925"/>
      <c r="Q22" s="925">
        <v>0</v>
      </c>
      <c r="R22" s="925"/>
      <c r="S22" s="925">
        <v>0</v>
      </c>
      <c r="T22" s="925"/>
      <c r="U22" s="925">
        <v>0</v>
      </c>
      <c r="V22" s="925"/>
      <c r="W22" s="925">
        <v>0</v>
      </c>
      <c r="X22" s="925"/>
      <c r="Y22" s="925">
        <v>0</v>
      </c>
      <c r="Z22" s="926">
        <f t="shared" si="1"/>
        <v>25</v>
      </c>
      <c r="AA22" s="927"/>
      <c r="AB22" s="925">
        <v>0</v>
      </c>
      <c r="AC22" s="928"/>
      <c r="AD22" s="925">
        <v>0</v>
      </c>
      <c r="AE22" s="928"/>
      <c r="AF22" s="925">
        <v>0</v>
      </c>
      <c r="AG22" s="928"/>
      <c r="AH22" s="925">
        <v>0</v>
      </c>
      <c r="AI22" s="926">
        <f t="shared" si="2"/>
        <v>0</v>
      </c>
      <c r="AJ22" s="929"/>
      <c r="AK22" s="526">
        <v>0</v>
      </c>
      <c r="AL22" s="930">
        <f t="shared" si="3"/>
        <v>0</v>
      </c>
      <c r="AM22" s="927"/>
      <c r="AN22" s="925">
        <v>0</v>
      </c>
      <c r="AO22" s="928"/>
      <c r="AP22" s="925">
        <v>0</v>
      </c>
      <c r="AQ22" s="930">
        <f t="shared" si="4"/>
        <v>0</v>
      </c>
      <c r="AR22" s="931"/>
      <c r="AS22" s="932">
        <v>0</v>
      </c>
      <c r="AT22" s="931"/>
      <c r="AU22" s="932">
        <v>0</v>
      </c>
      <c r="AV22" s="933">
        <f t="shared" si="5"/>
        <v>25</v>
      </c>
      <c r="AW22" s="934"/>
      <c r="AX22" s="202"/>
      <c r="AY22" s="202"/>
      <c r="AZ22" s="202"/>
      <c r="BA22" s="202"/>
      <c r="BB22" s="935"/>
      <c r="BC22" s="936"/>
    </row>
    <row r="23" spans="1:55" ht="15" customHeight="1" outlineLevel="1" x14ac:dyDescent="0.2">
      <c r="A23" s="922">
        <f t="shared" si="0"/>
        <v>11</v>
      </c>
      <c r="B23" s="937">
        <v>2007</v>
      </c>
      <c r="C23" s="553" t="s">
        <v>743</v>
      </c>
      <c r="D23" s="554" t="s">
        <v>744</v>
      </c>
      <c r="E23" s="554" t="s">
        <v>745</v>
      </c>
      <c r="F23" s="937" t="s">
        <v>746</v>
      </c>
      <c r="G23" s="938" t="s">
        <v>360</v>
      </c>
      <c r="H23" s="925"/>
      <c r="I23" s="925">
        <v>0</v>
      </c>
      <c r="J23" s="925"/>
      <c r="K23" s="925">
        <v>0</v>
      </c>
      <c r="L23" s="925" t="s">
        <v>747</v>
      </c>
      <c r="M23" s="526">
        <v>25</v>
      </c>
      <c r="N23" s="925"/>
      <c r="O23" s="925">
        <v>0</v>
      </c>
      <c r="P23" s="925"/>
      <c r="Q23" s="925">
        <v>0</v>
      </c>
      <c r="R23" s="925"/>
      <c r="S23" s="925">
        <v>0</v>
      </c>
      <c r="T23" s="925"/>
      <c r="U23" s="925">
        <v>0</v>
      </c>
      <c r="V23" s="925"/>
      <c r="W23" s="925">
        <v>0</v>
      </c>
      <c r="X23" s="925"/>
      <c r="Y23" s="925">
        <v>0</v>
      </c>
      <c r="Z23" s="926">
        <f t="shared" si="1"/>
        <v>25</v>
      </c>
      <c r="AA23" s="927"/>
      <c r="AB23" s="925">
        <v>0</v>
      </c>
      <c r="AC23" s="928"/>
      <c r="AD23" s="925">
        <v>0</v>
      </c>
      <c r="AE23" s="928"/>
      <c r="AF23" s="925">
        <v>0</v>
      </c>
      <c r="AG23" s="928"/>
      <c r="AH23" s="925">
        <v>0</v>
      </c>
      <c r="AI23" s="926">
        <f t="shared" si="2"/>
        <v>0</v>
      </c>
      <c r="AJ23" s="929"/>
      <c r="AK23" s="526">
        <v>0</v>
      </c>
      <c r="AL23" s="930">
        <f t="shared" si="3"/>
        <v>0</v>
      </c>
      <c r="AM23" s="927"/>
      <c r="AN23" s="925">
        <v>0</v>
      </c>
      <c r="AO23" s="928"/>
      <c r="AP23" s="925">
        <v>0</v>
      </c>
      <c r="AQ23" s="930">
        <f t="shared" si="4"/>
        <v>0</v>
      </c>
      <c r="AR23" s="931"/>
      <c r="AS23" s="932">
        <v>0</v>
      </c>
      <c r="AT23" s="931"/>
      <c r="AU23" s="932">
        <v>0</v>
      </c>
      <c r="AV23" s="933">
        <f t="shared" si="5"/>
        <v>25</v>
      </c>
      <c r="AW23" s="934"/>
      <c r="AX23" s="202"/>
      <c r="AY23" s="202"/>
      <c r="AZ23" s="202"/>
      <c r="BA23" s="202"/>
      <c r="BB23" s="935"/>
      <c r="BC23" s="936"/>
    </row>
    <row r="24" spans="1:55" ht="15" customHeight="1" outlineLevel="1" x14ac:dyDescent="0.2">
      <c r="A24" s="922">
        <f t="shared" si="0"/>
        <v>11</v>
      </c>
      <c r="B24" s="937">
        <v>2006</v>
      </c>
      <c r="C24" s="553" t="s">
        <v>748</v>
      </c>
      <c r="D24" s="554" t="s">
        <v>749</v>
      </c>
      <c r="E24" s="554" t="s">
        <v>750</v>
      </c>
      <c r="F24" s="937" t="s">
        <v>738</v>
      </c>
      <c r="G24" s="938" t="s">
        <v>435</v>
      </c>
      <c r="H24" s="925"/>
      <c r="I24" s="925">
        <v>0</v>
      </c>
      <c r="J24" s="925"/>
      <c r="K24" s="925">
        <v>0</v>
      </c>
      <c r="L24" s="925" t="s">
        <v>751</v>
      </c>
      <c r="M24" s="526">
        <v>25</v>
      </c>
      <c r="N24" s="925"/>
      <c r="O24" s="925">
        <v>0</v>
      </c>
      <c r="P24" s="925"/>
      <c r="Q24" s="925">
        <v>0</v>
      </c>
      <c r="R24" s="925"/>
      <c r="S24" s="925">
        <v>0</v>
      </c>
      <c r="T24" s="925"/>
      <c r="U24" s="925">
        <v>0</v>
      </c>
      <c r="V24" s="925"/>
      <c r="W24" s="925">
        <v>0</v>
      </c>
      <c r="X24" s="925"/>
      <c r="Y24" s="925">
        <v>0</v>
      </c>
      <c r="Z24" s="926">
        <f t="shared" si="1"/>
        <v>25</v>
      </c>
      <c r="AA24" s="927"/>
      <c r="AB24" s="925">
        <v>0</v>
      </c>
      <c r="AC24" s="928"/>
      <c r="AD24" s="925">
        <v>0</v>
      </c>
      <c r="AE24" s="928"/>
      <c r="AF24" s="925">
        <v>0</v>
      </c>
      <c r="AG24" s="928"/>
      <c r="AH24" s="925">
        <v>0</v>
      </c>
      <c r="AI24" s="926">
        <f t="shared" si="2"/>
        <v>0</v>
      </c>
      <c r="AJ24" s="929"/>
      <c r="AK24" s="526">
        <v>0</v>
      </c>
      <c r="AL24" s="930">
        <f t="shared" si="3"/>
        <v>0</v>
      </c>
      <c r="AM24" s="927"/>
      <c r="AN24" s="925">
        <v>0</v>
      </c>
      <c r="AO24" s="928"/>
      <c r="AP24" s="925">
        <v>0</v>
      </c>
      <c r="AQ24" s="930">
        <f t="shared" si="4"/>
        <v>0</v>
      </c>
      <c r="AR24" s="931"/>
      <c r="AS24" s="932">
        <v>0</v>
      </c>
      <c r="AT24" s="931"/>
      <c r="AU24" s="932">
        <v>0</v>
      </c>
      <c r="AV24" s="933">
        <f t="shared" si="5"/>
        <v>25</v>
      </c>
      <c r="AW24" s="934"/>
      <c r="AX24" s="202"/>
      <c r="AY24" s="202"/>
      <c r="AZ24" s="202"/>
      <c r="BA24" s="202"/>
      <c r="BB24" s="935"/>
      <c r="BC24" s="936"/>
    </row>
    <row r="25" spans="1:55" ht="15" customHeight="1" outlineLevel="1" x14ac:dyDescent="0.2">
      <c r="A25" s="922">
        <f t="shared" si="0"/>
        <v>16</v>
      </c>
      <c r="B25" s="937">
        <v>2007</v>
      </c>
      <c r="C25" s="652" t="s">
        <v>752</v>
      </c>
      <c r="D25" s="480" t="s">
        <v>753</v>
      </c>
      <c r="E25" s="480" t="s">
        <v>754</v>
      </c>
      <c r="F25" s="478" t="s">
        <v>755</v>
      </c>
      <c r="G25" s="940" t="s">
        <v>728</v>
      </c>
      <c r="H25" s="925"/>
      <c r="I25" s="925">
        <v>0</v>
      </c>
      <c r="J25" s="925"/>
      <c r="K25" s="925">
        <v>0</v>
      </c>
      <c r="L25" s="925" t="s">
        <v>756</v>
      </c>
      <c r="M25" s="526">
        <v>0</v>
      </c>
      <c r="N25" s="925"/>
      <c r="O25" s="925">
        <v>0</v>
      </c>
      <c r="P25" s="925"/>
      <c r="Q25" s="925">
        <v>0</v>
      </c>
      <c r="R25" s="925"/>
      <c r="S25" s="925">
        <v>0</v>
      </c>
      <c r="T25" s="925"/>
      <c r="U25" s="925">
        <v>0</v>
      </c>
      <c r="V25" s="925"/>
      <c r="W25" s="925">
        <v>0</v>
      </c>
      <c r="X25" s="925"/>
      <c r="Y25" s="925">
        <v>0</v>
      </c>
      <c r="Z25" s="926">
        <f t="shared" si="1"/>
        <v>0</v>
      </c>
      <c r="AA25" s="927"/>
      <c r="AB25" s="925">
        <v>0</v>
      </c>
      <c r="AC25" s="928"/>
      <c r="AD25" s="925">
        <v>0</v>
      </c>
      <c r="AE25" s="928"/>
      <c r="AF25" s="925">
        <v>0</v>
      </c>
      <c r="AG25" s="928"/>
      <c r="AH25" s="925">
        <v>0</v>
      </c>
      <c r="AI25" s="926">
        <f t="shared" si="2"/>
        <v>0</v>
      </c>
      <c r="AJ25" s="929"/>
      <c r="AK25" s="526">
        <v>0</v>
      </c>
      <c r="AL25" s="930">
        <f t="shared" si="3"/>
        <v>0</v>
      </c>
      <c r="AM25" s="927"/>
      <c r="AN25" s="925">
        <v>0</v>
      </c>
      <c r="AO25" s="928"/>
      <c r="AP25" s="925">
        <v>0</v>
      </c>
      <c r="AQ25" s="930">
        <f t="shared" si="4"/>
        <v>0</v>
      </c>
      <c r="AR25" s="931"/>
      <c r="AS25" s="932">
        <v>0</v>
      </c>
      <c r="AT25" s="931"/>
      <c r="AU25" s="932">
        <v>0</v>
      </c>
      <c r="AV25" s="933">
        <f t="shared" si="5"/>
        <v>0</v>
      </c>
      <c r="AW25" s="934"/>
      <c r="AX25" s="202"/>
      <c r="AY25" s="202"/>
      <c r="AZ25" s="202"/>
      <c r="BA25" s="202"/>
      <c r="BB25" s="935"/>
      <c r="BC25" s="936"/>
    </row>
    <row r="26" spans="1:55" ht="15" customHeight="1" outlineLevel="1" x14ac:dyDescent="0.2">
      <c r="A26" s="922">
        <f t="shared" si="0"/>
        <v>16</v>
      </c>
      <c r="B26" s="937">
        <v>2007</v>
      </c>
      <c r="C26" s="553" t="s">
        <v>757</v>
      </c>
      <c r="D26" s="554" t="s">
        <v>753</v>
      </c>
      <c r="E26" s="554" t="s">
        <v>758</v>
      </c>
      <c r="F26" s="937" t="s">
        <v>755</v>
      </c>
      <c r="G26" s="938" t="s">
        <v>728</v>
      </c>
      <c r="H26" s="925"/>
      <c r="I26" s="925">
        <v>0</v>
      </c>
      <c r="J26" s="925"/>
      <c r="K26" s="925">
        <v>0</v>
      </c>
      <c r="L26" s="925" t="s">
        <v>759</v>
      </c>
      <c r="M26" s="526">
        <v>0</v>
      </c>
      <c r="N26" s="925"/>
      <c r="O26" s="925">
        <v>0</v>
      </c>
      <c r="P26" s="925"/>
      <c r="Q26" s="925">
        <v>0</v>
      </c>
      <c r="R26" s="925"/>
      <c r="S26" s="925">
        <v>0</v>
      </c>
      <c r="T26" s="925"/>
      <c r="U26" s="925">
        <v>0</v>
      </c>
      <c r="V26" s="925"/>
      <c r="W26" s="925">
        <v>0</v>
      </c>
      <c r="X26" s="925"/>
      <c r="Y26" s="925">
        <v>0</v>
      </c>
      <c r="Z26" s="926">
        <f t="shared" si="1"/>
        <v>0</v>
      </c>
      <c r="AA26" s="39"/>
      <c r="AB26" s="925">
        <v>0</v>
      </c>
      <c r="AC26" s="928"/>
      <c r="AD26" s="925">
        <v>0</v>
      </c>
      <c r="AE26" s="928"/>
      <c r="AF26" s="925">
        <v>0</v>
      </c>
      <c r="AG26" s="928"/>
      <c r="AH26" s="925">
        <v>0</v>
      </c>
      <c r="AI26" s="926">
        <f t="shared" si="2"/>
        <v>0</v>
      </c>
      <c r="AJ26" s="925"/>
      <c r="AK26" s="526">
        <v>0</v>
      </c>
      <c r="AL26" s="930">
        <f t="shared" si="3"/>
        <v>0</v>
      </c>
      <c r="AM26" s="39"/>
      <c r="AN26" s="925">
        <v>0</v>
      </c>
      <c r="AO26" s="928"/>
      <c r="AP26" s="925">
        <v>0</v>
      </c>
      <c r="AQ26" s="941">
        <f t="shared" si="4"/>
        <v>0</v>
      </c>
      <c r="AR26" s="935"/>
      <c r="AS26" s="932">
        <v>0</v>
      </c>
      <c r="AT26" s="942"/>
      <c r="AU26" s="932">
        <v>0</v>
      </c>
      <c r="AV26" s="933">
        <f t="shared" si="5"/>
        <v>0</v>
      </c>
      <c r="AW26" s="934"/>
      <c r="AX26" s="202"/>
      <c r="AY26" s="202"/>
      <c r="AZ26" s="202"/>
      <c r="BA26" s="202"/>
      <c r="BB26" s="935"/>
      <c r="BC26" s="936"/>
    </row>
    <row r="27" spans="1:55" ht="15" customHeight="1" outlineLevel="1" x14ac:dyDescent="0.2">
      <c r="A27" s="922">
        <f t="shared" si="0"/>
        <v>16</v>
      </c>
      <c r="B27" s="937">
        <v>2007</v>
      </c>
      <c r="C27" s="553" t="s">
        <v>760</v>
      </c>
      <c r="D27" s="554" t="s">
        <v>761</v>
      </c>
      <c r="E27" s="554" t="s">
        <v>762</v>
      </c>
      <c r="F27" s="937" t="s">
        <v>763</v>
      </c>
      <c r="G27" s="938" t="s">
        <v>49</v>
      </c>
      <c r="H27" s="925"/>
      <c r="I27" s="925">
        <v>0</v>
      </c>
      <c r="J27" s="925"/>
      <c r="K27" s="925">
        <v>0</v>
      </c>
      <c r="L27" s="925" t="s">
        <v>764</v>
      </c>
      <c r="M27" s="526">
        <v>0</v>
      </c>
      <c r="N27" s="925"/>
      <c r="O27" s="925">
        <v>0</v>
      </c>
      <c r="P27" s="925"/>
      <c r="Q27" s="925">
        <v>0</v>
      </c>
      <c r="R27" s="925"/>
      <c r="S27" s="925">
        <v>0</v>
      </c>
      <c r="T27" s="925"/>
      <c r="U27" s="925">
        <v>0</v>
      </c>
      <c r="V27" s="925"/>
      <c r="W27" s="925">
        <v>0</v>
      </c>
      <c r="X27" s="925"/>
      <c r="Y27" s="925">
        <v>0</v>
      </c>
      <c r="Z27" s="926">
        <f t="shared" si="1"/>
        <v>0</v>
      </c>
      <c r="AA27" s="39"/>
      <c r="AB27" s="925">
        <v>0</v>
      </c>
      <c r="AC27" s="928"/>
      <c r="AD27" s="925">
        <v>0</v>
      </c>
      <c r="AE27" s="928"/>
      <c r="AF27" s="925">
        <v>0</v>
      </c>
      <c r="AG27" s="928"/>
      <c r="AH27" s="925">
        <v>0</v>
      </c>
      <c r="AI27" s="926">
        <f t="shared" si="2"/>
        <v>0</v>
      </c>
      <c r="AJ27" s="925"/>
      <c r="AK27" s="526">
        <v>0</v>
      </c>
      <c r="AL27" s="930">
        <f t="shared" si="3"/>
        <v>0</v>
      </c>
      <c r="AM27" s="39"/>
      <c r="AN27" s="925">
        <v>0</v>
      </c>
      <c r="AO27" s="928"/>
      <c r="AP27" s="925">
        <v>0</v>
      </c>
      <c r="AQ27" s="941">
        <f t="shared" si="4"/>
        <v>0</v>
      </c>
      <c r="AR27" s="935"/>
      <c r="AS27" s="932">
        <v>0</v>
      </c>
      <c r="AT27" s="942"/>
      <c r="AU27" s="932">
        <v>0</v>
      </c>
      <c r="AV27" s="933">
        <f t="shared" si="5"/>
        <v>0</v>
      </c>
      <c r="AW27" s="934"/>
      <c r="AX27" s="202"/>
      <c r="AY27" s="202"/>
      <c r="AZ27" s="202"/>
      <c r="BA27" s="202"/>
      <c r="BB27" s="935"/>
      <c r="BC27" s="936"/>
    </row>
    <row r="28" spans="1:55" ht="15" customHeight="1" outlineLevel="1" x14ac:dyDescent="0.2">
      <c r="A28" s="922">
        <f t="shared" si="0"/>
        <v>16</v>
      </c>
      <c r="B28" s="502">
        <v>2008</v>
      </c>
      <c r="C28" s="652" t="s">
        <v>260</v>
      </c>
      <c r="D28" s="512" t="s">
        <v>262</v>
      </c>
      <c r="E28" s="512" t="s">
        <v>261</v>
      </c>
      <c r="F28" s="502" t="s">
        <v>697</v>
      </c>
      <c r="G28" s="923" t="s">
        <v>49</v>
      </c>
      <c r="H28" s="925"/>
      <c r="I28" s="925">
        <v>0</v>
      </c>
      <c r="J28" s="925"/>
      <c r="K28" s="925">
        <v>0</v>
      </c>
      <c r="L28" s="925"/>
      <c r="M28" s="526">
        <v>0</v>
      </c>
      <c r="N28" s="925"/>
      <c r="O28" s="925">
        <v>0</v>
      </c>
      <c r="P28" s="925"/>
      <c r="Q28" s="925">
        <v>0</v>
      </c>
      <c r="R28" s="925"/>
      <c r="S28" s="925">
        <v>0</v>
      </c>
      <c r="T28" s="925"/>
      <c r="U28" s="925">
        <v>0</v>
      </c>
      <c r="V28" s="925"/>
      <c r="W28" s="925">
        <v>0</v>
      </c>
      <c r="X28" s="925"/>
      <c r="Y28" s="925">
        <v>0</v>
      </c>
      <c r="Z28" s="926">
        <f t="shared" si="1"/>
        <v>0</v>
      </c>
      <c r="AA28" s="39"/>
      <c r="AB28" s="925">
        <v>0</v>
      </c>
      <c r="AC28" s="928"/>
      <c r="AD28" s="925">
        <v>0</v>
      </c>
      <c r="AE28" s="928"/>
      <c r="AF28" s="925">
        <v>0</v>
      </c>
      <c r="AG28" s="928"/>
      <c r="AH28" s="925">
        <v>0</v>
      </c>
      <c r="AI28" s="926">
        <f t="shared" si="2"/>
        <v>0</v>
      </c>
      <c r="AJ28" s="925"/>
      <c r="AK28" s="526">
        <v>0</v>
      </c>
      <c r="AL28" s="930">
        <f t="shared" si="3"/>
        <v>0</v>
      </c>
      <c r="AM28" s="39"/>
      <c r="AN28" s="925">
        <v>0</v>
      </c>
      <c r="AO28" s="928"/>
      <c r="AP28" s="925">
        <v>0</v>
      </c>
      <c r="AQ28" s="941">
        <f t="shared" si="4"/>
        <v>0</v>
      </c>
      <c r="AR28" s="935"/>
      <c r="AS28" s="932">
        <v>0</v>
      </c>
      <c r="AT28" s="942"/>
      <c r="AU28" s="932">
        <v>0</v>
      </c>
      <c r="AV28" s="933">
        <f t="shared" si="5"/>
        <v>0</v>
      </c>
      <c r="AW28" s="934"/>
      <c r="AX28" s="202"/>
      <c r="AY28" s="202"/>
      <c r="AZ28" s="202"/>
      <c r="BA28" s="202"/>
      <c r="BB28" s="935"/>
      <c r="BC28" s="936"/>
    </row>
    <row r="29" spans="1:55" ht="15" customHeight="1" outlineLevel="1" x14ac:dyDescent="0.2">
      <c r="A29" s="922">
        <f t="shared" si="0"/>
        <v>16</v>
      </c>
      <c r="B29" s="943">
        <v>2006</v>
      </c>
      <c r="C29" s="553" t="s">
        <v>765</v>
      </c>
      <c r="D29" s="944" t="s">
        <v>766</v>
      </c>
      <c r="E29" s="944" t="s">
        <v>767</v>
      </c>
      <c r="F29" s="945" t="s">
        <v>738</v>
      </c>
      <c r="G29" s="945" t="s">
        <v>435</v>
      </c>
      <c r="H29" s="925"/>
      <c r="I29" s="925">
        <v>0</v>
      </c>
      <c r="J29" s="925"/>
      <c r="K29" s="925">
        <v>0</v>
      </c>
      <c r="L29" s="925"/>
      <c r="M29" s="526">
        <v>0</v>
      </c>
      <c r="N29" s="925"/>
      <c r="O29" s="925">
        <v>0</v>
      </c>
      <c r="P29" s="925"/>
      <c r="Q29" s="925">
        <v>0</v>
      </c>
      <c r="R29" s="925"/>
      <c r="S29" s="925">
        <v>0</v>
      </c>
      <c r="T29" s="925"/>
      <c r="U29" s="925">
        <v>0</v>
      </c>
      <c r="V29" s="925"/>
      <c r="W29" s="925">
        <v>0</v>
      </c>
      <c r="X29" s="925"/>
      <c r="Y29" s="925">
        <v>0</v>
      </c>
      <c r="Z29" s="926">
        <f t="shared" si="1"/>
        <v>0</v>
      </c>
      <c r="AA29" s="39"/>
      <c r="AB29" s="925">
        <v>0</v>
      </c>
      <c r="AC29" s="928"/>
      <c r="AD29" s="925">
        <v>0</v>
      </c>
      <c r="AE29" s="928"/>
      <c r="AF29" s="925">
        <v>0</v>
      </c>
      <c r="AG29" s="928"/>
      <c r="AH29" s="925">
        <v>0</v>
      </c>
      <c r="AI29" s="926">
        <f t="shared" si="2"/>
        <v>0</v>
      </c>
      <c r="AJ29" s="925"/>
      <c r="AK29" s="526">
        <v>0</v>
      </c>
      <c r="AL29" s="930">
        <f t="shared" si="3"/>
        <v>0</v>
      </c>
      <c r="AM29" s="39"/>
      <c r="AN29" s="925">
        <v>0</v>
      </c>
      <c r="AO29" s="928"/>
      <c r="AP29" s="925">
        <v>0</v>
      </c>
      <c r="AQ29" s="941">
        <f t="shared" si="4"/>
        <v>0</v>
      </c>
      <c r="AR29" s="935"/>
      <c r="AS29" s="932">
        <v>0</v>
      </c>
      <c r="AT29" s="942"/>
      <c r="AU29" s="932">
        <v>0</v>
      </c>
      <c r="AV29" s="933">
        <f t="shared" si="5"/>
        <v>0</v>
      </c>
      <c r="AW29" s="934"/>
      <c r="AX29" s="202"/>
      <c r="AY29" s="202"/>
      <c r="AZ29" s="202"/>
      <c r="BA29" s="202"/>
      <c r="BB29" s="935"/>
      <c r="BC29" s="936"/>
    </row>
    <row r="30" spans="1:55" ht="15" customHeight="1" outlineLevel="1" x14ac:dyDescent="0.2">
      <c r="A30" s="922">
        <f t="shared" si="0"/>
        <v>16</v>
      </c>
      <c r="B30" s="937"/>
      <c r="C30" s="553"/>
      <c r="D30" s="554"/>
      <c r="E30" s="554"/>
      <c r="F30" s="937"/>
      <c r="G30" s="938"/>
      <c r="H30" s="925"/>
      <c r="I30" s="925">
        <v>0</v>
      </c>
      <c r="J30" s="925"/>
      <c r="K30" s="925">
        <v>0</v>
      </c>
      <c r="L30" s="925"/>
      <c r="M30" s="526">
        <v>0</v>
      </c>
      <c r="N30" s="925"/>
      <c r="O30" s="925">
        <v>0</v>
      </c>
      <c r="P30" s="925"/>
      <c r="Q30" s="925">
        <v>0</v>
      </c>
      <c r="R30" s="925"/>
      <c r="S30" s="925">
        <v>0</v>
      </c>
      <c r="T30" s="925"/>
      <c r="U30" s="925">
        <v>0</v>
      </c>
      <c r="V30" s="925"/>
      <c r="W30" s="925">
        <v>0</v>
      </c>
      <c r="X30" s="925"/>
      <c r="Y30" s="925">
        <v>0</v>
      </c>
      <c r="Z30" s="926">
        <f t="shared" si="1"/>
        <v>0</v>
      </c>
      <c r="AA30" s="39"/>
      <c r="AB30" s="925">
        <v>0</v>
      </c>
      <c r="AC30" s="928"/>
      <c r="AD30" s="925">
        <v>0</v>
      </c>
      <c r="AE30" s="928"/>
      <c r="AF30" s="925">
        <v>0</v>
      </c>
      <c r="AG30" s="928"/>
      <c r="AH30" s="925">
        <v>0</v>
      </c>
      <c r="AI30" s="926">
        <f t="shared" si="2"/>
        <v>0</v>
      </c>
      <c r="AJ30" s="925"/>
      <c r="AK30" s="526">
        <v>0</v>
      </c>
      <c r="AL30" s="930">
        <f t="shared" si="3"/>
        <v>0</v>
      </c>
      <c r="AM30" s="39"/>
      <c r="AN30" s="925">
        <v>0</v>
      </c>
      <c r="AO30" s="928"/>
      <c r="AP30" s="925">
        <v>0</v>
      </c>
      <c r="AQ30" s="941">
        <f t="shared" si="4"/>
        <v>0</v>
      </c>
      <c r="AR30" s="935"/>
      <c r="AS30" s="932">
        <v>0</v>
      </c>
      <c r="AT30" s="942"/>
      <c r="AU30" s="932">
        <v>0</v>
      </c>
      <c r="AV30" s="933">
        <f t="shared" si="5"/>
        <v>0</v>
      </c>
      <c r="AW30" s="934"/>
      <c r="AX30" s="202"/>
      <c r="AY30" s="202"/>
      <c r="AZ30" s="202"/>
      <c r="BA30" s="202"/>
      <c r="BB30" s="935"/>
      <c r="BC30" s="936"/>
    </row>
    <row r="31" spans="1:55" ht="15" customHeight="1" outlineLevel="1" x14ac:dyDescent="0.2">
      <c r="A31" s="922">
        <f t="shared" si="0"/>
        <v>16</v>
      </c>
      <c r="B31" s="937"/>
      <c r="C31" s="553"/>
      <c r="D31" s="554"/>
      <c r="E31" s="554"/>
      <c r="F31" s="937"/>
      <c r="G31" s="938"/>
      <c r="H31" s="925"/>
      <c r="I31" s="925">
        <v>0</v>
      </c>
      <c r="J31" s="925"/>
      <c r="K31" s="925">
        <v>0</v>
      </c>
      <c r="L31" s="925"/>
      <c r="M31" s="526">
        <v>0</v>
      </c>
      <c r="N31" s="925"/>
      <c r="O31" s="925">
        <v>0</v>
      </c>
      <c r="P31" s="925"/>
      <c r="Q31" s="925">
        <v>0</v>
      </c>
      <c r="R31" s="925"/>
      <c r="S31" s="925">
        <v>0</v>
      </c>
      <c r="T31" s="925"/>
      <c r="U31" s="925">
        <v>0</v>
      </c>
      <c r="V31" s="925"/>
      <c r="W31" s="925">
        <v>0</v>
      </c>
      <c r="X31" s="925"/>
      <c r="Y31" s="925">
        <v>0</v>
      </c>
      <c r="Z31" s="926">
        <f t="shared" si="1"/>
        <v>0</v>
      </c>
      <c r="AA31" s="39"/>
      <c r="AB31" s="925">
        <v>0</v>
      </c>
      <c r="AC31" s="928"/>
      <c r="AD31" s="925">
        <v>0</v>
      </c>
      <c r="AE31" s="928"/>
      <c r="AF31" s="925">
        <v>0</v>
      </c>
      <c r="AG31" s="928"/>
      <c r="AH31" s="925">
        <v>0</v>
      </c>
      <c r="AI31" s="926">
        <f t="shared" si="2"/>
        <v>0</v>
      </c>
      <c r="AJ31" s="925"/>
      <c r="AK31" s="526">
        <v>0</v>
      </c>
      <c r="AL31" s="930">
        <f t="shared" si="3"/>
        <v>0</v>
      </c>
      <c r="AM31" s="39"/>
      <c r="AN31" s="925">
        <v>0</v>
      </c>
      <c r="AO31" s="928"/>
      <c r="AP31" s="925">
        <v>0</v>
      </c>
      <c r="AQ31" s="941">
        <f t="shared" si="4"/>
        <v>0</v>
      </c>
      <c r="AR31" s="935"/>
      <c r="AS31" s="932">
        <v>0</v>
      </c>
      <c r="AT31" s="942"/>
      <c r="AU31" s="932">
        <v>0</v>
      </c>
      <c r="AV31" s="933">
        <f t="shared" si="5"/>
        <v>0</v>
      </c>
      <c r="AW31" s="934"/>
      <c r="AX31" s="202"/>
      <c r="AY31" s="202"/>
      <c r="AZ31" s="202"/>
      <c r="BA31" s="202"/>
      <c r="BB31" s="935"/>
      <c r="BC31" s="936"/>
    </row>
    <row r="32" spans="1:55" ht="15" customHeight="1" outlineLevel="1" x14ac:dyDescent="0.2">
      <c r="A32" s="922">
        <f t="shared" si="0"/>
        <v>16</v>
      </c>
      <c r="B32" s="937"/>
      <c r="C32" s="553"/>
      <c r="D32" s="554"/>
      <c r="E32" s="554"/>
      <c r="F32" s="937"/>
      <c r="G32" s="938"/>
      <c r="H32" s="925"/>
      <c r="I32" s="925">
        <v>0</v>
      </c>
      <c r="J32" s="925"/>
      <c r="K32" s="925">
        <v>0</v>
      </c>
      <c r="L32" s="925"/>
      <c r="M32" s="526">
        <v>0</v>
      </c>
      <c r="N32" s="925"/>
      <c r="O32" s="925">
        <v>0</v>
      </c>
      <c r="P32" s="925"/>
      <c r="Q32" s="925">
        <v>0</v>
      </c>
      <c r="R32" s="925"/>
      <c r="S32" s="925">
        <v>0</v>
      </c>
      <c r="T32" s="925"/>
      <c r="U32" s="925">
        <v>0</v>
      </c>
      <c r="V32" s="925"/>
      <c r="W32" s="925">
        <v>0</v>
      </c>
      <c r="X32" s="925"/>
      <c r="Y32" s="925">
        <v>0</v>
      </c>
      <c r="Z32" s="926">
        <f t="shared" si="1"/>
        <v>0</v>
      </c>
      <c r="AA32" s="39"/>
      <c r="AB32" s="925">
        <v>0</v>
      </c>
      <c r="AC32" s="928"/>
      <c r="AD32" s="925">
        <v>0</v>
      </c>
      <c r="AE32" s="928"/>
      <c r="AF32" s="925">
        <v>0</v>
      </c>
      <c r="AG32" s="928"/>
      <c r="AH32" s="925">
        <v>0</v>
      </c>
      <c r="AI32" s="926">
        <f t="shared" si="2"/>
        <v>0</v>
      </c>
      <c r="AJ32" s="925"/>
      <c r="AK32" s="526">
        <v>0</v>
      </c>
      <c r="AL32" s="930">
        <f t="shared" si="3"/>
        <v>0</v>
      </c>
      <c r="AM32" s="39"/>
      <c r="AN32" s="925">
        <v>0</v>
      </c>
      <c r="AO32" s="928"/>
      <c r="AP32" s="925">
        <v>0</v>
      </c>
      <c r="AQ32" s="941">
        <f t="shared" si="4"/>
        <v>0</v>
      </c>
      <c r="AR32" s="935"/>
      <c r="AS32" s="932">
        <v>0</v>
      </c>
      <c r="AT32" s="942"/>
      <c r="AU32" s="932">
        <v>0</v>
      </c>
      <c r="AV32" s="933">
        <f t="shared" si="5"/>
        <v>0</v>
      </c>
      <c r="AW32" s="934"/>
      <c r="AX32" s="202"/>
      <c r="AY32" s="202"/>
      <c r="AZ32" s="202"/>
      <c r="BA32" s="202"/>
      <c r="BB32" s="935"/>
      <c r="BC32" s="936"/>
    </row>
    <row r="33" spans="1:55" ht="15" customHeight="1" outlineLevel="1" x14ac:dyDescent="0.2">
      <c r="A33" s="922">
        <f t="shared" si="0"/>
        <v>16</v>
      </c>
      <c r="B33" s="937"/>
      <c r="C33" s="553"/>
      <c r="D33" s="554"/>
      <c r="E33" s="554"/>
      <c r="F33" s="937"/>
      <c r="G33" s="938"/>
      <c r="H33" s="925"/>
      <c r="I33" s="925">
        <v>0</v>
      </c>
      <c r="J33" s="925"/>
      <c r="K33" s="925">
        <v>0</v>
      </c>
      <c r="L33" s="925"/>
      <c r="M33" s="526">
        <v>0</v>
      </c>
      <c r="N33" s="925"/>
      <c r="O33" s="925">
        <v>0</v>
      </c>
      <c r="P33" s="925"/>
      <c r="Q33" s="925">
        <v>0</v>
      </c>
      <c r="R33" s="925"/>
      <c r="S33" s="925">
        <v>0</v>
      </c>
      <c r="T33" s="925"/>
      <c r="U33" s="925">
        <v>0</v>
      </c>
      <c r="V33" s="925"/>
      <c r="W33" s="925">
        <v>0</v>
      </c>
      <c r="X33" s="925"/>
      <c r="Y33" s="925">
        <v>0</v>
      </c>
      <c r="Z33" s="926">
        <f t="shared" si="1"/>
        <v>0</v>
      </c>
      <c r="AA33" s="39"/>
      <c r="AB33" s="925">
        <v>0</v>
      </c>
      <c r="AC33" s="928"/>
      <c r="AD33" s="925">
        <v>0</v>
      </c>
      <c r="AE33" s="928"/>
      <c r="AF33" s="925">
        <v>0</v>
      </c>
      <c r="AG33" s="928"/>
      <c r="AH33" s="925">
        <v>0</v>
      </c>
      <c r="AI33" s="926">
        <f t="shared" si="2"/>
        <v>0</v>
      </c>
      <c r="AJ33" s="925"/>
      <c r="AK33" s="526">
        <v>0</v>
      </c>
      <c r="AL33" s="930">
        <f t="shared" si="3"/>
        <v>0</v>
      </c>
      <c r="AM33" s="39"/>
      <c r="AN33" s="925">
        <v>0</v>
      </c>
      <c r="AO33" s="928"/>
      <c r="AP33" s="925">
        <v>0</v>
      </c>
      <c r="AQ33" s="941">
        <f t="shared" si="4"/>
        <v>0</v>
      </c>
      <c r="AR33" s="935"/>
      <c r="AS33" s="932">
        <v>0</v>
      </c>
      <c r="AT33" s="942"/>
      <c r="AU33" s="932">
        <v>0</v>
      </c>
      <c r="AV33" s="933">
        <f t="shared" si="5"/>
        <v>0</v>
      </c>
      <c r="AW33" s="934"/>
      <c r="AX33" s="202"/>
      <c r="AY33" s="202"/>
      <c r="AZ33" s="202"/>
      <c r="BA33" s="202"/>
      <c r="BB33" s="935"/>
      <c r="BC33" s="936"/>
    </row>
    <row r="34" spans="1:55" ht="15" customHeight="1" outlineLevel="1" x14ac:dyDescent="0.2">
      <c r="A34" s="922">
        <f t="shared" si="0"/>
        <v>16</v>
      </c>
      <c r="B34" s="937"/>
      <c r="C34" s="553"/>
      <c r="D34" s="554"/>
      <c r="E34" s="554"/>
      <c r="F34" s="937"/>
      <c r="G34" s="938"/>
      <c r="H34" s="925"/>
      <c r="I34" s="925">
        <v>0</v>
      </c>
      <c r="J34" s="925"/>
      <c r="K34" s="925">
        <v>0</v>
      </c>
      <c r="L34" s="925"/>
      <c r="M34" s="526">
        <v>0</v>
      </c>
      <c r="N34" s="925"/>
      <c r="O34" s="925">
        <v>0</v>
      </c>
      <c r="P34" s="925"/>
      <c r="Q34" s="925">
        <v>0</v>
      </c>
      <c r="R34" s="925"/>
      <c r="S34" s="925">
        <v>0</v>
      </c>
      <c r="T34" s="925"/>
      <c r="U34" s="925">
        <v>0</v>
      </c>
      <c r="V34" s="925"/>
      <c r="W34" s="925">
        <v>0</v>
      </c>
      <c r="X34" s="925"/>
      <c r="Y34" s="925">
        <v>0</v>
      </c>
      <c r="Z34" s="926">
        <f t="shared" si="1"/>
        <v>0</v>
      </c>
      <c r="AA34" s="39"/>
      <c r="AB34" s="925">
        <v>0</v>
      </c>
      <c r="AC34" s="928"/>
      <c r="AD34" s="925">
        <v>0</v>
      </c>
      <c r="AE34" s="928"/>
      <c r="AF34" s="925">
        <v>0</v>
      </c>
      <c r="AG34" s="928"/>
      <c r="AH34" s="925">
        <v>0</v>
      </c>
      <c r="AI34" s="926">
        <f t="shared" si="2"/>
        <v>0</v>
      </c>
      <c r="AJ34" s="925"/>
      <c r="AK34" s="526">
        <v>0</v>
      </c>
      <c r="AL34" s="930">
        <f t="shared" si="3"/>
        <v>0</v>
      </c>
      <c r="AM34" s="39"/>
      <c r="AN34" s="925">
        <v>0</v>
      </c>
      <c r="AO34" s="928"/>
      <c r="AP34" s="925">
        <v>0</v>
      </c>
      <c r="AQ34" s="941">
        <f t="shared" si="4"/>
        <v>0</v>
      </c>
      <c r="AR34" s="935"/>
      <c r="AS34" s="932">
        <v>0</v>
      </c>
      <c r="AT34" s="942"/>
      <c r="AU34" s="932">
        <v>0</v>
      </c>
      <c r="AV34" s="933">
        <f t="shared" si="5"/>
        <v>0</v>
      </c>
      <c r="AW34" s="934"/>
      <c r="AX34" s="202"/>
      <c r="AY34" s="202"/>
      <c r="AZ34" s="202"/>
      <c r="BA34" s="202"/>
      <c r="BB34" s="935"/>
      <c r="BC34" s="936"/>
    </row>
    <row r="35" spans="1:55" ht="15" customHeight="1" outlineLevel="1" x14ac:dyDescent="0.2">
      <c r="A35" s="922">
        <f t="shared" si="0"/>
        <v>16</v>
      </c>
      <c r="B35" s="937"/>
      <c r="C35" s="553"/>
      <c r="D35" s="554"/>
      <c r="E35" s="554"/>
      <c r="F35" s="937"/>
      <c r="G35" s="938"/>
      <c r="H35" s="925"/>
      <c r="I35" s="925">
        <v>0</v>
      </c>
      <c r="J35" s="925"/>
      <c r="K35" s="925">
        <v>0</v>
      </c>
      <c r="L35" s="925"/>
      <c r="M35" s="526">
        <v>0</v>
      </c>
      <c r="N35" s="925"/>
      <c r="O35" s="925">
        <v>0</v>
      </c>
      <c r="P35" s="925"/>
      <c r="Q35" s="925">
        <v>0</v>
      </c>
      <c r="R35" s="925"/>
      <c r="S35" s="925">
        <v>0</v>
      </c>
      <c r="T35" s="925"/>
      <c r="U35" s="925">
        <v>0</v>
      </c>
      <c r="V35" s="925"/>
      <c r="W35" s="925">
        <v>0</v>
      </c>
      <c r="X35" s="925"/>
      <c r="Y35" s="925">
        <v>0</v>
      </c>
      <c r="Z35" s="926">
        <f t="shared" si="1"/>
        <v>0</v>
      </c>
      <c r="AA35" s="39"/>
      <c r="AB35" s="925">
        <v>0</v>
      </c>
      <c r="AC35" s="928"/>
      <c r="AD35" s="925">
        <v>0</v>
      </c>
      <c r="AE35" s="928"/>
      <c r="AF35" s="925">
        <v>0</v>
      </c>
      <c r="AG35" s="928"/>
      <c r="AH35" s="925">
        <v>0</v>
      </c>
      <c r="AI35" s="926">
        <f t="shared" si="2"/>
        <v>0</v>
      </c>
      <c r="AJ35" s="925"/>
      <c r="AK35" s="526">
        <v>0</v>
      </c>
      <c r="AL35" s="930">
        <f t="shared" si="3"/>
        <v>0</v>
      </c>
      <c r="AM35" s="39"/>
      <c r="AN35" s="925">
        <v>0</v>
      </c>
      <c r="AO35" s="928"/>
      <c r="AP35" s="925">
        <v>0</v>
      </c>
      <c r="AQ35" s="941">
        <f t="shared" si="4"/>
        <v>0</v>
      </c>
      <c r="AR35" s="935"/>
      <c r="AS35" s="932">
        <v>0</v>
      </c>
      <c r="AT35" s="942"/>
      <c r="AU35" s="932">
        <v>0</v>
      </c>
      <c r="AV35" s="933">
        <f t="shared" si="5"/>
        <v>0</v>
      </c>
      <c r="AW35" s="934"/>
      <c r="AX35" s="202"/>
      <c r="AY35" s="202"/>
      <c r="AZ35" s="202"/>
      <c r="BA35" s="202"/>
      <c r="BB35" s="935"/>
      <c r="BC35" s="936"/>
    </row>
    <row r="36" spans="1:55" ht="15" customHeight="1" outlineLevel="1" x14ac:dyDescent="0.2">
      <c r="A36" s="922">
        <f t="shared" si="0"/>
        <v>16</v>
      </c>
      <c r="B36" s="937"/>
      <c r="C36" s="553"/>
      <c r="D36" s="554"/>
      <c r="E36" s="554"/>
      <c r="F36" s="937"/>
      <c r="G36" s="938"/>
      <c r="H36" s="925"/>
      <c r="I36" s="925">
        <v>0</v>
      </c>
      <c r="J36" s="925"/>
      <c r="K36" s="925">
        <v>0</v>
      </c>
      <c r="L36" s="925"/>
      <c r="M36" s="526">
        <v>0</v>
      </c>
      <c r="N36" s="925"/>
      <c r="O36" s="925">
        <v>0</v>
      </c>
      <c r="P36" s="925"/>
      <c r="Q36" s="925">
        <v>0</v>
      </c>
      <c r="R36" s="925"/>
      <c r="S36" s="925">
        <v>0</v>
      </c>
      <c r="T36" s="925"/>
      <c r="U36" s="925">
        <v>0</v>
      </c>
      <c r="V36" s="925"/>
      <c r="W36" s="925">
        <v>0</v>
      </c>
      <c r="X36" s="925"/>
      <c r="Y36" s="925">
        <v>0</v>
      </c>
      <c r="Z36" s="926">
        <f t="shared" si="1"/>
        <v>0</v>
      </c>
      <c r="AA36" s="39"/>
      <c r="AB36" s="925">
        <v>0</v>
      </c>
      <c r="AC36" s="928"/>
      <c r="AD36" s="925">
        <v>0</v>
      </c>
      <c r="AE36" s="928"/>
      <c r="AF36" s="925">
        <v>0</v>
      </c>
      <c r="AG36" s="928"/>
      <c r="AH36" s="925">
        <v>0</v>
      </c>
      <c r="AI36" s="926">
        <f t="shared" si="2"/>
        <v>0</v>
      </c>
      <c r="AJ36" s="925"/>
      <c r="AK36" s="526">
        <v>0</v>
      </c>
      <c r="AL36" s="930">
        <f t="shared" si="3"/>
        <v>0</v>
      </c>
      <c r="AM36" s="39"/>
      <c r="AN36" s="925">
        <v>0</v>
      </c>
      <c r="AO36" s="928"/>
      <c r="AP36" s="925">
        <v>0</v>
      </c>
      <c r="AQ36" s="941">
        <f t="shared" si="4"/>
        <v>0</v>
      </c>
      <c r="AR36" s="935"/>
      <c r="AS36" s="932">
        <v>0</v>
      </c>
      <c r="AT36" s="942"/>
      <c r="AU36" s="932">
        <v>0</v>
      </c>
      <c r="AV36" s="933">
        <f t="shared" si="5"/>
        <v>0</v>
      </c>
      <c r="AW36" s="934"/>
      <c r="AX36" s="202"/>
      <c r="AY36" s="202"/>
      <c r="AZ36" s="202"/>
      <c r="BA36" s="202"/>
      <c r="BB36" s="935"/>
      <c r="BC36" s="936"/>
    </row>
    <row r="37" spans="1:55" ht="15" customHeight="1" outlineLevel="1" x14ac:dyDescent="0.2">
      <c r="A37" s="922">
        <f t="shared" si="0"/>
        <v>16</v>
      </c>
      <c r="B37" s="937"/>
      <c r="C37" s="553"/>
      <c r="D37" s="554"/>
      <c r="E37" s="554"/>
      <c r="F37" s="937"/>
      <c r="G37" s="938"/>
      <c r="H37" s="925"/>
      <c r="I37" s="925">
        <v>0</v>
      </c>
      <c r="J37" s="925"/>
      <c r="K37" s="925">
        <v>0</v>
      </c>
      <c r="L37" s="925"/>
      <c r="M37" s="526">
        <v>0</v>
      </c>
      <c r="N37" s="925"/>
      <c r="O37" s="925">
        <v>0</v>
      </c>
      <c r="P37" s="925"/>
      <c r="Q37" s="925">
        <v>0</v>
      </c>
      <c r="R37" s="925"/>
      <c r="S37" s="925">
        <v>0</v>
      </c>
      <c r="T37" s="925"/>
      <c r="U37" s="925">
        <v>0</v>
      </c>
      <c r="V37" s="925"/>
      <c r="W37" s="925">
        <v>0</v>
      </c>
      <c r="X37" s="925"/>
      <c r="Y37" s="925">
        <v>0</v>
      </c>
      <c r="Z37" s="926">
        <f t="shared" si="1"/>
        <v>0</v>
      </c>
      <c r="AA37" s="39"/>
      <c r="AB37" s="925">
        <v>0</v>
      </c>
      <c r="AC37" s="928"/>
      <c r="AD37" s="925">
        <v>0</v>
      </c>
      <c r="AE37" s="928"/>
      <c r="AF37" s="925">
        <v>0</v>
      </c>
      <c r="AG37" s="928"/>
      <c r="AH37" s="925">
        <v>0</v>
      </c>
      <c r="AI37" s="926">
        <f t="shared" si="2"/>
        <v>0</v>
      </c>
      <c r="AJ37" s="925"/>
      <c r="AK37" s="526">
        <v>0</v>
      </c>
      <c r="AL37" s="930">
        <f t="shared" si="3"/>
        <v>0</v>
      </c>
      <c r="AM37" s="39"/>
      <c r="AN37" s="925">
        <v>0</v>
      </c>
      <c r="AO37" s="928"/>
      <c r="AP37" s="925">
        <v>0</v>
      </c>
      <c r="AQ37" s="941">
        <f t="shared" si="4"/>
        <v>0</v>
      </c>
      <c r="AR37" s="935"/>
      <c r="AS37" s="932">
        <v>0</v>
      </c>
      <c r="AT37" s="942"/>
      <c r="AU37" s="932">
        <v>0</v>
      </c>
      <c r="AV37" s="933">
        <f t="shared" si="5"/>
        <v>0</v>
      </c>
      <c r="AW37" s="934"/>
      <c r="AX37" s="202"/>
      <c r="AY37" s="202"/>
      <c r="AZ37" s="202"/>
      <c r="BA37" s="202"/>
      <c r="BB37" s="935"/>
      <c r="BC37" s="936"/>
    </row>
    <row r="38" spans="1:55" ht="15" customHeight="1" outlineLevel="1" x14ac:dyDescent="0.2">
      <c r="A38" s="922">
        <f t="shared" si="0"/>
        <v>16</v>
      </c>
      <c r="B38" s="937"/>
      <c r="C38" s="553"/>
      <c r="D38" s="554"/>
      <c r="E38" s="554"/>
      <c r="F38" s="937"/>
      <c r="G38" s="938"/>
      <c r="H38" s="925"/>
      <c r="I38" s="925">
        <v>0</v>
      </c>
      <c r="J38" s="925"/>
      <c r="K38" s="925">
        <v>0</v>
      </c>
      <c r="L38" s="925"/>
      <c r="M38" s="526">
        <v>0</v>
      </c>
      <c r="N38" s="925"/>
      <c r="O38" s="925">
        <v>0</v>
      </c>
      <c r="P38" s="925"/>
      <c r="Q38" s="925">
        <v>0</v>
      </c>
      <c r="R38" s="925"/>
      <c r="S38" s="925">
        <v>0</v>
      </c>
      <c r="T38" s="925"/>
      <c r="U38" s="925">
        <v>0</v>
      </c>
      <c r="V38" s="925"/>
      <c r="W38" s="925">
        <v>0</v>
      </c>
      <c r="X38" s="925"/>
      <c r="Y38" s="925">
        <v>0</v>
      </c>
      <c r="Z38" s="926">
        <f t="shared" si="1"/>
        <v>0</v>
      </c>
      <c r="AA38" s="39"/>
      <c r="AB38" s="925">
        <v>0</v>
      </c>
      <c r="AC38" s="928"/>
      <c r="AD38" s="925">
        <v>0</v>
      </c>
      <c r="AE38" s="928"/>
      <c r="AF38" s="925">
        <v>0</v>
      </c>
      <c r="AG38" s="928"/>
      <c r="AH38" s="925">
        <v>0</v>
      </c>
      <c r="AI38" s="926">
        <f t="shared" si="2"/>
        <v>0</v>
      </c>
      <c r="AJ38" s="925"/>
      <c r="AK38" s="526">
        <v>0</v>
      </c>
      <c r="AL38" s="930">
        <f t="shared" si="3"/>
        <v>0</v>
      </c>
      <c r="AM38" s="946"/>
      <c r="AN38" s="947">
        <v>0</v>
      </c>
      <c r="AO38" s="948"/>
      <c r="AP38" s="947">
        <v>0</v>
      </c>
      <c r="AQ38" s="949">
        <f t="shared" si="4"/>
        <v>0</v>
      </c>
      <c r="AR38" s="950"/>
      <c r="AS38" s="951">
        <v>0</v>
      </c>
      <c r="AT38" s="952"/>
      <c r="AU38" s="951">
        <v>0</v>
      </c>
      <c r="AV38" s="953">
        <f t="shared" si="5"/>
        <v>0</v>
      </c>
      <c r="AW38" s="934"/>
      <c r="AX38" s="202"/>
      <c r="AY38" s="202"/>
      <c r="AZ38" s="202"/>
      <c r="BA38" s="202"/>
      <c r="BB38" s="935"/>
      <c r="BC38" s="936"/>
    </row>
    <row r="39" spans="1:55" ht="15" customHeight="1" x14ac:dyDescent="0.2">
      <c r="A39" s="954" t="s">
        <v>768</v>
      </c>
      <c r="B39" s="954"/>
      <c r="C39" s="954"/>
      <c r="D39" s="954"/>
      <c r="E39" s="954"/>
      <c r="F39" s="954"/>
      <c r="G39" s="954"/>
      <c r="H39" s="955"/>
      <c r="I39" s="955"/>
      <c r="J39" s="955"/>
      <c r="K39" s="955"/>
      <c r="L39" s="955"/>
      <c r="M39" s="955"/>
      <c r="N39" s="955"/>
      <c r="O39" s="955"/>
      <c r="P39" s="955"/>
      <c r="Q39" s="955"/>
      <c r="R39" s="955"/>
      <c r="S39" s="955"/>
      <c r="T39" s="955"/>
      <c r="U39" s="955"/>
      <c r="V39" s="955"/>
      <c r="W39" s="955"/>
      <c r="X39" s="955"/>
      <c r="Y39" s="955"/>
      <c r="Z39" s="955"/>
      <c r="AA39" s="955"/>
      <c r="AB39" s="955"/>
      <c r="AC39" s="955"/>
      <c r="AD39" s="955"/>
      <c r="AE39" s="955"/>
      <c r="AF39" s="955"/>
      <c r="AG39" s="955"/>
      <c r="AH39" s="955"/>
      <c r="AI39" s="955"/>
      <c r="AJ39" s="955"/>
      <c r="AK39" s="955"/>
      <c r="AL39" s="955"/>
      <c r="AM39" s="955"/>
      <c r="AN39" s="955"/>
      <c r="AO39" s="955"/>
      <c r="AP39" s="955"/>
      <c r="AQ39" s="955"/>
      <c r="AR39" s="955"/>
      <c r="AS39" s="955"/>
      <c r="AT39" s="955"/>
      <c r="AU39" s="955"/>
      <c r="AV39" s="955"/>
      <c r="AW39" s="955"/>
      <c r="AX39" s="955"/>
      <c r="AY39" s="955"/>
      <c r="AZ39" s="955"/>
      <c r="BA39" s="955"/>
      <c r="BB39" s="955"/>
    </row>
    <row r="40" spans="1:55" ht="15" customHeight="1" x14ac:dyDescent="0.2">
      <c r="A40" s="954" t="s">
        <v>769</v>
      </c>
      <c r="B40" s="954"/>
      <c r="C40" s="954"/>
      <c r="D40" s="954"/>
      <c r="E40" s="954"/>
      <c r="F40" s="954"/>
      <c r="G40" s="954"/>
      <c r="H40" s="955"/>
      <c r="I40" s="955"/>
      <c r="J40" s="955"/>
      <c r="K40" s="955"/>
      <c r="L40" s="955"/>
      <c r="M40" s="955"/>
      <c r="N40" s="955"/>
      <c r="O40" s="955"/>
      <c r="P40" s="955"/>
      <c r="Q40" s="955"/>
      <c r="R40" s="955"/>
      <c r="S40" s="955"/>
      <c r="T40" s="955"/>
      <c r="U40" s="955"/>
      <c r="V40" s="955"/>
      <c r="W40" s="955"/>
      <c r="X40" s="955"/>
      <c r="Y40" s="955"/>
      <c r="Z40" s="955"/>
      <c r="AA40" s="955"/>
      <c r="AB40" s="955"/>
      <c r="AC40" s="955"/>
      <c r="AD40" s="955"/>
      <c r="AE40" s="955"/>
      <c r="AF40" s="955"/>
      <c r="AG40" s="955"/>
      <c r="AH40" s="955"/>
      <c r="AI40" s="955"/>
      <c r="AJ40" s="955"/>
      <c r="AK40" s="955"/>
      <c r="AL40" s="955"/>
      <c r="AM40" s="955"/>
      <c r="AN40" s="955"/>
      <c r="AO40" s="955"/>
      <c r="AP40" s="955"/>
      <c r="AQ40" s="955"/>
      <c r="AR40" s="955"/>
      <c r="AS40" s="955"/>
      <c r="AT40" s="955"/>
      <c r="AU40" s="955"/>
      <c r="AV40" s="955"/>
      <c r="AW40" s="955"/>
      <c r="AX40" s="955"/>
      <c r="AY40" s="955"/>
      <c r="AZ40" s="955"/>
      <c r="BA40" s="955"/>
      <c r="BB40" s="955"/>
    </row>
    <row r="41" spans="1:55" ht="12.75" customHeight="1" x14ac:dyDescent="0.2">
      <c r="A41" s="202"/>
      <c r="B41" s="202"/>
      <c r="C41" s="956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</row>
    <row r="42" spans="1:55" ht="12.75" customHeight="1" x14ac:dyDescent="0.2">
      <c r="A42" s="202"/>
      <c r="B42" s="202"/>
      <c r="C42" s="956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</row>
    <row r="43" spans="1:55" ht="12.75" customHeight="1" x14ac:dyDescent="0.2">
      <c r="A43" s="202"/>
      <c r="B43" s="202"/>
      <c r="C43" s="956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</row>
    <row r="44" spans="1:55" ht="12.75" customHeight="1" x14ac:dyDescent="0.2">
      <c r="A44" s="202"/>
      <c r="B44" s="202"/>
      <c r="C44" s="956"/>
      <c r="D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</row>
    <row r="45" spans="1:55" ht="12.75" customHeight="1" x14ac:dyDescent="0.2">
      <c r="A45" s="202"/>
      <c r="B45" s="202"/>
      <c r="C45" s="956"/>
      <c r="D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</row>
    <row r="46" spans="1:55" ht="12.75" customHeight="1" x14ac:dyDescent="0.2">
      <c r="A46" s="202"/>
      <c r="B46" s="202"/>
      <c r="C46" s="202"/>
      <c r="D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</row>
    <row r="47" spans="1:55" ht="12.75" customHeight="1" x14ac:dyDescent="0.2">
      <c r="A47" s="202"/>
      <c r="B47" s="202"/>
      <c r="C47" s="202"/>
      <c r="D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</row>
    <row r="48" spans="1:55" ht="12.75" customHeight="1" x14ac:dyDescent="0.2">
      <c r="A48" s="202"/>
      <c r="B48" s="202"/>
      <c r="C48" s="202"/>
      <c r="D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</row>
    <row r="49" spans="1:54" ht="12.75" customHeight="1" x14ac:dyDescent="0.2">
      <c r="A49" s="202"/>
      <c r="B49" s="202"/>
      <c r="C49" s="202"/>
      <c r="D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</row>
    <row r="50" spans="1:54" ht="12.75" customHeight="1" x14ac:dyDescent="0.2">
      <c r="A50" s="202"/>
      <c r="B50" s="202"/>
      <c r="C50" s="202"/>
      <c r="D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</row>
    <row r="51" spans="1:54" ht="12.75" customHeight="1" x14ac:dyDescent="0.2">
      <c r="A51" s="202"/>
      <c r="B51" s="202"/>
      <c r="C51" s="202"/>
      <c r="D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</row>
    <row r="52" spans="1:54" ht="12.75" customHeight="1" x14ac:dyDescent="0.2">
      <c r="A52" s="202"/>
      <c r="B52" s="202"/>
      <c r="C52" s="202"/>
      <c r="D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</row>
    <row r="53" spans="1:54" ht="12.75" customHeight="1" x14ac:dyDescent="0.2">
      <c r="A53" s="202"/>
      <c r="B53" s="202"/>
      <c r="C53" s="202"/>
      <c r="D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1:54" ht="12.75" customHeight="1" x14ac:dyDescent="0.2">
      <c r="A54" s="202"/>
      <c r="B54" s="202"/>
      <c r="C54" s="202"/>
      <c r="D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1:54" ht="12.75" customHeight="1" x14ac:dyDescent="0.2">
      <c r="A55" s="202"/>
      <c r="B55" s="202"/>
      <c r="C55" s="202"/>
      <c r="D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</row>
    <row r="56" spans="1:54" ht="12.75" customHeight="1" x14ac:dyDescent="0.2">
      <c r="A56" s="202"/>
      <c r="B56" s="202"/>
      <c r="C56" s="202"/>
      <c r="D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</row>
    <row r="57" spans="1:54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</row>
    <row r="58" spans="1:54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</row>
    <row r="59" spans="1:54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</row>
    <row r="60" spans="1:54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</row>
    <row r="61" spans="1:54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</row>
    <row r="62" spans="1:54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</row>
    <row r="63" spans="1:54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</row>
    <row r="64" spans="1:54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</row>
    <row r="65" spans="1:54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</row>
    <row r="66" spans="1:54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</row>
    <row r="67" spans="1:54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</row>
    <row r="68" spans="1:54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</row>
    <row r="69" spans="1:54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</row>
    <row r="70" spans="1:54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</row>
    <row r="71" spans="1:54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</row>
    <row r="72" spans="1:54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1:54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</row>
    <row r="74" spans="1:54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</row>
    <row r="75" spans="1:54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</row>
    <row r="76" spans="1:54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</row>
    <row r="77" spans="1:54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</row>
    <row r="78" spans="1:54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</row>
    <row r="79" spans="1:54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</row>
    <row r="80" spans="1:54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</row>
    <row r="81" spans="1:54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</row>
    <row r="82" spans="1:54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</row>
    <row r="83" spans="1:54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</row>
    <row r="84" spans="1:54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</row>
    <row r="85" spans="1:54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</row>
    <row r="86" spans="1:54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</row>
    <row r="87" spans="1:54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</row>
    <row r="88" spans="1:54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</row>
    <row r="89" spans="1:54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</row>
    <row r="90" spans="1:54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1:54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</row>
    <row r="92" spans="1:54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</row>
    <row r="93" spans="1:54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</row>
    <row r="94" spans="1:54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</row>
    <row r="95" spans="1:54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</row>
    <row r="96" spans="1:54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</row>
    <row r="97" spans="1:54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</row>
    <row r="98" spans="1:54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</row>
    <row r="99" spans="1:54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</row>
    <row r="100" spans="1:54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</row>
    <row r="101" spans="1:54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</row>
    <row r="102" spans="1:54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</row>
    <row r="103" spans="1:54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</row>
    <row r="104" spans="1:54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</row>
    <row r="105" spans="1:54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</row>
    <row r="106" spans="1:54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</row>
    <row r="107" spans="1:54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1:54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</row>
    <row r="109" spans="1:54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</row>
    <row r="110" spans="1:54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</row>
    <row r="111" spans="1:54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</row>
    <row r="112" spans="1:54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</row>
    <row r="113" spans="1:54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</row>
    <row r="114" spans="1:54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</row>
    <row r="115" spans="1:54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</row>
    <row r="116" spans="1:54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</row>
    <row r="117" spans="1:54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</row>
    <row r="118" spans="1:54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</row>
    <row r="119" spans="1:54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</row>
    <row r="120" spans="1:54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</row>
    <row r="121" spans="1:54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</row>
    <row r="122" spans="1:54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</row>
    <row r="123" spans="1:54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</row>
    <row r="124" spans="1:54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</row>
    <row r="125" spans="1:54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</row>
    <row r="126" spans="1:54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1:54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</row>
    <row r="128" spans="1:54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</row>
    <row r="129" spans="1:54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</row>
    <row r="130" spans="1:54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</row>
    <row r="131" spans="1:54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</row>
    <row r="132" spans="1:54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</row>
    <row r="133" spans="1:54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</row>
    <row r="134" spans="1:54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</row>
    <row r="135" spans="1:54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</row>
    <row r="136" spans="1:54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</row>
    <row r="137" spans="1:54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</row>
    <row r="138" spans="1:54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</row>
    <row r="139" spans="1:54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</row>
    <row r="140" spans="1:54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</row>
    <row r="141" spans="1:54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</row>
    <row r="142" spans="1:54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</row>
    <row r="143" spans="1:54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</row>
    <row r="144" spans="1:54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</row>
    <row r="145" spans="1:54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</row>
    <row r="146" spans="1:54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</row>
    <row r="147" spans="1:54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</row>
    <row r="148" spans="1:54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</row>
    <row r="149" spans="1:54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</row>
    <row r="150" spans="1:54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</row>
    <row r="151" spans="1:54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</row>
    <row r="152" spans="1:54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</row>
    <row r="153" spans="1:54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</row>
    <row r="154" spans="1:54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</row>
    <row r="155" spans="1:54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</row>
    <row r="156" spans="1:54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</row>
    <row r="157" spans="1:54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</row>
    <row r="158" spans="1:54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</row>
    <row r="159" spans="1:54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</row>
    <row r="160" spans="1:54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</row>
    <row r="161" spans="1:54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</row>
    <row r="162" spans="1:54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</row>
    <row r="163" spans="1:54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</row>
    <row r="164" spans="1:54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</row>
    <row r="165" spans="1:54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</row>
    <row r="166" spans="1:54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</row>
    <row r="167" spans="1:54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</row>
    <row r="168" spans="1:54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</row>
    <row r="169" spans="1:54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</row>
    <row r="170" spans="1:54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</row>
    <row r="171" spans="1:54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</row>
    <row r="172" spans="1:54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</row>
    <row r="173" spans="1:54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</row>
    <row r="174" spans="1:54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</row>
    <row r="175" spans="1:54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</row>
    <row r="176" spans="1:54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</row>
    <row r="177" spans="1:54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</row>
    <row r="178" spans="1:54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</row>
    <row r="179" spans="1:54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</row>
    <row r="180" spans="1:54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</row>
    <row r="181" spans="1:54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</row>
    <row r="182" spans="1:54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</row>
    <row r="183" spans="1:54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</row>
    <row r="184" spans="1:54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</row>
    <row r="185" spans="1:54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</row>
    <row r="186" spans="1:54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</row>
    <row r="187" spans="1:54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</row>
    <row r="188" spans="1:54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</row>
    <row r="189" spans="1:54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</row>
    <row r="190" spans="1:54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</row>
    <row r="191" spans="1:54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</row>
    <row r="192" spans="1:54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</row>
    <row r="193" spans="1:54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</row>
    <row r="194" spans="1:54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</row>
    <row r="195" spans="1:54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</row>
    <row r="196" spans="1:54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</row>
    <row r="197" spans="1:54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</row>
    <row r="198" spans="1:54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</row>
    <row r="199" spans="1:54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</row>
    <row r="200" spans="1:54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</row>
    <row r="201" spans="1:54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</row>
    <row r="202" spans="1:54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</row>
    <row r="203" spans="1:54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</row>
    <row r="204" spans="1:54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</row>
    <row r="205" spans="1:54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</row>
    <row r="206" spans="1:54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</row>
    <row r="207" spans="1:54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</row>
    <row r="208" spans="1:54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</row>
    <row r="209" spans="1:54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</row>
    <row r="210" spans="1:54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</row>
    <row r="211" spans="1:54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</row>
    <row r="212" spans="1:54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</row>
    <row r="213" spans="1:54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</row>
    <row r="214" spans="1:54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</row>
    <row r="215" spans="1:54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</row>
    <row r="216" spans="1:54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</row>
    <row r="217" spans="1:54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</row>
    <row r="218" spans="1:54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</row>
    <row r="219" spans="1:54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</row>
    <row r="220" spans="1:54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</row>
    <row r="221" spans="1:54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</row>
    <row r="222" spans="1:54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</row>
    <row r="223" spans="1:54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</row>
    <row r="224" spans="1:54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</row>
    <row r="225" spans="1:54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</row>
    <row r="226" spans="1:54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</row>
    <row r="227" spans="1:54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</row>
    <row r="228" spans="1:54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</row>
    <row r="229" spans="1:54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</row>
    <row r="230" spans="1:54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</row>
    <row r="231" spans="1:54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</row>
    <row r="232" spans="1:54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</row>
    <row r="233" spans="1:54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</row>
    <row r="234" spans="1:54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</row>
    <row r="235" spans="1:54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</row>
    <row r="236" spans="1:54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</row>
    <row r="237" spans="1:54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</row>
    <row r="238" spans="1:54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</row>
    <row r="239" spans="1:54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</row>
    <row r="240" spans="1:54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</row>
    <row r="241" spans="1:54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</row>
    <row r="242" spans="1:54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</row>
    <row r="243" spans="1:54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</row>
    <row r="244" spans="1:54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</row>
    <row r="245" spans="1:54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</row>
    <row r="246" spans="1:54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</row>
    <row r="247" spans="1:54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</row>
    <row r="248" spans="1:54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</row>
    <row r="249" spans="1:54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</row>
    <row r="250" spans="1:54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</row>
    <row r="251" spans="1:54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</row>
    <row r="252" spans="1:54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</row>
    <row r="253" spans="1:54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</row>
    <row r="254" spans="1:54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</row>
    <row r="255" spans="1:54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</row>
    <row r="256" spans="1:54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</row>
    <row r="257" spans="1:54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</row>
    <row r="258" spans="1:54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</row>
    <row r="259" spans="1:54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</row>
    <row r="260" spans="1:54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</row>
    <row r="261" spans="1:54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</row>
    <row r="262" spans="1:54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</row>
    <row r="265" spans="1:54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</row>
    <row r="266" spans="1:54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</row>
    <row r="267" spans="1:54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</row>
    <row r="268" spans="1:54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</row>
    <row r="269" spans="1:54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</row>
    <row r="270" spans="1:54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</row>
    <row r="271" spans="1:54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</row>
    <row r="272" spans="1:54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</row>
    <row r="273" spans="1:54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</row>
    <row r="274" spans="1:54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</row>
    <row r="275" spans="1:54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</row>
    <row r="276" spans="1:54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</row>
    <row r="277" spans="1:54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</row>
    <row r="278" spans="1:54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</row>
    <row r="279" spans="1:54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</row>
    <row r="280" spans="1:54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</row>
    <row r="281" spans="1:54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</row>
    <row r="282" spans="1:54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</row>
    <row r="283" spans="1:54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</row>
    <row r="284" spans="1:54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</row>
    <row r="285" spans="1:54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</row>
    <row r="286" spans="1:54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</row>
    <row r="287" spans="1:54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</row>
    <row r="288" spans="1:54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</row>
    <row r="289" spans="1:54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</row>
    <row r="290" spans="1:54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</row>
    <row r="291" spans="1:54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</row>
    <row r="292" spans="1:54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</row>
    <row r="293" spans="1:54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</row>
    <row r="294" spans="1:54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</row>
    <row r="295" spans="1:54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</row>
    <row r="296" spans="1:54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</row>
    <row r="297" spans="1:54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</row>
    <row r="298" spans="1:54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</row>
    <row r="299" spans="1:54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</row>
    <row r="300" spans="1:54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</row>
    <row r="301" spans="1:54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</row>
    <row r="302" spans="1:54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</row>
    <row r="303" spans="1:54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</row>
    <row r="304" spans="1:54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</row>
    <row r="305" spans="1:54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</row>
    <row r="306" spans="1:54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</row>
    <row r="307" spans="1:54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</row>
    <row r="308" spans="1:54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</row>
    <row r="309" spans="1:54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</row>
    <row r="310" spans="1:54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</row>
    <row r="311" spans="1:54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</row>
    <row r="312" spans="1:54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</row>
    <row r="313" spans="1:54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</row>
    <row r="314" spans="1:54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</row>
    <row r="315" spans="1:54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</row>
    <row r="316" spans="1:54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</row>
    <row r="317" spans="1:54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</row>
    <row r="318" spans="1:54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</row>
    <row r="319" spans="1:54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</row>
    <row r="320" spans="1:54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</row>
    <row r="321" spans="1:54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</row>
    <row r="322" spans="1:54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</row>
    <row r="323" spans="1:54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</row>
    <row r="324" spans="1:54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</row>
    <row r="325" spans="1:54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</row>
    <row r="326" spans="1:54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</row>
    <row r="327" spans="1:54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</row>
    <row r="328" spans="1:54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</row>
    <row r="329" spans="1:54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</row>
    <row r="330" spans="1:54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</row>
    <row r="331" spans="1:54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</row>
    <row r="332" spans="1:54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</row>
    <row r="333" spans="1:54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</row>
    <row r="334" spans="1:54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</row>
    <row r="335" spans="1:54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</row>
    <row r="336" spans="1:54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</row>
    <row r="337" spans="1:54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</row>
    <row r="338" spans="1:54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</row>
    <row r="339" spans="1:54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</row>
    <row r="340" spans="1:54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</row>
    <row r="341" spans="1:54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</row>
    <row r="342" spans="1:54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</row>
    <row r="343" spans="1:54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</row>
    <row r="344" spans="1:54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</row>
    <row r="345" spans="1:54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</row>
    <row r="346" spans="1:54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</row>
    <row r="347" spans="1:54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</row>
    <row r="348" spans="1:54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</row>
    <row r="349" spans="1:54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</row>
    <row r="350" spans="1:54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</row>
    <row r="351" spans="1:54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</row>
    <row r="352" spans="1:54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</row>
    <row r="353" spans="1:54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</row>
    <row r="354" spans="1:54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</row>
    <row r="355" spans="1:54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</row>
    <row r="356" spans="1:54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</row>
    <row r="357" spans="1:54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</row>
    <row r="358" spans="1:54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</row>
    <row r="359" spans="1:54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</row>
    <row r="360" spans="1:54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</row>
    <row r="361" spans="1:54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</row>
    <row r="362" spans="1:54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</row>
    <row r="363" spans="1:54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</row>
    <row r="364" spans="1:54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</row>
    <row r="365" spans="1:54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</row>
    <row r="366" spans="1:54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</row>
    <row r="367" spans="1:54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</row>
    <row r="368" spans="1:54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</row>
    <row r="369" spans="1:54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</row>
    <row r="370" spans="1:54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</row>
    <row r="371" spans="1:54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</row>
    <row r="372" spans="1:54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</row>
    <row r="373" spans="1:54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</row>
    <row r="374" spans="1:54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</row>
    <row r="375" spans="1:54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</row>
    <row r="376" spans="1:54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</row>
    <row r="377" spans="1:54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</row>
    <row r="378" spans="1:54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</row>
    <row r="379" spans="1:54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</row>
    <row r="380" spans="1:54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</row>
    <row r="381" spans="1:54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</row>
    <row r="382" spans="1:54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</row>
    <row r="383" spans="1:54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</row>
    <row r="384" spans="1:54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</row>
    <row r="385" spans="1:54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</row>
    <row r="386" spans="1:54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</row>
    <row r="387" spans="1:54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</row>
    <row r="388" spans="1:54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</row>
    <row r="389" spans="1:54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</row>
    <row r="390" spans="1:54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</row>
    <row r="391" spans="1:54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</row>
    <row r="392" spans="1:54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</row>
    <row r="393" spans="1:54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</row>
    <row r="394" spans="1:54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</row>
    <row r="395" spans="1:54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</row>
    <row r="396" spans="1:54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</row>
    <row r="397" spans="1:54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</row>
    <row r="398" spans="1:54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</row>
    <row r="399" spans="1:54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</row>
    <row r="400" spans="1:54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</row>
    <row r="401" spans="1:54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</row>
    <row r="402" spans="1:54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</row>
    <row r="403" spans="1:54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</row>
    <row r="404" spans="1:54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</row>
    <row r="405" spans="1:54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</row>
    <row r="406" spans="1:54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</row>
    <row r="407" spans="1:54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</row>
    <row r="408" spans="1:54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</row>
    <row r="409" spans="1:54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</row>
    <row r="410" spans="1:54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</row>
    <row r="411" spans="1:54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</row>
    <row r="412" spans="1:54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</row>
    <row r="413" spans="1:54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</row>
    <row r="414" spans="1:54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</row>
    <row r="415" spans="1:54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</row>
    <row r="416" spans="1:54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</row>
    <row r="417" spans="1:54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</row>
    <row r="418" spans="1:54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</row>
    <row r="419" spans="1:54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</row>
    <row r="420" spans="1:54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</row>
    <row r="421" spans="1:54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</row>
    <row r="422" spans="1:54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</row>
    <row r="423" spans="1:54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</row>
    <row r="424" spans="1:54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</row>
    <row r="425" spans="1:54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</row>
    <row r="426" spans="1:54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</row>
    <row r="427" spans="1:54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</row>
    <row r="428" spans="1:54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</row>
    <row r="429" spans="1:54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</row>
    <row r="430" spans="1:54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</row>
    <row r="431" spans="1:54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</row>
    <row r="432" spans="1:54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</row>
    <row r="433" spans="1:54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</row>
    <row r="434" spans="1:54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</row>
    <row r="435" spans="1:54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</row>
    <row r="436" spans="1:54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</row>
    <row r="437" spans="1:54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</row>
    <row r="438" spans="1:54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</row>
    <row r="439" spans="1:54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</row>
    <row r="440" spans="1:54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</row>
    <row r="441" spans="1:54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</row>
    <row r="442" spans="1:54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</row>
    <row r="443" spans="1:54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</row>
    <row r="444" spans="1:54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</row>
    <row r="445" spans="1:54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</row>
    <row r="446" spans="1:54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</row>
    <row r="447" spans="1:54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</row>
    <row r="448" spans="1:54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</row>
    <row r="449" spans="1:54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</row>
    <row r="450" spans="1:54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</row>
    <row r="451" spans="1:54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</row>
    <row r="452" spans="1:54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</row>
    <row r="453" spans="1:54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</row>
    <row r="454" spans="1:54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</row>
    <row r="455" spans="1:54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</row>
    <row r="456" spans="1:54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</row>
    <row r="457" spans="1:54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</row>
    <row r="458" spans="1:54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</row>
    <row r="459" spans="1:54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</row>
    <row r="460" spans="1:54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</row>
    <row r="461" spans="1:54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</row>
    <row r="462" spans="1:54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</row>
    <row r="463" spans="1:54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</row>
    <row r="464" spans="1:54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</row>
    <row r="465" spans="1:54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</row>
    <row r="466" spans="1:54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</row>
    <row r="467" spans="1:54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</row>
    <row r="468" spans="1:54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</row>
    <row r="469" spans="1:54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</row>
    <row r="470" spans="1:54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</row>
    <row r="471" spans="1:54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</row>
    <row r="472" spans="1:54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</row>
    <row r="473" spans="1:54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</row>
    <row r="474" spans="1:54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</row>
    <row r="475" spans="1:54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</row>
    <row r="476" spans="1:54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</row>
    <row r="477" spans="1:54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</row>
    <row r="478" spans="1:54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</row>
    <row r="479" spans="1:54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</row>
    <row r="480" spans="1:54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</row>
    <row r="481" spans="1:54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</row>
    <row r="482" spans="1:54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</row>
    <row r="483" spans="1:54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</row>
    <row r="484" spans="1:54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</row>
    <row r="485" spans="1:54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</row>
    <row r="486" spans="1:54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</row>
    <row r="487" spans="1:54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</row>
    <row r="488" spans="1:54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</row>
    <row r="489" spans="1:54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</row>
    <row r="490" spans="1:54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</row>
    <row r="491" spans="1:54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</row>
    <row r="492" spans="1:54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</row>
    <row r="493" spans="1:54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</row>
    <row r="494" spans="1:54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</row>
    <row r="495" spans="1:54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</row>
    <row r="496" spans="1:54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</row>
    <row r="497" spans="1:54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</row>
    <row r="498" spans="1:54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</row>
    <row r="499" spans="1:54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</row>
    <row r="500" spans="1:54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</row>
    <row r="501" spans="1:54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</row>
    <row r="502" spans="1:54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</row>
    <row r="503" spans="1:54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</row>
    <row r="504" spans="1:54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</row>
    <row r="505" spans="1:54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</row>
    <row r="506" spans="1:54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</row>
    <row r="507" spans="1:54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</row>
    <row r="508" spans="1:54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</row>
    <row r="509" spans="1:54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</row>
    <row r="510" spans="1:54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</row>
    <row r="511" spans="1:54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</row>
    <row r="512" spans="1:54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</row>
    <row r="513" spans="1:54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</row>
    <row r="514" spans="1:54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</row>
    <row r="516" spans="1:54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</row>
    <row r="517" spans="1:54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</row>
    <row r="518" spans="1:54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</row>
    <row r="519" spans="1:54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</row>
    <row r="520" spans="1:54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</row>
    <row r="521" spans="1:54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</row>
    <row r="522" spans="1:54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</row>
    <row r="523" spans="1:54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</row>
    <row r="524" spans="1:54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</row>
    <row r="525" spans="1:54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</row>
    <row r="526" spans="1:54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</row>
    <row r="527" spans="1:54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</row>
    <row r="528" spans="1:54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</row>
    <row r="529" spans="1:54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</row>
    <row r="530" spans="1:54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</row>
    <row r="531" spans="1:54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</row>
    <row r="532" spans="1:54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</row>
    <row r="533" spans="1:54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</row>
    <row r="534" spans="1:54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</row>
    <row r="535" spans="1:54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</row>
    <row r="536" spans="1:54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</row>
    <row r="537" spans="1:54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</row>
    <row r="538" spans="1:54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</row>
    <row r="539" spans="1:54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</row>
    <row r="540" spans="1:54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</row>
    <row r="542" spans="1:54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</row>
    <row r="543" spans="1:54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</row>
    <row r="544" spans="1:54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</row>
    <row r="545" spans="1:54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</row>
    <row r="546" spans="1:54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</row>
    <row r="547" spans="1:54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</row>
    <row r="548" spans="1:54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</row>
    <row r="549" spans="1:54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</row>
    <row r="550" spans="1:54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</row>
    <row r="551" spans="1:54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</row>
    <row r="552" spans="1:54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</row>
    <row r="553" spans="1:54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</row>
    <row r="554" spans="1:54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</row>
    <row r="555" spans="1:54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</row>
    <row r="556" spans="1:54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</row>
    <row r="557" spans="1:54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</row>
    <row r="558" spans="1:54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</row>
    <row r="559" spans="1:54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</row>
    <row r="560" spans="1:54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</row>
    <row r="561" spans="1:54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</row>
    <row r="562" spans="1:54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</row>
    <row r="563" spans="1:54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</row>
    <row r="564" spans="1:54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</row>
    <row r="565" spans="1:54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</row>
    <row r="566" spans="1:54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</row>
    <row r="567" spans="1:54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</row>
    <row r="568" spans="1:54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</row>
    <row r="569" spans="1:54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</row>
    <row r="570" spans="1:54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</row>
    <row r="571" spans="1:54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</row>
    <row r="572" spans="1:54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</row>
    <row r="573" spans="1:54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</row>
    <row r="574" spans="1:54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</row>
    <row r="575" spans="1:54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</row>
    <row r="576" spans="1:54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</row>
    <row r="577" spans="1:54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</row>
    <row r="578" spans="1:54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</row>
    <row r="579" spans="1:54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</row>
    <row r="580" spans="1:54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</row>
    <row r="581" spans="1:54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</row>
    <row r="582" spans="1:54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</row>
    <row r="583" spans="1:54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</row>
    <row r="584" spans="1:54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</row>
    <row r="585" spans="1:54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</row>
    <row r="586" spans="1:54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</row>
    <row r="587" spans="1:54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</row>
    <row r="588" spans="1:54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</row>
    <row r="589" spans="1:54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</row>
    <row r="590" spans="1:54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</row>
    <row r="591" spans="1:54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</row>
    <row r="592" spans="1:54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</row>
    <row r="593" spans="1:54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</row>
    <row r="594" spans="1:54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</row>
    <row r="595" spans="1:54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</row>
    <row r="596" spans="1:54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</row>
    <row r="597" spans="1:54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</row>
    <row r="598" spans="1:54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</row>
    <row r="599" spans="1:54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</row>
    <row r="600" spans="1:54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</row>
    <row r="601" spans="1:54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</row>
    <row r="602" spans="1:54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</row>
    <row r="603" spans="1:54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</row>
    <row r="604" spans="1:54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</row>
    <row r="605" spans="1:54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</row>
    <row r="606" spans="1:54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</row>
    <row r="607" spans="1:54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</row>
    <row r="608" spans="1:54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</row>
    <row r="609" spans="1:54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</row>
    <row r="610" spans="1:54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</row>
    <row r="611" spans="1:54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</row>
    <row r="612" spans="1:54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</row>
    <row r="613" spans="1:54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</row>
    <row r="614" spans="1:54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</row>
    <row r="615" spans="1:54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</row>
    <row r="616" spans="1:54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</row>
    <row r="617" spans="1:54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</row>
    <row r="618" spans="1:54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</row>
    <row r="619" spans="1:54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</row>
    <row r="620" spans="1:54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</row>
    <row r="621" spans="1:54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</row>
    <row r="622" spans="1:54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</row>
    <row r="623" spans="1:54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</row>
    <row r="624" spans="1:54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</row>
    <row r="625" spans="1:54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</row>
    <row r="626" spans="1:54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</row>
    <row r="627" spans="1:54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</row>
    <row r="628" spans="1:54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</row>
    <row r="629" spans="1:54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</row>
    <row r="630" spans="1:54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</row>
    <row r="631" spans="1:54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</row>
    <row r="632" spans="1:54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</row>
    <row r="633" spans="1:54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</row>
    <row r="634" spans="1:54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</row>
    <row r="635" spans="1:54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</row>
    <row r="636" spans="1:54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</row>
    <row r="637" spans="1:54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</row>
    <row r="638" spans="1:54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</row>
    <row r="639" spans="1:54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</row>
    <row r="640" spans="1:54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</row>
    <row r="641" spans="1:54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</row>
    <row r="642" spans="1:54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</row>
    <row r="643" spans="1:54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</row>
    <row r="644" spans="1:54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</row>
    <row r="645" spans="1:54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</row>
    <row r="646" spans="1:54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</row>
    <row r="647" spans="1:54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</row>
    <row r="648" spans="1:54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</row>
    <row r="649" spans="1:54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</row>
    <row r="650" spans="1:54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</row>
    <row r="651" spans="1:54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</row>
    <row r="652" spans="1:54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</row>
    <row r="653" spans="1:54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</row>
    <row r="654" spans="1:54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</row>
    <row r="655" spans="1:54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</row>
    <row r="656" spans="1:54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</row>
    <row r="657" spans="1:54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</row>
    <row r="658" spans="1:54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</row>
    <row r="659" spans="1:54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</row>
    <row r="660" spans="1:54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</row>
    <row r="661" spans="1:54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</row>
    <row r="662" spans="1:54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</row>
    <row r="663" spans="1:54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</row>
    <row r="664" spans="1:54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</row>
    <row r="665" spans="1:54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</row>
    <row r="666" spans="1:54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</row>
    <row r="667" spans="1:54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</row>
    <row r="668" spans="1:54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</row>
    <row r="669" spans="1:54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</row>
    <row r="670" spans="1:54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</row>
    <row r="671" spans="1:54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</row>
    <row r="672" spans="1:54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</row>
    <row r="673" spans="1:54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</row>
    <row r="674" spans="1:54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</row>
    <row r="675" spans="1:54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</row>
    <row r="676" spans="1:54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</row>
    <row r="677" spans="1:54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</row>
    <row r="678" spans="1:54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</row>
    <row r="679" spans="1:54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</row>
    <row r="680" spans="1:54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</row>
    <row r="681" spans="1:54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</row>
    <row r="682" spans="1:54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</row>
    <row r="683" spans="1:54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</row>
    <row r="684" spans="1:54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</row>
    <row r="685" spans="1:54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</row>
    <row r="686" spans="1:54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</row>
    <row r="687" spans="1:54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</row>
    <row r="688" spans="1:54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</row>
    <row r="689" spans="1:54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</row>
    <row r="690" spans="1:54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</row>
    <row r="691" spans="1:54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</row>
    <row r="692" spans="1:54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</row>
    <row r="693" spans="1:54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</row>
    <row r="694" spans="1:54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</row>
    <row r="695" spans="1:54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</row>
    <row r="696" spans="1:54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</row>
    <row r="697" spans="1:54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</row>
    <row r="698" spans="1:54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</row>
    <row r="699" spans="1:54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</row>
    <row r="700" spans="1:54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</row>
    <row r="701" spans="1:54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</row>
    <row r="702" spans="1:54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</row>
    <row r="703" spans="1:54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</row>
    <row r="704" spans="1:54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</row>
    <row r="705" spans="1:54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</row>
    <row r="706" spans="1:54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</row>
    <row r="707" spans="1:54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</row>
    <row r="708" spans="1:54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</row>
    <row r="709" spans="1:54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</row>
    <row r="710" spans="1:54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</row>
    <row r="711" spans="1:54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</row>
    <row r="712" spans="1:54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</row>
    <row r="713" spans="1:54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</row>
    <row r="714" spans="1:54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</row>
    <row r="715" spans="1:54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</row>
    <row r="716" spans="1:54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</row>
    <row r="717" spans="1:54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</row>
    <row r="718" spans="1:54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</row>
    <row r="719" spans="1:54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</row>
    <row r="720" spans="1:54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</row>
    <row r="721" spans="1:54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</row>
    <row r="722" spans="1:54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</row>
    <row r="723" spans="1:54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</row>
    <row r="724" spans="1:54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</row>
    <row r="725" spans="1:54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</row>
    <row r="726" spans="1:54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</row>
    <row r="727" spans="1:54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</row>
    <row r="728" spans="1:54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</row>
    <row r="729" spans="1:54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</row>
    <row r="730" spans="1:54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</row>
    <row r="731" spans="1:54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</row>
    <row r="732" spans="1:54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</row>
    <row r="733" spans="1:54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</row>
    <row r="734" spans="1:54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</row>
    <row r="735" spans="1:54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</row>
    <row r="736" spans="1:54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</row>
    <row r="737" spans="1:54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</row>
    <row r="738" spans="1:54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</row>
    <row r="739" spans="1:54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</row>
    <row r="740" spans="1:54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</row>
    <row r="741" spans="1:54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</row>
    <row r="742" spans="1:54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</row>
    <row r="743" spans="1:54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</row>
    <row r="744" spans="1:54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</row>
    <row r="745" spans="1:54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</row>
    <row r="746" spans="1:54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</row>
    <row r="747" spans="1:54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</row>
    <row r="748" spans="1:54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</row>
    <row r="749" spans="1:54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</row>
    <row r="750" spans="1:54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</row>
    <row r="751" spans="1:54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</row>
    <row r="752" spans="1:54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</row>
    <row r="753" spans="1:54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</row>
    <row r="754" spans="1:54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</row>
    <row r="755" spans="1:54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</row>
    <row r="756" spans="1:54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</row>
    <row r="757" spans="1:54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</row>
    <row r="758" spans="1:54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</row>
    <row r="759" spans="1:54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</row>
    <row r="760" spans="1:54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</row>
    <row r="761" spans="1:54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</row>
    <row r="762" spans="1:54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</row>
    <row r="763" spans="1:54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</row>
    <row r="764" spans="1:54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</row>
    <row r="765" spans="1:54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</row>
    <row r="766" spans="1:54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</row>
    <row r="767" spans="1:54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</row>
    <row r="768" spans="1:54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</row>
    <row r="769" spans="1:54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</row>
    <row r="770" spans="1:54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</row>
    <row r="771" spans="1:54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</row>
    <row r="772" spans="1:54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</row>
    <row r="773" spans="1:54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</row>
    <row r="774" spans="1:54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</row>
    <row r="775" spans="1:54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</row>
    <row r="776" spans="1:54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</row>
    <row r="777" spans="1:54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</row>
    <row r="778" spans="1:54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</row>
    <row r="779" spans="1:54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</row>
    <row r="780" spans="1:54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</row>
    <row r="781" spans="1:54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</row>
    <row r="782" spans="1:54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</row>
    <row r="783" spans="1:54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</row>
    <row r="784" spans="1:54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</row>
    <row r="785" spans="1:54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</row>
    <row r="786" spans="1:54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</row>
    <row r="787" spans="1:54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</row>
    <row r="788" spans="1:54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</row>
    <row r="789" spans="1:54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</row>
    <row r="790" spans="1:54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</row>
    <row r="791" spans="1:54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</row>
    <row r="792" spans="1:54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</row>
    <row r="793" spans="1:54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</row>
    <row r="794" spans="1:54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</row>
    <row r="795" spans="1:54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</row>
    <row r="796" spans="1:54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</row>
    <row r="797" spans="1:54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</row>
    <row r="798" spans="1:54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</row>
    <row r="799" spans="1:54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</row>
    <row r="800" spans="1:54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</row>
    <row r="801" spans="1:54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</row>
    <row r="802" spans="1:54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</row>
    <row r="803" spans="1:54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</row>
    <row r="804" spans="1:54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</row>
    <row r="805" spans="1:54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</row>
    <row r="806" spans="1:54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</row>
    <row r="807" spans="1:54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</row>
    <row r="808" spans="1:54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</row>
    <row r="809" spans="1:54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</row>
    <row r="810" spans="1:54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</row>
    <row r="811" spans="1:54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</row>
    <row r="812" spans="1:54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</row>
    <row r="813" spans="1:54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</row>
    <row r="814" spans="1:54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</row>
    <row r="815" spans="1:54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</row>
    <row r="816" spans="1:54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</row>
    <row r="817" spans="1:54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</row>
    <row r="818" spans="1:54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</row>
    <row r="819" spans="1:54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</row>
    <row r="820" spans="1:54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</row>
    <row r="821" spans="1:54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</row>
    <row r="822" spans="1:54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</row>
    <row r="823" spans="1:54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</row>
    <row r="824" spans="1:54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</row>
    <row r="825" spans="1:54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</row>
    <row r="826" spans="1:54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</row>
    <row r="827" spans="1:54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</row>
    <row r="828" spans="1:54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</row>
    <row r="829" spans="1:54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</row>
    <row r="830" spans="1:54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</row>
    <row r="831" spans="1:54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</row>
    <row r="832" spans="1:54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</row>
    <row r="833" spans="1:54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</row>
    <row r="834" spans="1:54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</row>
    <row r="835" spans="1:54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</row>
    <row r="836" spans="1:54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</row>
    <row r="837" spans="1:54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</row>
    <row r="838" spans="1:54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</row>
    <row r="839" spans="1:54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</row>
    <row r="840" spans="1:54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</row>
    <row r="841" spans="1:54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</row>
    <row r="842" spans="1:54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</row>
    <row r="843" spans="1:54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</row>
    <row r="844" spans="1:54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</row>
    <row r="845" spans="1:54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</row>
    <row r="846" spans="1:54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</row>
    <row r="847" spans="1:54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</row>
    <row r="848" spans="1:54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</row>
    <row r="849" spans="1:54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</row>
    <row r="850" spans="1:54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</row>
    <row r="851" spans="1:54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</row>
    <row r="852" spans="1:54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</row>
    <row r="853" spans="1:54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</row>
    <row r="854" spans="1:54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</row>
    <row r="855" spans="1:54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</row>
    <row r="856" spans="1:54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</row>
    <row r="857" spans="1:54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</row>
    <row r="858" spans="1:54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</row>
    <row r="859" spans="1:54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</row>
    <row r="860" spans="1:54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</row>
    <row r="861" spans="1:54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</row>
    <row r="862" spans="1:54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</row>
    <row r="863" spans="1:54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</row>
    <row r="864" spans="1:54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</row>
    <row r="865" spans="1:54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</row>
    <row r="866" spans="1:54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</row>
    <row r="867" spans="1:54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</row>
    <row r="868" spans="1:54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</row>
    <row r="869" spans="1:54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</row>
    <row r="870" spans="1:54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</row>
    <row r="871" spans="1:54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</row>
    <row r="872" spans="1:54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</row>
    <row r="873" spans="1:54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</row>
    <row r="874" spans="1:54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</row>
    <row r="875" spans="1:54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</row>
    <row r="876" spans="1:54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</row>
    <row r="877" spans="1:54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</row>
    <row r="878" spans="1:54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</row>
    <row r="879" spans="1:54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</row>
    <row r="880" spans="1:54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</row>
    <row r="881" spans="1:54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</row>
    <row r="882" spans="1:54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</row>
    <row r="883" spans="1:54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</row>
    <row r="884" spans="1:54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</row>
    <row r="885" spans="1:54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</row>
    <row r="886" spans="1:54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</row>
    <row r="887" spans="1:54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</row>
    <row r="888" spans="1:54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</row>
    <row r="889" spans="1:54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</row>
    <row r="890" spans="1:54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</row>
    <row r="891" spans="1:54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</row>
    <row r="892" spans="1:54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</row>
    <row r="893" spans="1:54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</row>
    <row r="894" spans="1:54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</row>
    <row r="895" spans="1:54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</row>
    <row r="896" spans="1:54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</row>
    <row r="897" spans="1:54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</row>
    <row r="898" spans="1:54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</row>
    <row r="899" spans="1:54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</row>
    <row r="900" spans="1:54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</row>
    <row r="901" spans="1:54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</row>
    <row r="902" spans="1:54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</row>
    <row r="903" spans="1:54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</row>
    <row r="904" spans="1:54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</row>
    <row r="905" spans="1:54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</row>
    <row r="906" spans="1:54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</row>
    <row r="907" spans="1:54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</row>
    <row r="908" spans="1:54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</row>
    <row r="909" spans="1:54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</row>
    <row r="910" spans="1:54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</row>
    <row r="911" spans="1:54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</row>
    <row r="912" spans="1:54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</row>
    <row r="913" spans="1:54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</row>
    <row r="914" spans="1:54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</row>
    <row r="915" spans="1:54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</row>
    <row r="916" spans="1:54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</row>
    <row r="917" spans="1:54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</row>
    <row r="918" spans="1:54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</row>
    <row r="919" spans="1:54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</row>
    <row r="920" spans="1:54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</row>
    <row r="921" spans="1:54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</row>
    <row r="922" spans="1:54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</row>
    <row r="923" spans="1:54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</row>
    <row r="924" spans="1:54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</row>
    <row r="925" spans="1:54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</row>
    <row r="926" spans="1:54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</row>
    <row r="927" spans="1:54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</row>
    <row r="928" spans="1:54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</row>
    <row r="929" spans="1:54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</row>
    <row r="930" spans="1:54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</row>
    <row r="931" spans="1:54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</row>
    <row r="932" spans="1:54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</row>
    <row r="933" spans="1:54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</row>
    <row r="934" spans="1:54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</row>
    <row r="935" spans="1:54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</row>
    <row r="936" spans="1:54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</row>
    <row r="937" spans="1:54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</row>
    <row r="938" spans="1:54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</row>
    <row r="939" spans="1:54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</row>
    <row r="940" spans="1:54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</row>
    <row r="941" spans="1:54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</row>
    <row r="942" spans="1:54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</row>
    <row r="943" spans="1:54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</row>
    <row r="944" spans="1:54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</row>
    <row r="945" spans="1:54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</row>
    <row r="946" spans="1:54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</row>
    <row r="947" spans="1:54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</row>
    <row r="948" spans="1:54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</row>
    <row r="949" spans="1:54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</row>
    <row r="950" spans="1:54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</row>
    <row r="951" spans="1:54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</row>
    <row r="952" spans="1:54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</row>
    <row r="953" spans="1:54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</row>
    <row r="954" spans="1:54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</row>
    <row r="955" spans="1:54" ht="12.75" customHeight="1" x14ac:dyDescent="0.2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</row>
    <row r="956" spans="1:54" ht="12.75" customHeight="1" x14ac:dyDescent="0.2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</row>
    <row r="957" spans="1:54" ht="12.75" customHeight="1" x14ac:dyDescent="0.2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</row>
    <row r="958" spans="1:54" ht="12.75" customHeight="1" x14ac:dyDescent="0.2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</row>
    <row r="959" spans="1:54" ht="12.75" customHeight="1" x14ac:dyDescent="0.2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</row>
    <row r="960" spans="1:54" ht="12.75" customHeight="1" x14ac:dyDescent="0.2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</row>
    <row r="961" spans="1:54" ht="12.75" customHeight="1" x14ac:dyDescent="0.2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</row>
    <row r="962" spans="1:54" ht="12.75" customHeight="1" x14ac:dyDescent="0.2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</row>
    <row r="963" spans="1:54" ht="12.75" customHeight="1" x14ac:dyDescent="0.2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</row>
    <row r="964" spans="1:54" ht="12.75" customHeight="1" x14ac:dyDescent="0.2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</row>
    <row r="965" spans="1:54" ht="12.75" customHeight="1" x14ac:dyDescent="0.2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</row>
    <row r="966" spans="1:54" ht="12.75" customHeight="1" x14ac:dyDescent="0.2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</row>
    <row r="967" spans="1:54" ht="12.75" customHeight="1" x14ac:dyDescent="0.2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</row>
    <row r="968" spans="1:54" ht="12.75" customHeight="1" x14ac:dyDescent="0.2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</row>
    <row r="969" spans="1:54" ht="12.75" customHeight="1" x14ac:dyDescent="0.2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</row>
    <row r="970" spans="1:54" ht="12.75" customHeight="1" x14ac:dyDescent="0.2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</row>
    <row r="971" spans="1:54" ht="12.75" customHeight="1" x14ac:dyDescent="0.2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</row>
    <row r="972" spans="1:54" ht="12.75" customHeight="1" x14ac:dyDescent="0.2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</row>
    <row r="973" spans="1:54" ht="12.75" customHeight="1" x14ac:dyDescent="0.2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</row>
    <row r="974" spans="1:54" ht="12.75" customHeight="1" x14ac:dyDescent="0.2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</row>
    <row r="975" spans="1:54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</row>
    <row r="976" spans="1:54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</row>
    <row r="977" spans="1:54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</row>
    <row r="978" spans="1:54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</row>
    <row r="979" spans="1:54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</row>
    <row r="980" spans="1:54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</row>
    <row r="981" spans="1:54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</row>
    <row r="982" spans="1:54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</row>
    <row r="983" spans="1:54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</row>
    <row r="984" spans="1:54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</row>
    <row r="985" spans="1:54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</row>
    <row r="986" spans="1:54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</row>
    <row r="987" spans="1:54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</row>
    <row r="988" spans="1:54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</row>
    <row r="989" spans="1:54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</row>
    <row r="990" spans="1:54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</row>
    <row r="991" spans="1:54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</row>
    <row r="992" spans="1:54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</row>
    <row r="993" spans="1:54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</row>
    <row r="994" spans="1:54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</row>
    <row r="995" spans="1:54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</row>
    <row r="996" spans="1:54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</row>
    <row r="997" spans="1:54" ht="12.75" customHeight="1" x14ac:dyDescent="0.2">
      <c r="A997" s="202"/>
      <c r="B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</row>
    <row r="998" spans="1:54" ht="12.75" customHeight="1" x14ac:dyDescent="0.2">
      <c r="A998" s="202"/>
      <c r="B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  <c r="AA998" s="202"/>
      <c r="AB998" s="202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</row>
    <row r="999" spans="1:54" ht="12.75" customHeight="1" x14ac:dyDescent="0.2">
      <c r="A999" s="202"/>
      <c r="B999" s="202"/>
      <c r="D999" s="202"/>
      <c r="E999" s="202"/>
      <c r="F999" s="202"/>
      <c r="G999" s="202"/>
      <c r="H999" s="202"/>
      <c r="I999" s="202"/>
      <c r="J999" s="202"/>
      <c r="K999" s="202"/>
      <c r="L999" s="202"/>
      <c r="M999" s="202"/>
      <c r="N999" s="202"/>
      <c r="O999" s="202"/>
      <c r="P999" s="202"/>
      <c r="Q999" s="202"/>
      <c r="R999" s="202"/>
      <c r="S999" s="202"/>
      <c r="T999" s="202"/>
      <c r="U999" s="202"/>
      <c r="V999" s="202"/>
      <c r="W999" s="202"/>
      <c r="X999" s="202"/>
      <c r="Y999" s="202"/>
      <c r="Z999" s="202"/>
      <c r="AA999" s="202"/>
      <c r="AB999" s="202"/>
      <c r="AC999" s="202"/>
      <c r="AD999" s="202"/>
      <c r="AE999" s="202"/>
      <c r="AF999" s="202"/>
      <c r="AG999" s="202"/>
      <c r="AH999" s="202"/>
      <c r="AI999" s="202"/>
      <c r="AJ999" s="202"/>
      <c r="AK999" s="202"/>
      <c r="AL999" s="202"/>
      <c r="AM999" s="202"/>
      <c r="AN999" s="202"/>
      <c r="AO999" s="202"/>
      <c r="AP999" s="202"/>
      <c r="AQ999" s="202"/>
      <c r="AR999" s="202"/>
      <c r="AS999" s="202"/>
      <c r="AT999" s="202"/>
      <c r="AU999" s="202"/>
      <c r="AV999" s="202"/>
      <c r="AW999" s="202"/>
      <c r="AX999" s="202"/>
      <c r="AY999" s="202"/>
      <c r="AZ999" s="202"/>
      <c r="BA999" s="202"/>
      <c r="BB999" s="202"/>
    </row>
  </sheetData>
  <autoFilter ref="A9:AL38" xr:uid="{00000000-0009-0000-0000-000006000000}">
    <sortState xmlns:xlrd2="http://schemas.microsoft.com/office/spreadsheetml/2017/richdata2" ref="A13:AL38">
      <sortCondition ref="A9:A38"/>
      <sortCondition ref="L9:L38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40">
    <cfRule type="expression" dxfId="7" priority="1">
      <formula>COUNTIF(C10:C1008,C10)&gt;1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G9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5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8" width="8.796875" customWidth="1"/>
    <col min="39" max="58" width="11.3984375" customWidth="1"/>
  </cols>
  <sheetData>
    <row r="1" spans="1:59" ht="18.75" customHeight="1" x14ac:dyDescent="0.25">
      <c r="A1" s="1147"/>
      <c r="B1" s="1148"/>
      <c r="C1" s="1150" t="s">
        <v>648</v>
      </c>
      <c r="D1" s="1151"/>
      <c r="E1" s="1152" t="s">
        <v>770</v>
      </c>
      <c r="F1" s="1153"/>
      <c r="G1" s="1151"/>
      <c r="H1" s="1154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6"/>
      <c r="AA1" s="1155" t="s">
        <v>650</v>
      </c>
      <c r="AB1" s="1156"/>
      <c r="AC1" s="1156"/>
      <c r="AD1" s="1156"/>
      <c r="AE1" s="1156"/>
      <c r="AF1" s="1156"/>
      <c r="AG1" s="1156"/>
      <c r="AH1" s="1156"/>
      <c r="AI1" s="1157"/>
      <c r="AJ1" s="1155" t="s">
        <v>651</v>
      </c>
      <c r="AK1" s="1156"/>
      <c r="AL1" s="1157"/>
      <c r="AM1" s="1155" t="s">
        <v>652</v>
      </c>
      <c r="AN1" s="1156"/>
      <c r="AO1" s="1156"/>
      <c r="AP1" s="1156"/>
      <c r="AQ1" s="1157"/>
      <c r="AR1" s="1114" t="s">
        <v>653</v>
      </c>
      <c r="AS1" s="1115"/>
      <c r="AT1" s="1116" t="s">
        <v>654</v>
      </c>
      <c r="AU1" s="1117"/>
      <c r="AV1" s="901" t="s">
        <v>44</v>
      </c>
      <c r="AW1" s="202"/>
      <c r="AX1" s="202"/>
      <c r="AY1" s="202"/>
      <c r="AZ1" s="202"/>
      <c r="BA1" s="202"/>
      <c r="BB1" s="202"/>
      <c r="BC1" s="202"/>
      <c r="BD1" s="202"/>
      <c r="BE1" s="202"/>
      <c r="BF1" s="202"/>
    </row>
    <row r="2" spans="1:59" ht="18.75" customHeight="1" x14ac:dyDescent="0.25">
      <c r="A2" s="1149"/>
      <c r="B2" s="1100"/>
      <c r="C2" s="1121" t="s">
        <v>771</v>
      </c>
      <c r="D2" s="1122"/>
      <c r="E2" s="1123" t="s">
        <v>772</v>
      </c>
      <c r="F2" s="1124"/>
      <c r="G2" s="1122"/>
      <c r="H2" s="1134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125" t="s">
        <v>657</v>
      </c>
      <c r="AB2" s="1126"/>
      <c r="AC2" s="1126"/>
      <c r="AD2" s="1126"/>
      <c r="AE2" s="1126"/>
      <c r="AF2" s="1126"/>
      <c r="AG2" s="1126"/>
      <c r="AH2" s="1126"/>
      <c r="AI2" s="1127"/>
      <c r="AJ2" s="1125" t="s">
        <v>658</v>
      </c>
      <c r="AK2" s="1126"/>
      <c r="AL2" s="1127"/>
      <c r="AM2" s="1125" t="s">
        <v>658</v>
      </c>
      <c r="AN2" s="1126"/>
      <c r="AO2" s="1126"/>
      <c r="AP2" s="1126"/>
      <c r="AQ2" s="1127"/>
      <c r="AR2" s="1128" t="s">
        <v>659</v>
      </c>
      <c r="AS2" s="1117"/>
      <c r="AT2" s="1116" t="s">
        <v>659</v>
      </c>
      <c r="AU2" s="1117"/>
      <c r="AV2" s="902"/>
      <c r="AW2" s="903"/>
      <c r="AX2" s="903"/>
      <c r="AY2" s="903"/>
      <c r="AZ2" s="903"/>
      <c r="BA2" s="903"/>
      <c r="BB2" s="903"/>
      <c r="BC2" s="903"/>
      <c r="BD2" s="903"/>
      <c r="BE2" s="903"/>
      <c r="BF2" s="903"/>
    </row>
    <row r="3" spans="1:59" ht="20.25" customHeight="1" x14ac:dyDescent="0.2">
      <c r="A3" s="1149"/>
      <c r="B3" s="1100"/>
      <c r="C3" s="1121" t="s">
        <v>660</v>
      </c>
      <c r="D3" s="1122"/>
      <c r="E3" s="1129" t="s">
        <v>661</v>
      </c>
      <c r="F3" s="1124"/>
      <c r="G3" s="1117"/>
      <c r="H3" s="1130" t="s">
        <v>662</v>
      </c>
      <c r="I3" s="1131"/>
      <c r="J3" s="1130" t="s">
        <v>662</v>
      </c>
      <c r="K3" s="1131"/>
      <c r="L3" s="1130" t="s">
        <v>662</v>
      </c>
      <c r="M3" s="1131"/>
      <c r="N3" s="1132" t="s">
        <v>663</v>
      </c>
      <c r="O3" s="1131"/>
      <c r="P3" s="1133" t="s">
        <v>663</v>
      </c>
      <c r="Q3" s="1131"/>
      <c r="R3" s="1133" t="s">
        <v>663</v>
      </c>
      <c r="S3" s="1131"/>
      <c r="T3" s="1137" t="s">
        <v>664</v>
      </c>
      <c r="U3" s="1138"/>
      <c r="V3" s="1137" t="s">
        <v>664</v>
      </c>
      <c r="W3" s="1138"/>
      <c r="X3" s="1137" t="s">
        <v>664</v>
      </c>
      <c r="Y3" s="1138"/>
      <c r="Z3" s="904" t="s">
        <v>43</v>
      </c>
      <c r="AA3" s="1139" t="s">
        <v>665</v>
      </c>
      <c r="AB3" s="1131"/>
      <c r="AC3" s="1130" t="s">
        <v>665</v>
      </c>
      <c r="AD3" s="1131"/>
      <c r="AE3" s="1130" t="s">
        <v>665</v>
      </c>
      <c r="AF3" s="1131"/>
      <c r="AG3" s="1130" t="s">
        <v>665</v>
      </c>
      <c r="AH3" s="1136"/>
      <c r="AI3" s="957" t="s">
        <v>43</v>
      </c>
      <c r="AJ3" s="1180" t="s">
        <v>773</v>
      </c>
      <c r="AK3" s="1136"/>
      <c r="AL3" s="958" t="s">
        <v>43</v>
      </c>
      <c r="AM3" s="1133" t="s">
        <v>667</v>
      </c>
      <c r="AN3" s="1136"/>
      <c r="AO3" s="1132" t="s">
        <v>667</v>
      </c>
      <c r="AP3" s="1136"/>
      <c r="AQ3" s="905" t="s">
        <v>43</v>
      </c>
      <c r="AR3" s="1118"/>
      <c r="AS3" s="1119"/>
      <c r="AT3" s="1120"/>
      <c r="AU3" s="1119"/>
      <c r="AV3" s="902"/>
      <c r="AW3" s="903"/>
      <c r="AX3" s="903"/>
      <c r="AY3" s="903"/>
      <c r="AZ3" s="903"/>
      <c r="BA3" s="903"/>
      <c r="BB3" s="903"/>
      <c r="BC3" s="903"/>
      <c r="BD3" s="903"/>
      <c r="BE3" s="903"/>
      <c r="BF3" s="903"/>
    </row>
    <row r="4" spans="1:59" ht="15.75" customHeight="1" x14ac:dyDescent="0.2">
      <c r="A4" s="1174" t="s">
        <v>668</v>
      </c>
      <c r="B4" s="1100"/>
      <c r="C4" s="1100"/>
      <c r="D4" s="1100"/>
      <c r="E4" s="1100"/>
      <c r="F4" s="1100"/>
      <c r="G4" s="1119"/>
      <c r="H4" s="1184" t="s">
        <v>669</v>
      </c>
      <c r="I4" s="1141"/>
      <c r="J4" s="1185" t="s">
        <v>669</v>
      </c>
      <c r="K4" s="1141"/>
      <c r="L4" s="1185" t="s">
        <v>669</v>
      </c>
      <c r="M4" s="1141"/>
      <c r="N4" s="1158" t="s">
        <v>774</v>
      </c>
      <c r="O4" s="1080"/>
      <c r="P4" s="1160" t="s">
        <v>774</v>
      </c>
      <c r="Q4" s="1080"/>
      <c r="R4" s="1160" t="s">
        <v>774</v>
      </c>
      <c r="S4" s="1080"/>
      <c r="T4" s="1140"/>
      <c r="U4" s="1141"/>
      <c r="V4" s="1140"/>
      <c r="W4" s="1141"/>
      <c r="X4" s="1140"/>
      <c r="Y4" s="1141"/>
      <c r="Z4" s="906"/>
      <c r="AA4" s="1142"/>
      <c r="AB4" s="1080"/>
      <c r="AC4" s="1143"/>
      <c r="AD4" s="1080"/>
      <c r="AE4" s="1143"/>
      <c r="AF4" s="1080"/>
      <c r="AG4" s="1144"/>
      <c r="AH4" s="1119"/>
      <c r="AI4" s="908"/>
      <c r="AJ4" s="1142" t="s">
        <v>775</v>
      </c>
      <c r="AK4" s="1119"/>
      <c r="AL4" s="959"/>
      <c r="AM4" s="1143" t="s">
        <v>776</v>
      </c>
      <c r="AN4" s="1119"/>
      <c r="AO4" s="1144" t="s">
        <v>777</v>
      </c>
      <c r="AP4" s="1119"/>
      <c r="AQ4" s="906"/>
      <c r="AR4" s="1145">
        <v>2023</v>
      </c>
      <c r="AS4" s="1119"/>
      <c r="AT4" s="1146">
        <v>2023</v>
      </c>
      <c r="AU4" s="1119"/>
      <c r="AV4" s="902"/>
      <c r="AW4" s="903"/>
      <c r="AX4" s="903"/>
      <c r="AY4" s="903"/>
      <c r="AZ4" s="903"/>
      <c r="BA4" s="903"/>
      <c r="BB4" s="903"/>
      <c r="BC4" s="903"/>
      <c r="BD4" s="903"/>
      <c r="BE4" s="903"/>
      <c r="BF4" s="903"/>
    </row>
    <row r="5" spans="1:59" ht="15.75" customHeight="1" x14ac:dyDescent="0.2">
      <c r="A5" s="1149"/>
      <c r="B5" s="1100"/>
      <c r="C5" s="1100"/>
      <c r="D5" s="1100"/>
      <c r="E5" s="1100"/>
      <c r="F5" s="1100"/>
      <c r="G5" s="1119"/>
      <c r="H5" s="1158">
        <v>2022</v>
      </c>
      <c r="I5" s="1080"/>
      <c r="J5" s="1160">
        <v>2022</v>
      </c>
      <c r="K5" s="1080"/>
      <c r="L5" s="1160">
        <v>2022</v>
      </c>
      <c r="M5" s="1080"/>
      <c r="N5" s="1158">
        <v>2022</v>
      </c>
      <c r="O5" s="1080"/>
      <c r="P5" s="1160">
        <v>2022</v>
      </c>
      <c r="Q5" s="1080"/>
      <c r="R5" s="1160">
        <v>2022</v>
      </c>
      <c r="S5" s="1080"/>
      <c r="T5" s="1159"/>
      <c r="U5" s="1080"/>
      <c r="V5" s="1159"/>
      <c r="W5" s="1080"/>
      <c r="X5" s="1159"/>
      <c r="Y5" s="1080"/>
      <c r="Z5" s="906"/>
      <c r="AA5" s="1161">
        <v>2022</v>
      </c>
      <c r="AB5" s="1080"/>
      <c r="AC5" s="1164">
        <v>2022</v>
      </c>
      <c r="AD5" s="1080"/>
      <c r="AE5" s="1164">
        <v>2022</v>
      </c>
      <c r="AF5" s="1080"/>
      <c r="AG5" s="1159">
        <v>2023</v>
      </c>
      <c r="AH5" s="1119"/>
      <c r="AI5" s="908"/>
      <c r="AJ5" s="1181">
        <v>2023</v>
      </c>
      <c r="AK5" s="1119"/>
      <c r="AL5" s="959"/>
      <c r="AM5" s="1160">
        <v>2022</v>
      </c>
      <c r="AN5" s="1119"/>
      <c r="AO5" s="1158">
        <v>2023</v>
      </c>
      <c r="AP5" s="1119"/>
      <c r="AQ5" s="906"/>
      <c r="AR5" s="1162"/>
      <c r="AS5" s="1119"/>
      <c r="AT5" s="1163"/>
      <c r="AU5" s="1119"/>
      <c r="AV5" s="902"/>
      <c r="AW5" s="903"/>
      <c r="AX5" s="903"/>
      <c r="AY5" s="903"/>
      <c r="AZ5" s="903"/>
      <c r="BA5" s="903"/>
      <c r="BB5" s="903"/>
      <c r="BC5" s="903"/>
      <c r="BD5" s="903"/>
      <c r="BE5" s="903"/>
      <c r="BF5" s="903"/>
    </row>
    <row r="6" spans="1:59" ht="13.5" customHeight="1" x14ac:dyDescent="0.2">
      <c r="A6" s="1149"/>
      <c r="B6" s="1100"/>
      <c r="C6" s="1100"/>
      <c r="D6" s="1100"/>
      <c r="E6" s="1100"/>
      <c r="F6" s="1100"/>
      <c r="G6" s="1119"/>
      <c r="H6" s="1177" t="s">
        <v>778</v>
      </c>
      <c r="I6" s="1080"/>
      <c r="J6" s="1168" t="s">
        <v>778</v>
      </c>
      <c r="K6" s="1080"/>
      <c r="L6" s="1168" t="s">
        <v>778</v>
      </c>
      <c r="M6" s="1080"/>
      <c r="N6" s="1177" t="s">
        <v>677</v>
      </c>
      <c r="O6" s="1080"/>
      <c r="P6" s="1168" t="s">
        <v>677</v>
      </c>
      <c r="Q6" s="1080"/>
      <c r="R6" s="1168" t="s">
        <v>677</v>
      </c>
      <c r="S6" s="1080"/>
      <c r="T6" s="1165"/>
      <c r="U6" s="1080"/>
      <c r="V6" s="1165"/>
      <c r="W6" s="1080"/>
      <c r="X6" s="1165"/>
      <c r="Y6" s="1080"/>
      <c r="Z6" s="906"/>
      <c r="AA6" s="1166" t="s">
        <v>677</v>
      </c>
      <c r="AB6" s="1080"/>
      <c r="AC6" s="1167" t="s">
        <v>678</v>
      </c>
      <c r="AD6" s="1080"/>
      <c r="AE6" s="1167" t="s">
        <v>678</v>
      </c>
      <c r="AF6" s="1080"/>
      <c r="AG6" s="1165" t="s">
        <v>679</v>
      </c>
      <c r="AH6" s="1119"/>
      <c r="AI6" s="908"/>
      <c r="AJ6" s="1182" t="s">
        <v>679</v>
      </c>
      <c r="AK6" s="1119"/>
      <c r="AL6" s="959"/>
      <c r="AM6" s="1168" t="s">
        <v>678</v>
      </c>
      <c r="AN6" s="1119"/>
      <c r="AO6" s="1177" t="s">
        <v>679</v>
      </c>
      <c r="AP6" s="1119"/>
      <c r="AQ6" s="906"/>
      <c r="AR6" s="1162"/>
      <c r="AS6" s="1119"/>
      <c r="AT6" s="1163"/>
      <c r="AU6" s="1119"/>
      <c r="AV6" s="902"/>
      <c r="AW6" s="903"/>
      <c r="AX6" s="903"/>
      <c r="AY6" s="903"/>
      <c r="AZ6" s="903"/>
      <c r="BA6" s="903"/>
      <c r="BB6" s="903"/>
      <c r="BC6" s="903"/>
      <c r="BD6" s="903"/>
      <c r="BE6" s="903"/>
      <c r="BF6" s="903"/>
    </row>
    <row r="7" spans="1:59" ht="12.75" customHeight="1" x14ac:dyDescent="0.2">
      <c r="A7" s="1149"/>
      <c r="B7" s="1100"/>
      <c r="C7" s="1100"/>
      <c r="D7" s="1100"/>
      <c r="E7" s="1100"/>
      <c r="F7" s="1100"/>
      <c r="G7" s="1119"/>
      <c r="H7" s="1177" t="s">
        <v>682</v>
      </c>
      <c r="I7" s="1080"/>
      <c r="J7" s="1168" t="s">
        <v>682</v>
      </c>
      <c r="K7" s="1080"/>
      <c r="L7" s="1168" t="s">
        <v>682</v>
      </c>
      <c r="M7" s="1080"/>
      <c r="N7" s="1177" t="s">
        <v>683</v>
      </c>
      <c r="O7" s="1080"/>
      <c r="P7" s="1168" t="s">
        <v>683</v>
      </c>
      <c r="Q7" s="1080"/>
      <c r="R7" s="1168" t="s">
        <v>683</v>
      </c>
      <c r="S7" s="1080"/>
      <c r="T7" s="1165"/>
      <c r="U7" s="1080"/>
      <c r="V7" s="1165"/>
      <c r="W7" s="1080"/>
      <c r="X7" s="1165"/>
      <c r="Y7" s="1080"/>
      <c r="Z7" s="906"/>
      <c r="AA7" s="1166"/>
      <c r="AB7" s="1080"/>
      <c r="AC7" s="1167"/>
      <c r="AD7" s="1080"/>
      <c r="AE7" s="1167"/>
      <c r="AF7" s="1080"/>
      <c r="AG7" s="1165"/>
      <c r="AH7" s="1119"/>
      <c r="AI7" s="908"/>
      <c r="AJ7" s="1162"/>
      <c r="AK7" s="1119"/>
      <c r="AL7" s="959"/>
      <c r="AM7" s="1168" t="s">
        <v>779</v>
      </c>
      <c r="AN7" s="1119"/>
      <c r="AO7" s="1177" t="s">
        <v>686</v>
      </c>
      <c r="AP7" s="1119"/>
      <c r="AQ7" s="906"/>
      <c r="AR7" s="1162"/>
      <c r="AS7" s="1119"/>
      <c r="AT7" s="1163"/>
      <c r="AU7" s="1119"/>
      <c r="AV7" s="902"/>
      <c r="AW7" s="903"/>
      <c r="AX7" s="903"/>
      <c r="AY7" s="903"/>
      <c r="AZ7" s="903"/>
      <c r="BA7" s="903"/>
      <c r="BB7" s="903"/>
      <c r="BC7" s="903"/>
      <c r="BD7" s="903"/>
      <c r="BE7" s="903"/>
      <c r="BF7" s="903"/>
    </row>
    <row r="8" spans="1:59" ht="12.75" customHeight="1" x14ac:dyDescent="0.2">
      <c r="A8" s="1175"/>
      <c r="B8" s="1058"/>
      <c r="C8" s="1058"/>
      <c r="D8" s="1058"/>
      <c r="E8" s="1058"/>
      <c r="F8" s="1058"/>
      <c r="G8" s="1176"/>
      <c r="H8" s="1187" t="s">
        <v>687</v>
      </c>
      <c r="I8" s="1170"/>
      <c r="J8" s="1183" t="s">
        <v>688</v>
      </c>
      <c r="K8" s="1170"/>
      <c r="L8" s="1183" t="s">
        <v>689</v>
      </c>
      <c r="M8" s="1170"/>
      <c r="N8" s="1171" t="s">
        <v>687</v>
      </c>
      <c r="O8" s="1172"/>
      <c r="P8" s="1173" t="s">
        <v>688</v>
      </c>
      <c r="Q8" s="1172"/>
      <c r="R8" s="1169" t="s">
        <v>689</v>
      </c>
      <c r="S8" s="1170"/>
      <c r="T8" s="1169" t="s">
        <v>687</v>
      </c>
      <c r="U8" s="1170"/>
      <c r="V8" s="1169" t="s">
        <v>688</v>
      </c>
      <c r="W8" s="1170"/>
      <c r="X8" s="1169" t="s">
        <v>689</v>
      </c>
      <c r="Y8" s="1170"/>
      <c r="Z8" s="906"/>
      <c r="AA8" s="1179" t="s">
        <v>689</v>
      </c>
      <c r="AB8" s="1170"/>
      <c r="AC8" s="1169" t="s">
        <v>689</v>
      </c>
      <c r="AD8" s="1170"/>
      <c r="AE8" s="1169" t="s">
        <v>688</v>
      </c>
      <c r="AF8" s="1170"/>
      <c r="AG8" s="1178" t="s">
        <v>688</v>
      </c>
      <c r="AH8" s="1176"/>
      <c r="AI8" s="960"/>
      <c r="AJ8" s="1186" t="s">
        <v>689</v>
      </c>
      <c r="AK8" s="1176"/>
      <c r="AL8" s="961"/>
      <c r="AM8" s="1183" t="s">
        <v>688</v>
      </c>
      <c r="AN8" s="1176"/>
      <c r="AO8" s="1187" t="s">
        <v>688</v>
      </c>
      <c r="AP8" s="1176"/>
      <c r="AQ8" s="910"/>
      <c r="AR8" s="1145" t="s">
        <v>689</v>
      </c>
      <c r="AS8" s="1119"/>
      <c r="AT8" s="1146" t="s">
        <v>689</v>
      </c>
      <c r="AU8" s="1119"/>
      <c r="AV8" s="902"/>
      <c r="AW8" s="903"/>
      <c r="AX8" s="903"/>
      <c r="AY8" s="903"/>
      <c r="AZ8" s="903"/>
      <c r="BA8" s="903"/>
      <c r="BB8" s="903"/>
      <c r="BC8" s="903"/>
      <c r="BD8" s="903"/>
      <c r="BE8" s="903"/>
      <c r="BF8" s="903"/>
    </row>
    <row r="9" spans="1:59" ht="30.75" customHeight="1" x14ac:dyDescent="0.2">
      <c r="A9" s="911" t="s">
        <v>690</v>
      </c>
      <c r="B9" s="912" t="s">
        <v>691</v>
      </c>
      <c r="C9" s="912" t="s">
        <v>692</v>
      </c>
      <c r="D9" s="912" t="s">
        <v>693</v>
      </c>
      <c r="E9" s="912" t="s">
        <v>694</v>
      </c>
      <c r="F9" s="912" t="s">
        <v>39</v>
      </c>
      <c r="G9" s="913" t="s">
        <v>40</v>
      </c>
      <c r="H9" s="962" t="s">
        <v>41</v>
      </c>
      <c r="I9" s="963" t="s">
        <v>42</v>
      </c>
      <c r="J9" s="963" t="s">
        <v>41</v>
      </c>
      <c r="K9" s="963" t="s">
        <v>42</v>
      </c>
      <c r="L9" s="963" t="s">
        <v>41</v>
      </c>
      <c r="M9" s="964" t="s">
        <v>42</v>
      </c>
      <c r="N9" s="914" t="s">
        <v>41</v>
      </c>
      <c r="O9" s="965" t="s">
        <v>42</v>
      </c>
      <c r="P9" s="916" t="s">
        <v>41</v>
      </c>
      <c r="Q9" s="916" t="s">
        <v>42</v>
      </c>
      <c r="R9" s="914" t="s">
        <v>41</v>
      </c>
      <c r="S9" s="965" t="s">
        <v>42</v>
      </c>
      <c r="T9" s="914" t="s">
        <v>41</v>
      </c>
      <c r="U9" s="965" t="s">
        <v>42</v>
      </c>
      <c r="V9" s="916" t="s">
        <v>41</v>
      </c>
      <c r="W9" s="916" t="s">
        <v>42</v>
      </c>
      <c r="X9" s="914" t="s">
        <v>41</v>
      </c>
      <c r="Y9" s="965" t="s">
        <v>42</v>
      </c>
      <c r="Z9" s="917"/>
      <c r="AA9" s="911" t="s">
        <v>41</v>
      </c>
      <c r="AB9" s="912" t="s">
        <v>42</v>
      </c>
      <c r="AC9" s="914" t="s">
        <v>41</v>
      </c>
      <c r="AD9" s="912" t="s">
        <v>42</v>
      </c>
      <c r="AE9" s="914" t="s">
        <v>41</v>
      </c>
      <c r="AF9" s="912" t="s">
        <v>42</v>
      </c>
      <c r="AG9" s="912" t="s">
        <v>41</v>
      </c>
      <c r="AH9" s="913" t="s">
        <v>42</v>
      </c>
      <c r="AI9" s="917"/>
      <c r="AJ9" s="912" t="s">
        <v>41</v>
      </c>
      <c r="AK9" s="913" t="s">
        <v>42</v>
      </c>
      <c r="AL9" s="917"/>
      <c r="AM9" s="911" t="s">
        <v>41</v>
      </c>
      <c r="AN9" s="912" t="s">
        <v>42</v>
      </c>
      <c r="AO9" s="912" t="s">
        <v>41</v>
      </c>
      <c r="AP9" s="913" t="s">
        <v>42</v>
      </c>
      <c r="AQ9" s="917"/>
      <c r="AR9" s="918" t="s">
        <v>41</v>
      </c>
      <c r="AS9" s="919" t="s">
        <v>42</v>
      </c>
      <c r="AT9" s="918" t="s">
        <v>41</v>
      </c>
      <c r="AU9" s="919" t="s">
        <v>42</v>
      </c>
      <c r="AV9" s="901" t="s">
        <v>44</v>
      </c>
      <c r="AW9" s="920"/>
      <c r="AX9" s="920"/>
      <c r="AY9" s="920"/>
      <c r="AZ9" s="920"/>
      <c r="BA9" s="920"/>
      <c r="BB9" s="920"/>
      <c r="BC9" s="920"/>
      <c r="BD9" s="920"/>
      <c r="BE9" s="920"/>
      <c r="BF9" s="920"/>
      <c r="BG9" s="921"/>
    </row>
    <row r="10" spans="1:59" ht="15" customHeight="1" outlineLevel="1" x14ac:dyDescent="0.2">
      <c r="A10" s="922">
        <f t="shared" ref="A10:A29" si="0">RANK(AV10,$AV$10:$AV$37)</f>
        <v>1</v>
      </c>
      <c r="B10" s="502">
        <v>2006</v>
      </c>
      <c r="C10" s="966" t="s">
        <v>780</v>
      </c>
      <c r="D10" s="512" t="s">
        <v>121</v>
      </c>
      <c r="E10" s="512" t="s">
        <v>781</v>
      </c>
      <c r="F10" s="502" t="s">
        <v>782</v>
      </c>
      <c r="G10" s="923" t="s">
        <v>49</v>
      </c>
      <c r="H10" s="967" t="s">
        <v>716</v>
      </c>
      <c r="I10" s="968">
        <v>300</v>
      </c>
      <c r="J10" s="969" t="s">
        <v>703</v>
      </c>
      <c r="K10" s="968">
        <v>100</v>
      </c>
      <c r="L10" s="969" t="s">
        <v>704</v>
      </c>
      <c r="M10" s="505">
        <v>200</v>
      </c>
      <c r="N10" s="924"/>
      <c r="O10" s="924">
        <v>0</v>
      </c>
      <c r="P10" s="924"/>
      <c r="Q10" s="924">
        <v>0</v>
      </c>
      <c r="R10" s="925"/>
      <c r="S10" s="924">
        <v>0</v>
      </c>
      <c r="T10" s="924"/>
      <c r="U10" s="924">
        <v>0</v>
      </c>
      <c r="V10" s="924"/>
      <c r="W10" s="924">
        <v>0</v>
      </c>
      <c r="X10" s="925"/>
      <c r="Y10" s="924">
        <v>0</v>
      </c>
      <c r="Z10" s="926">
        <f t="shared" ref="Z10:Z35" si="1">LARGE(H10:Y10,1)+LARGE(H10:Y10,2)+LARGE(H10:Y10,3)+LARGE(H10:Y10,4)+LARGE(H10:Y10,5)+LARGE(H10:Y10,6)</f>
        <v>600</v>
      </c>
      <c r="AA10" s="927"/>
      <c r="AB10" s="925">
        <v>0</v>
      </c>
      <c r="AC10" s="928"/>
      <c r="AD10" s="925">
        <v>0</v>
      </c>
      <c r="AE10" s="928"/>
      <c r="AF10" s="925">
        <v>0</v>
      </c>
      <c r="AG10" s="928"/>
      <c r="AH10" s="925">
        <v>0</v>
      </c>
      <c r="AI10" s="926">
        <f t="shared" ref="AI10:AI35" si="2">LARGE(AB10:AH10,1)+LARGE(AB10:AH10, 2)+LARGE(AB10:AH10, 3)</f>
        <v>0</v>
      </c>
      <c r="AJ10" s="929"/>
      <c r="AK10" s="526">
        <v>0</v>
      </c>
      <c r="AL10" s="930">
        <f t="shared" ref="AL10:AL35" si="3">AK10</f>
        <v>0</v>
      </c>
      <c r="AM10" s="927"/>
      <c r="AN10" s="925">
        <v>0</v>
      </c>
      <c r="AO10" s="928"/>
      <c r="AP10" s="925">
        <v>0</v>
      </c>
      <c r="AQ10" s="930">
        <f t="shared" ref="AQ10:AQ35" si="4">LARGE(AM10:AP10,1)</f>
        <v>0</v>
      </c>
      <c r="AR10" s="931"/>
      <c r="AS10" s="932">
        <v>0</v>
      </c>
      <c r="AT10" s="931"/>
      <c r="AU10" s="932">
        <v>0</v>
      </c>
      <c r="AV10" s="933">
        <f t="shared" ref="AV10:AV35" si="5">Z10+AI10+AL10+AQ10+AS10+AU10</f>
        <v>600</v>
      </c>
      <c r="AW10" s="942"/>
      <c r="AX10" s="942"/>
      <c r="AY10" s="942"/>
      <c r="AZ10" s="942"/>
      <c r="BA10" s="942"/>
      <c r="BB10" s="942"/>
      <c r="BC10" s="942"/>
      <c r="BD10" s="942"/>
      <c r="BE10" s="942"/>
      <c r="BF10" s="942"/>
      <c r="BG10" s="936"/>
    </row>
    <row r="11" spans="1:59" ht="15" customHeight="1" outlineLevel="1" x14ac:dyDescent="0.2">
      <c r="A11" s="922">
        <f t="shared" si="0"/>
        <v>2</v>
      </c>
      <c r="B11" s="937">
        <v>2008</v>
      </c>
      <c r="C11" s="553" t="s">
        <v>295</v>
      </c>
      <c r="D11" s="554" t="s">
        <v>94</v>
      </c>
      <c r="E11" s="554" t="s">
        <v>296</v>
      </c>
      <c r="F11" s="937" t="s">
        <v>782</v>
      </c>
      <c r="G11" s="938" t="s">
        <v>49</v>
      </c>
      <c r="H11" s="967" t="s">
        <v>751</v>
      </c>
      <c r="I11" s="924">
        <v>75</v>
      </c>
      <c r="J11" s="969" t="s">
        <v>710</v>
      </c>
      <c r="K11" s="924">
        <v>100</v>
      </c>
      <c r="L11" s="969" t="s">
        <v>698</v>
      </c>
      <c r="M11" s="505">
        <v>300</v>
      </c>
      <c r="N11" s="924"/>
      <c r="O11" s="924">
        <v>0</v>
      </c>
      <c r="P11" s="924"/>
      <c r="Q11" s="924">
        <v>0</v>
      </c>
      <c r="R11" s="925"/>
      <c r="S11" s="924">
        <v>0</v>
      </c>
      <c r="T11" s="924"/>
      <c r="U11" s="924">
        <v>0</v>
      </c>
      <c r="V11" s="924"/>
      <c r="W11" s="924">
        <v>0</v>
      </c>
      <c r="X11" s="925"/>
      <c r="Y11" s="924">
        <v>0</v>
      </c>
      <c r="Z11" s="926">
        <f t="shared" si="1"/>
        <v>475</v>
      </c>
      <c r="AA11" s="927"/>
      <c r="AB11" s="925">
        <v>0</v>
      </c>
      <c r="AC11" s="928"/>
      <c r="AD11" s="925">
        <v>0</v>
      </c>
      <c r="AE11" s="928"/>
      <c r="AF11" s="925">
        <v>0</v>
      </c>
      <c r="AG11" s="939"/>
      <c r="AH11" s="925">
        <v>0</v>
      </c>
      <c r="AI11" s="926">
        <f t="shared" si="2"/>
        <v>0</v>
      </c>
      <c r="AJ11" s="929"/>
      <c r="AK11" s="526">
        <v>0</v>
      </c>
      <c r="AL11" s="930">
        <f t="shared" si="3"/>
        <v>0</v>
      </c>
      <c r="AM11" s="927"/>
      <c r="AN11" s="925">
        <v>0</v>
      </c>
      <c r="AO11" s="939"/>
      <c r="AP11" s="925">
        <v>0</v>
      </c>
      <c r="AQ11" s="930">
        <f t="shared" si="4"/>
        <v>0</v>
      </c>
      <c r="AR11" s="931"/>
      <c r="AS11" s="932">
        <v>0</v>
      </c>
      <c r="AT11" s="931"/>
      <c r="AU11" s="932">
        <v>0</v>
      </c>
      <c r="AV11" s="933">
        <f t="shared" si="5"/>
        <v>475</v>
      </c>
      <c r="AW11" s="942"/>
      <c r="AX11" s="942"/>
      <c r="AY11" s="942"/>
      <c r="AZ11" s="942"/>
      <c r="BA11" s="942"/>
      <c r="BB11" s="942"/>
      <c r="BC11" s="942"/>
      <c r="BD11" s="942"/>
      <c r="BE11" s="942"/>
      <c r="BF11" s="942"/>
      <c r="BG11" s="936"/>
    </row>
    <row r="12" spans="1:59" ht="15" customHeight="1" outlineLevel="1" x14ac:dyDescent="0.2">
      <c r="A12" s="922">
        <f t="shared" si="0"/>
        <v>3</v>
      </c>
      <c r="B12" s="937">
        <v>2007</v>
      </c>
      <c r="C12" s="553" t="s">
        <v>783</v>
      </c>
      <c r="D12" s="554" t="s">
        <v>333</v>
      </c>
      <c r="E12" s="554" t="s">
        <v>784</v>
      </c>
      <c r="F12" s="937" t="s">
        <v>782</v>
      </c>
      <c r="G12" s="938" t="s">
        <v>49</v>
      </c>
      <c r="H12" s="970" t="s">
        <v>722</v>
      </c>
      <c r="I12" s="968">
        <v>75</v>
      </c>
      <c r="J12" s="969" t="s">
        <v>716</v>
      </c>
      <c r="K12" s="968">
        <v>200</v>
      </c>
      <c r="L12" s="969" t="s">
        <v>723</v>
      </c>
      <c r="M12" s="505">
        <v>25</v>
      </c>
      <c r="N12" s="924"/>
      <c r="O12" s="924">
        <v>0</v>
      </c>
      <c r="P12" s="924"/>
      <c r="Q12" s="924">
        <v>0</v>
      </c>
      <c r="R12" s="925"/>
      <c r="S12" s="924">
        <v>0</v>
      </c>
      <c r="T12" s="924"/>
      <c r="U12" s="924">
        <v>0</v>
      </c>
      <c r="V12" s="924"/>
      <c r="W12" s="924">
        <v>0</v>
      </c>
      <c r="X12" s="925"/>
      <c r="Y12" s="924">
        <v>0</v>
      </c>
      <c r="Z12" s="926">
        <f t="shared" si="1"/>
        <v>300</v>
      </c>
      <c r="AA12" s="927"/>
      <c r="AB12" s="925">
        <v>0</v>
      </c>
      <c r="AC12" s="928"/>
      <c r="AD12" s="925">
        <v>0</v>
      </c>
      <c r="AE12" s="928"/>
      <c r="AF12" s="925">
        <v>0</v>
      </c>
      <c r="AG12" s="928"/>
      <c r="AH12" s="925">
        <v>0</v>
      </c>
      <c r="AI12" s="926">
        <f t="shared" si="2"/>
        <v>0</v>
      </c>
      <c r="AJ12" s="929"/>
      <c r="AK12" s="526">
        <v>0</v>
      </c>
      <c r="AL12" s="930">
        <f t="shared" si="3"/>
        <v>0</v>
      </c>
      <c r="AM12" s="927"/>
      <c r="AN12" s="925">
        <v>0</v>
      </c>
      <c r="AO12" s="928"/>
      <c r="AP12" s="925">
        <v>0</v>
      </c>
      <c r="AQ12" s="930">
        <f t="shared" si="4"/>
        <v>0</v>
      </c>
      <c r="AR12" s="931"/>
      <c r="AS12" s="932">
        <v>0</v>
      </c>
      <c r="AT12" s="931"/>
      <c r="AU12" s="932">
        <v>0</v>
      </c>
      <c r="AV12" s="933">
        <f t="shared" si="5"/>
        <v>300</v>
      </c>
      <c r="AW12" s="942"/>
      <c r="AX12" s="942"/>
      <c r="AY12" s="942"/>
      <c r="AZ12" s="942"/>
      <c r="BA12" s="942"/>
      <c r="BB12" s="942"/>
      <c r="BC12" s="942"/>
      <c r="BD12" s="942"/>
      <c r="BE12" s="942"/>
      <c r="BF12" s="942"/>
      <c r="BG12" s="936"/>
    </row>
    <row r="13" spans="1:59" ht="15" customHeight="1" outlineLevel="1" x14ac:dyDescent="0.2">
      <c r="A13" s="922">
        <f t="shared" si="0"/>
        <v>3</v>
      </c>
      <c r="B13" s="478">
        <v>2006</v>
      </c>
      <c r="C13" s="479" t="s">
        <v>785</v>
      </c>
      <c r="D13" s="480" t="s">
        <v>230</v>
      </c>
      <c r="E13" s="480" t="s">
        <v>786</v>
      </c>
      <c r="F13" s="478" t="s">
        <v>787</v>
      </c>
      <c r="G13" s="940" t="s">
        <v>49</v>
      </c>
      <c r="H13" s="967" t="s">
        <v>719</v>
      </c>
      <c r="I13" s="968">
        <v>150</v>
      </c>
      <c r="J13" s="968" t="s">
        <v>719</v>
      </c>
      <c r="K13" s="968">
        <v>100</v>
      </c>
      <c r="L13" s="969" t="s">
        <v>703</v>
      </c>
      <c r="M13" s="505">
        <v>50</v>
      </c>
      <c r="N13" s="924"/>
      <c r="O13" s="924">
        <v>0</v>
      </c>
      <c r="P13" s="924"/>
      <c r="Q13" s="924">
        <v>0</v>
      </c>
      <c r="R13" s="925"/>
      <c r="S13" s="924">
        <v>0</v>
      </c>
      <c r="T13" s="924"/>
      <c r="U13" s="924">
        <v>0</v>
      </c>
      <c r="V13" s="924"/>
      <c r="W13" s="924">
        <v>0</v>
      </c>
      <c r="X13" s="925"/>
      <c r="Y13" s="924">
        <v>0</v>
      </c>
      <c r="Z13" s="926">
        <f t="shared" si="1"/>
        <v>300</v>
      </c>
      <c r="AA13" s="927"/>
      <c r="AB13" s="925">
        <v>0</v>
      </c>
      <c r="AC13" s="928"/>
      <c r="AD13" s="925">
        <v>0</v>
      </c>
      <c r="AE13" s="928"/>
      <c r="AF13" s="925">
        <v>0</v>
      </c>
      <c r="AG13" s="928"/>
      <c r="AH13" s="925">
        <v>0</v>
      </c>
      <c r="AI13" s="926">
        <f t="shared" si="2"/>
        <v>0</v>
      </c>
      <c r="AJ13" s="929"/>
      <c r="AK13" s="526">
        <v>0</v>
      </c>
      <c r="AL13" s="930">
        <f t="shared" si="3"/>
        <v>0</v>
      </c>
      <c r="AM13" s="927"/>
      <c r="AN13" s="925">
        <v>0</v>
      </c>
      <c r="AO13" s="928"/>
      <c r="AP13" s="925">
        <v>0</v>
      </c>
      <c r="AQ13" s="930">
        <f t="shared" si="4"/>
        <v>0</v>
      </c>
      <c r="AR13" s="931"/>
      <c r="AS13" s="932">
        <v>0</v>
      </c>
      <c r="AT13" s="931"/>
      <c r="AU13" s="932">
        <v>0</v>
      </c>
      <c r="AV13" s="933">
        <f t="shared" si="5"/>
        <v>300</v>
      </c>
      <c r="AW13" s="942"/>
      <c r="AX13" s="942"/>
      <c r="AY13" s="942"/>
      <c r="AZ13" s="942"/>
      <c r="BA13" s="942"/>
      <c r="BB13" s="942"/>
      <c r="BC13" s="942"/>
      <c r="BD13" s="942"/>
      <c r="BE13" s="942"/>
      <c r="BF13" s="942"/>
      <c r="BG13" s="936"/>
    </row>
    <row r="14" spans="1:59" ht="15" customHeight="1" outlineLevel="1" x14ac:dyDescent="0.2">
      <c r="A14" s="922">
        <f t="shared" si="0"/>
        <v>5</v>
      </c>
      <c r="B14" s="478">
        <v>2006</v>
      </c>
      <c r="C14" s="479" t="s">
        <v>788</v>
      </c>
      <c r="D14" s="480" t="s">
        <v>121</v>
      </c>
      <c r="E14" s="480" t="s">
        <v>789</v>
      </c>
      <c r="F14" s="478" t="s">
        <v>742</v>
      </c>
      <c r="G14" s="940" t="s">
        <v>49</v>
      </c>
      <c r="H14" s="970" t="s">
        <v>747</v>
      </c>
      <c r="I14" s="924">
        <v>75</v>
      </c>
      <c r="J14" s="968" t="s">
        <v>722</v>
      </c>
      <c r="K14" s="924">
        <v>50</v>
      </c>
      <c r="L14" s="969" t="s">
        <v>718</v>
      </c>
      <c r="M14" s="505">
        <v>25</v>
      </c>
      <c r="N14" s="925"/>
      <c r="O14" s="924">
        <v>0</v>
      </c>
      <c r="P14" s="925"/>
      <c r="Q14" s="925">
        <v>0</v>
      </c>
      <c r="R14" s="925"/>
      <c r="S14" s="924">
        <v>0</v>
      </c>
      <c r="T14" s="925"/>
      <c r="U14" s="924">
        <v>0</v>
      </c>
      <c r="V14" s="925"/>
      <c r="W14" s="925">
        <v>0</v>
      </c>
      <c r="X14" s="925"/>
      <c r="Y14" s="924">
        <v>0</v>
      </c>
      <c r="Z14" s="926">
        <f t="shared" si="1"/>
        <v>150</v>
      </c>
      <c r="AA14" s="927"/>
      <c r="AB14" s="925">
        <v>0</v>
      </c>
      <c r="AC14" s="928"/>
      <c r="AD14" s="925">
        <v>0</v>
      </c>
      <c r="AE14" s="928"/>
      <c r="AF14" s="925">
        <v>0</v>
      </c>
      <c r="AG14" s="939"/>
      <c r="AH14" s="925">
        <v>0</v>
      </c>
      <c r="AI14" s="926">
        <f t="shared" si="2"/>
        <v>0</v>
      </c>
      <c r="AJ14" s="929"/>
      <c r="AK14" s="526">
        <v>0</v>
      </c>
      <c r="AL14" s="930">
        <f t="shared" si="3"/>
        <v>0</v>
      </c>
      <c r="AM14" s="927"/>
      <c r="AN14" s="925">
        <v>0</v>
      </c>
      <c r="AO14" s="939"/>
      <c r="AP14" s="925">
        <v>0</v>
      </c>
      <c r="AQ14" s="930">
        <f t="shared" si="4"/>
        <v>0</v>
      </c>
      <c r="AR14" s="931"/>
      <c r="AS14" s="932">
        <v>0</v>
      </c>
      <c r="AT14" s="931"/>
      <c r="AU14" s="932">
        <v>0</v>
      </c>
      <c r="AV14" s="933">
        <f t="shared" si="5"/>
        <v>150</v>
      </c>
      <c r="AW14" s="942"/>
      <c r="AX14" s="942"/>
      <c r="AY14" s="942"/>
      <c r="AZ14" s="942"/>
      <c r="BA14" s="942"/>
      <c r="BB14" s="942"/>
      <c r="BC14" s="942"/>
      <c r="BD14" s="942"/>
      <c r="BE14" s="942"/>
      <c r="BF14" s="942"/>
      <c r="BG14" s="936"/>
    </row>
    <row r="15" spans="1:59" ht="15" customHeight="1" outlineLevel="1" x14ac:dyDescent="0.2">
      <c r="A15" s="922">
        <f t="shared" si="0"/>
        <v>6</v>
      </c>
      <c r="B15" s="971">
        <v>2008</v>
      </c>
      <c r="C15" s="479" t="s">
        <v>790</v>
      </c>
      <c r="D15" s="480" t="s">
        <v>509</v>
      </c>
      <c r="E15" s="480" t="s">
        <v>791</v>
      </c>
      <c r="F15" s="478" t="s">
        <v>782</v>
      </c>
      <c r="G15" s="478" t="s">
        <v>49</v>
      </c>
      <c r="H15" s="967" t="s">
        <v>734</v>
      </c>
      <c r="I15" s="968">
        <v>75</v>
      </c>
      <c r="J15" s="972"/>
      <c r="K15" s="968">
        <v>0</v>
      </c>
      <c r="L15" s="969" t="s">
        <v>714</v>
      </c>
      <c r="M15" s="505">
        <v>50</v>
      </c>
      <c r="N15" s="925"/>
      <c r="O15" s="924">
        <v>0</v>
      </c>
      <c r="P15" s="925"/>
      <c r="Q15" s="925">
        <v>0</v>
      </c>
      <c r="R15" s="925"/>
      <c r="S15" s="924">
        <v>0</v>
      </c>
      <c r="T15" s="925"/>
      <c r="U15" s="924">
        <v>0</v>
      </c>
      <c r="V15" s="925"/>
      <c r="W15" s="925">
        <v>0</v>
      </c>
      <c r="X15" s="925"/>
      <c r="Y15" s="924">
        <v>0</v>
      </c>
      <c r="Z15" s="926">
        <f t="shared" si="1"/>
        <v>125</v>
      </c>
      <c r="AA15" s="927"/>
      <c r="AB15" s="925">
        <v>0</v>
      </c>
      <c r="AC15" s="928"/>
      <c r="AD15" s="925">
        <v>0</v>
      </c>
      <c r="AE15" s="928"/>
      <c r="AF15" s="925">
        <v>0</v>
      </c>
      <c r="AG15" s="928"/>
      <c r="AH15" s="925">
        <v>0</v>
      </c>
      <c r="AI15" s="926">
        <f t="shared" si="2"/>
        <v>0</v>
      </c>
      <c r="AJ15" s="929"/>
      <c r="AK15" s="526">
        <v>0</v>
      </c>
      <c r="AL15" s="930">
        <f t="shared" si="3"/>
        <v>0</v>
      </c>
      <c r="AM15" s="927"/>
      <c r="AN15" s="925">
        <v>0</v>
      </c>
      <c r="AO15" s="928"/>
      <c r="AP15" s="925">
        <v>0</v>
      </c>
      <c r="AQ15" s="930">
        <f t="shared" si="4"/>
        <v>0</v>
      </c>
      <c r="AR15" s="931"/>
      <c r="AS15" s="932">
        <v>0</v>
      </c>
      <c r="AT15" s="931"/>
      <c r="AU15" s="932">
        <v>0</v>
      </c>
      <c r="AV15" s="933">
        <f t="shared" si="5"/>
        <v>125</v>
      </c>
      <c r="AW15" s="942"/>
      <c r="AX15" s="942"/>
      <c r="AY15" s="942"/>
      <c r="AZ15" s="942"/>
      <c r="BA15" s="942"/>
      <c r="BB15" s="942"/>
      <c r="BC15" s="942"/>
      <c r="BD15" s="942"/>
      <c r="BE15" s="942"/>
      <c r="BF15" s="942"/>
      <c r="BG15" s="936"/>
    </row>
    <row r="16" spans="1:59" ht="15" customHeight="1" outlineLevel="1" x14ac:dyDescent="0.2">
      <c r="A16" s="922">
        <f t="shared" si="0"/>
        <v>7</v>
      </c>
      <c r="B16" s="478">
        <v>2008</v>
      </c>
      <c r="C16" s="479" t="s">
        <v>792</v>
      </c>
      <c r="D16" s="480" t="s">
        <v>793</v>
      </c>
      <c r="E16" s="480" t="s">
        <v>794</v>
      </c>
      <c r="F16" s="478" t="s">
        <v>795</v>
      </c>
      <c r="G16" s="478" t="s">
        <v>63</v>
      </c>
      <c r="H16" s="973"/>
      <c r="I16" s="968">
        <v>0</v>
      </c>
      <c r="J16" s="972"/>
      <c r="K16" s="968">
        <v>0</v>
      </c>
      <c r="L16" s="969" t="s">
        <v>716</v>
      </c>
      <c r="M16" s="505">
        <v>100</v>
      </c>
      <c r="N16" s="925"/>
      <c r="O16" s="924">
        <v>0</v>
      </c>
      <c r="P16" s="925"/>
      <c r="Q16" s="925">
        <v>0</v>
      </c>
      <c r="R16" s="925"/>
      <c r="S16" s="924">
        <v>0</v>
      </c>
      <c r="T16" s="925"/>
      <c r="U16" s="924">
        <v>0</v>
      </c>
      <c r="V16" s="925"/>
      <c r="W16" s="925">
        <v>0</v>
      </c>
      <c r="X16" s="925"/>
      <c r="Y16" s="924">
        <v>0</v>
      </c>
      <c r="Z16" s="926">
        <f t="shared" si="1"/>
        <v>100</v>
      </c>
      <c r="AA16" s="927"/>
      <c r="AB16" s="925">
        <v>0</v>
      </c>
      <c r="AC16" s="928"/>
      <c r="AD16" s="925">
        <v>0</v>
      </c>
      <c r="AE16" s="928"/>
      <c r="AF16" s="925">
        <v>0</v>
      </c>
      <c r="AG16" s="928"/>
      <c r="AH16" s="925">
        <v>0</v>
      </c>
      <c r="AI16" s="926">
        <f t="shared" si="2"/>
        <v>0</v>
      </c>
      <c r="AJ16" s="929"/>
      <c r="AK16" s="526">
        <v>0</v>
      </c>
      <c r="AL16" s="930">
        <f t="shared" si="3"/>
        <v>0</v>
      </c>
      <c r="AM16" s="927"/>
      <c r="AN16" s="925">
        <v>0</v>
      </c>
      <c r="AO16" s="928"/>
      <c r="AP16" s="925">
        <v>0</v>
      </c>
      <c r="AQ16" s="930">
        <f t="shared" si="4"/>
        <v>0</v>
      </c>
      <c r="AR16" s="931"/>
      <c r="AS16" s="932">
        <v>0</v>
      </c>
      <c r="AT16" s="931"/>
      <c r="AU16" s="932">
        <v>0</v>
      </c>
      <c r="AV16" s="933">
        <f t="shared" si="5"/>
        <v>100</v>
      </c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36"/>
    </row>
    <row r="17" spans="1:59" ht="15" customHeight="1" outlineLevel="1" x14ac:dyDescent="0.2">
      <c r="A17" s="922">
        <f t="shared" si="0"/>
        <v>7</v>
      </c>
      <c r="B17" s="478">
        <v>2008</v>
      </c>
      <c r="C17" s="479" t="s">
        <v>307</v>
      </c>
      <c r="D17" s="480" t="s">
        <v>309</v>
      </c>
      <c r="E17" s="480" t="s">
        <v>308</v>
      </c>
      <c r="F17" s="478" t="s">
        <v>795</v>
      </c>
      <c r="G17" s="940" t="s">
        <v>63</v>
      </c>
      <c r="H17" s="973"/>
      <c r="I17" s="924">
        <v>0</v>
      </c>
      <c r="J17" s="968" t="s">
        <v>751</v>
      </c>
      <c r="K17" s="924">
        <v>50</v>
      </c>
      <c r="L17" s="969" t="s">
        <v>719</v>
      </c>
      <c r="M17" s="505">
        <v>50</v>
      </c>
      <c r="N17" s="925"/>
      <c r="O17" s="924">
        <v>0</v>
      </c>
      <c r="P17" s="925"/>
      <c r="Q17" s="925">
        <v>0</v>
      </c>
      <c r="R17" s="925"/>
      <c r="S17" s="924">
        <v>0</v>
      </c>
      <c r="T17" s="925"/>
      <c r="U17" s="924">
        <v>0</v>
      </c>
      <c r="V17" s="925"/>
      <c r="W17" s="925">
        <v>0</v>
      </c>
      <c r="X17" s="925"/>
      <c r="Y17" s="924">
        <v>0</v>
      </c>
      <c r="Z17" s="926">
        <f t="shared" si="1"/>
        <v>100</v>
      </c>
      <c r="AA17" s="927"/>
      <c r="AB17" s="925">
        <v>0</v>
      </c>
      <c r="AC17" s="928"/>
      <c r="AD17" s="925">
        <v>0</v>
      </c>
      <c r="AE17" s="928"/>
      <c r="AF17" s="925">
        <v>0</v>
      </c>
      <c r="AG17" s="928"/>
      <c r="AH17" s="925">
        <v>0</v>
      </c>
      <c r="AI17" s="926">
        <f t="shared" si="2"/>
        <v>0</v>
      </c>
      <c r="AJ17" s="929"/>
      <c r="AK17" s="526">
        <v>0</v>
      </c>
      <c r="AL17" s="930">
        <f t="shared" si="3"/>
        <v>0</v>
      </c>
      <c r="AM17" s="927"/>
      <c r="AN17" s="925">
        <v>0</v>
      </c>
      <c r="AO17" s="928"/>
      <c r="AP17" s="925">
        <v>0</v>
      </c>
      <c r="AQ17" s="930">
        <f t="shared" si="4"/>
        <v>0</v>
      </c>
      <c r="AR17" s="931"/>
      <c r="AS17" s="932">
        <v>0</v>
      </c>
      <c r="AT17" s="931"/>
      <c r="AU17" s="932">
        <v>0</v>
      </c>
      <c r="AV17" s="933">
        <f t="shared" si="5"/>
        <v>100</v>
      </c>
      <c r="AW17" s="942"/>
      <c r="AX17" s="942"/>
      <c r="AY17" s="942"/>
      <c r="AZ17" s="942"/>
      <c r="BA17" s="942"/>
      <c r="BB17" s="942"/>
      <c r="BC17" s="942"/>
      <c r="BD17" s="942"/>
      <c r="BE17" s="942"/>
      <c r="BF17" s="942"/>
      <c r="BG17" s="936"/>
    </row>
    <row r="18" spans="1:59" ht="15" customHeight="1" outlineLevel="1" x14ac:dyDescent="0.2">
      <c r="A18" s="922">
        <f t="shared" si="0"/>
        <v>7</v>
      </c>
      <c r="B18" s="971">
        <v>2008</v>
      </c>
      <c r="C18" s="479" t="s">
        <v>299</v>
      </c>
      <c r="D18" s="974" t="s">
        <v>300</v>
      </c>
      <c r="E18" s="974" t="s">
        <v>46</v>
      </c>
      <c r="F18" s="109" t="s">
        <v>782</v>
      </c>
      <c r="G18" s="109" t="s">
        <v>49</v>
      </c>
      <c r="H18" s="973"/>
      <c r="I18" s="924">
        <v>0</v>
      </c>
      <c r="J18" s="968" t="s">
        <v>714</v>
      </c>
      <c r="K18" s="924">
        <v>100</v>
      </c>
      <c r="L18" s="969"/>
      <c r="M18" s="505">
        <v>0</v>
      </c>
      <c r="N18" s="925"/>
      <c r="O18" s="924">
        <v>0</v>
      </c>
      <c r="P18" s="925"/>
      <c r="Q18" s="925">
        <v>0</v>
      </c>
      <c r="R18" s="925"/>
      <c r="S18" s="924">
        <v>0</v>
      </c>
      <c r="T18" s="925"/>
      <c r="U18" s="924">
        <v>0</v>
      </c>
      <c r="V18" s="925"/>
      <c r="W18" s="925">
        <v>0</v>
      </c>
      <c r="X18" s="925"/>
      <c r="Y18" s="924">
        <v>0</v>
      </c>
      <c r="Z18" s="926">
        <f t="shared" si="1"/>
        <v>100</v>
      </c>
      <c r="AA18" s="927"/>
      <c r="AB18" s="925">
        <v>0</v>
      </c>
      <c r="AC18" s="928"/>
      <c r="AD18" s="925">
        <v>0</v>
      </c>
      <c r="AE18" s="928"/>
      <c r="AF18" s="925">
        <v>0</v>
      </c>
      <c r="AG18" s="928"/>
      <c r="AH18" s="925">
        <v>0</v>
      </c>
      <c r="AI18" s="926">
        <f t="shared" si="2"/>
        <v>0</v>
      </c>
      <c r="AJ18" s="929"/>
      <c r="AK18" s="526">
        <v>0</v>
      </c>
      <c r="AL18" s="930">
        <f t="shared" si="3"/>
        <v>0</v>
      </c>
      <c r="AM18" s="927"/>
      <c r="AN18" s="925">
        <v>0</v>
      </c>
      <c r="AO18" s="928"/>
      <c r="AP18" s="925">
        <v>0</v>
      </c>
      <c r="AQ18" s="930">
        <f t="shared" si="4"/>
        <v>0</v>
      </c>
      <c r="AR18" s="931"/>
      <c r="AS18" s="932">
        <v>0</v>
      </c>
      <c r="AT18" s="931"/>
      <c r="AU18" s="932">
        <v>0</v>
      </c>
      <c r="AV18" s="933">
        <f t="shared" si="5"/>
        <v>100</v>
      </c>
      <c r="AW18" s="942"/>
      <c r="AX18" s="942"/>
      <c r="AY18" s="942"/>
      <c r="AZ18" s="942"/>
      <c r="BA18" s="942"/>
      <c r="BB18" s="942"/>
      <c r="BC18" s="942"/>
      <c r="BD18" s="942"/>
      <c r="BE18" s="942"/>
      <c r="BF18" s="942"/>
      <c r="BG18" s="936"/>
    </row>
    <row r="19" spans="1:59" ht="15" customHeight="1" outlineLevel="1" x14ac:dyDescent="0.2">
      <c r="A19" s="922">
        <f t="shared" si="0"/>
        <v>10</v>
      </c>
      <c r="B19" s="937">
        <v>2006</v>
      </c>
      <c r="C19" s="553" t="s">
        <v>796</v>
      </c>
      <c r="D19" s="554" t="s">
        <v>797</v>
      </c>
      <c r="E19" s="554" t="s">
        <v>798</v>
      </c>
      <c r="F19" s="937" t="s">
        <v>799</v>
      </c>
      <c r="G19" s="938" t="s">
        <v>435</v>
      </c>
      <c r="H19" s="975"/>
      <c r="I19" s="924">
        <v>0</v>
      </c>
      <c r="J19" s="976"/>
      <c r="K19" s="924">
        <v>0</v>
      </c>
      <c r="L19" s="969" t="s">
        <v>710</v>
      </c>
      <c r="M19" s="505">
        <v>50</v>
      </c>
      <c r="N19" s="925"/>
      <c r="O19" s="924">
        <v>0</v>
      </c>
      <c r="P19" s="925"/>
      <c r="Q19" s="924">
        <v>0</v>
      </c>
      <c r="R19" s="925"/>
      <c r="S19" s="924">
        <v>0</v>
      </c>
      <c r="T19" s="925"/>
      <c r="U19" s="924">
        <v>0</v>
      </c>
      <c r="V19" s="925"/>
      <c r="W19" s="924">
        <v>0</v>
      </c>
      <c r="X19" s="925"/>
      <c r="Y19" s="924">
        <v>0</v>
      </c>
      <c r="Z19" s="926">
        <f t="shared" si="1"/>
        <v>50</v>
      </c>
      <c r="AA19" s="927"/>
      <c r="AB19" s="925">
        <v>0</v>
      </c>
      <c r="AC19" s="928"/>
      <c r="AD19" s="925">
        <v>0</v>
      </c>
      <c r="AE19" s="928"/>
      <c r="AF19" s="925">
        <v>0</v>
      </c>
      <c r="AG19" s="928"/>
      <c r="AH19" s="925">
        <v>0</v>
      </c>
      <c r="AI19" s="926">
        <f t="shared" si="2"/>
        <v>0</v>
      </c>
      <c r="AJ19" s="929"/>
      <c r="AK19" s="526">
        <v>0</v>
      </c>
      <c r="AL19" s="930">
        <f t="shared" si="3"/>
        <v>0</v>
      </c>
      <c r="AM19" s="927"/>
      <c r="AN19" s="925">
        <v>0</v>
      </c>
      <c r="AO19" s="928"/>
      <c r="AP19" s="925">
        <v>0</v>
      </c>
      <c r="AQ19" s="930">
        <f t="shared" si="4"/>
        <v>0</v>
      </c>
      <c r="AR19" s="931"/>
      <c r="AS19" s="932">
        <v>0</v>
      </c>
      <c r="AT19" s="931"/>
      <c r="AU19" s="932">
        <v>0</v>
      </c>
      <c r="AV19" s="933">
        <f t="shared" si="5"/>
        <v>50</v>
      </c>
      <c r="AW19" s="942"/>
      <c r="AX19" s="942"/>
      <c r="AY19" s="942"/>
      <c r="AZ19" s="942"/>
      <c r="BA19" s="942"/>
      <c r="BB19" s="942"/>
      <c r="BC19" s="942"/>
      <c r="BD19" s="942"/>
      <c r="BE19" s="942"/>
      <c r="BF19" s="942"/>
      <c r="BG19" s="936"/>
    </row>
    <row r="20" spans="1:59" ht="15" customHeight="1" outlineLevel="1" x14ac:dyDescent="0.2">
      <c r="A20" s="922">
        <f t="shared" si="0"/>
        <v>10</v>
      </c>
      <c r="B20" s="478">
        <v>2008</v>
      </c>
      <c r="C20" s="479" t="s">
        <v>321</v>
      </c>
      <c r="D20" s="480" t="s">
        <v>230</v>
      </c>
      <c r="E20" s="480" t="s">
        <v>322</v>
      </c>
      <c r="F20" s="109" t="s">
        <v>742</v>
      </c>
      <c r="G20" s="109" t="s">
        <v>49</v>
      </c>
      <c r="H20" s="973"/>
      <c r="I20" s="924">
        <v>0</v>
      </c>
      <c r="J20" s="968" t="s">
        <v>729</v>
      </c>
      <c r="K20" s="924">
        <v>50</v>
      </c>
      <c r="L20" s="969"/>
      <c r="M20" s="505">
        <v>0</v>
      </c>
      <c r="N20" s="925"/>
      <c r="O20" s="924">
        <v>0</v>
      </c>
      <c r="P20" s="925"/>
      <c r="Q20" s="925">
        <v>0</v>
      </c>
      <c r="R20" s="925"/>
      <c r="S20" s="924">
        <v>0</v>
      </c>
      <c r="T20" s="925"/>
      <c r="U20" s="924">
        <v>0</v>
      </c>
      <c r="V20" s="925"/>
      <c r="W20" s="925">
        <v>0</v>
      </c>
      <c r="X20" s="925"/>
      <c r="Y20" s="924">
        <v>0</v>
      </c>
      <c r="Z20" s="926">
        <f t="shared" si="1"/>
        <v>50</v>
      </c>
      <c r="AA20" s="927"/>
      <c r="AB20" s="925">
        <v>0</v>
      </c>
      <c r="AC20" s="928"/>
      <c r="AD20" s="925">
        <v>0</v>
      </c>
      <c r="AE20" s="928"/>
      <c r="AF20" s="925">
        <v>0</v>
      </c>
      <c r="AG20" s="928"/>
      <c r="AH20" s="925">
        <v>0</v>
      </c>
      <c r="AI20" s="926">
        <f t="shared" si="2"/>
        <v>0</v>
      </c>
      <c r="AJ20" s="929"/>
      <c r="AK20" s="526">
        <v>0</v>
      </c>
      <c r="AL20" s="930">
        <f t="shared" si="3"/>
        <v>0</v>
      </c>
      <c r="AM20" s="927"/>
      <c r="AN20" s="925">
        <v>0</v>
      </c>
      <c r="AO20" s="928"/>
      <c r="AP20" s="925">
        <v>0</v>
      </c>
      <c r="AQ20" s="930">
        <f t="shared" si="4"/>
        <v>0</v>
      </c>
      <c r="AR20" s="931"/>
      <c r="AS20" s="932">
        <v>0</v>
      </c>
      <c r="AT20" s="931"/>
      <c r="AU20" s="932">
        <v>0</v>
      </c>
      <c r="AV20" s="933">
        <f t="shared" si="5"/>
        <v>50</v>
      </c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36"/>
    </row>
    <row r="21" spans="1:59" ht="15" customHeight="1" outlineLevel="1" x14ac:dyDescent="0.2">
      <c r="A21" s="922">
        <f t="shared" si="0"/>
        <v>10</v>
      </c>
      <c r="B21" s="478">
        <v>2007</v>
      </c>
      <c r="C21" s="479" t="s">
        <v>800</v>
      </c>
      <c r="D21" s="480" t="s">
        <v>801</v>
      </c>
      <c r="E21" s="480" t="s">
        <v>802</v>
      </c>
      <c r="F21" s="478" t="s">
        <v>799</v>
      </c>
      <c r="G21" s="940" t="s">
        <v>435</v>
      </c>
      <c r="H21" s="973"/>
      <c r="I21" s="924">
        <v>0</v>
      </c>
      <c r="J21" s="968" t="s">
        <v>723</v>
      </c>
      <c r="K21" s="924">
        <v>50</v>
      </c>
      <c r="L21" s="969"/>
      <c r="M21" s="505">
        <v>0</v>
      </c>
      <c r="N21" s="925"/>
      <c r="O21" s="924">
        <v>0</v>
      </c>
      <c r="P21" s="925"/>
      <c r="Q21" s="925">
        <v>0</v>
      </c>
      <c r="R21" s="925"/>
      <c r="S21" s="924">
        <v>0</v>
      </c>
      <c r="T21" s="925"/>
      <c r="U21" s="924">
        <v>0</v>
      </c>
      <c r="V21" s="925"/>
      <c r="W21" s="925">
        <v>0</v>
      </c>
      <c r="X21" s="925"/>
      <c r="Y21" s="924">
        <v>0</v>
      </c>
      <c r="Z21" s="926">
        <f t="shared" si="1"/>
        <v>50</v>
      </c>
      <c r="AA21" s="927"/>
      <c r="AB21" s="925">
        <v>0</v>
      </c>
      <c r="AC21" s="928"/>
      <c r="AD21" s="925">
        <v>0</v>
      </c>
      <c r="AE21" s="928"/>
      <c r="AF21" s="925">
        <v>0</v>
      </c>
      <c r="AG21" s="928"/>
      <c r="AH21" s="925">
        <v>0</v>
      </c>
      <c r="AI21" s="926">
        <f t="shared" si="2"/>
        <v>0</v>
      </c>
      <c r="AJ21" s="929"/>
      <c r="AK21" s="526">
        <v>0</v>
      </c>
      <c r="AL21" s="930">
        <f t="shared" si="3"/>
        <v>0</v>
      </c>
      <c r="AM21" s="927"/>
      <c r="AN21" s="925">
        <v>0</v>
      </c>
      <c r="AO21" s="928"/>
      <c r="AP21" s="925">
        <v>0</v>
      </c>
      <c r="AQ21" s="930">
        <f t="shared" si="4"/>
        <v>0</v>
      </c>
      <c r="AR21" s="931"/>
      <c r="AS21" s="932">
        <v>0</v>
      </c>
      <c r="AT21" s="931"/>
      <c r="AU21" s="932">
        <v>0</v>
      </c>
      <c r="AV21" s="933">
        <f t="shared" si="5"/>
        <v>50</v>
      </c>
      <c r="AW21" s="942"/>
      <c r="AX21" s="942"/>
      <c r="AY21" s="942"/>
      <c r="AZ21" s="942"/>
      <c r="BA21" s="942"/>
      <c r="BB21" s="942"/>
      <c r="BC21" s="942"/>
      <c r="BD21" s="942"/>
      <c r="BE21" s="942"/>
      <c r="BF21" s="942"/>
      <c r="BG21" s="936"/>
    </row>
    <row r="22" spans="1:59" ht="15" customHeight="1" outlineLevel="1" x14ac:dyDescent="0.2">
      <c r="A22" s="922">
        <f t="shared" si="0"/>
        <v>10</v>
      </c>
      <c r="B22" s="478">
        <v>2006</v>
      </c>
      <c r="C22" s="479" t="s">
        <v>803</v>
      </c>
      <c r="D22" s="480" t="s">
        <v>804</v>
      </c>
      <c r="E22" s="480" t="s">
        <v>805</v>
      </c>
      <c r="F22" s="478" t="s">
        <v>806</v>
      </c>
      <c r="G22" s="478" t="s">
        <v>49</v>
      </c>
      <c r="H22" s="973"/>
      <c r="I22" s="924">
        <v>0</v>
      </c>
      <c r="J22" s="968" t="s">
        <v>709</v>
      </c>
      <c r="K22" s="924">
        <v>50</v>
      </c>
      <c r="L22" s="969"/>
      <c r="M22" s="505">
        <v>0</v>
      </c>
      <c r="N22" s="925"/>
      <c r="O22" s="924">
        <v>0</v>
      </c>
      <c r="P22" s="925"/>
      <c r="Q22" s="925">
        <v>0</v>
      </c>
      <c r="R22" s="925"/>
      <c r="S22" s="924">
        <v>0</v>
      </c>
      <c r="T22" s="925"/>
      <c r="U22" s="924">
        <v>0</v>
      </c>
      <c r="V22" s="925"/>
      <c r="W22" s="925">
        <v>0</v>
      </c>
      <c r="X22" s="925"/>
      <c r="Y22" s="924">
        <v>0</v>
      </c>
      <c r="Z22" s="926">
        <f t="shared" si="1"/>
        <v>50</v>
      </c>
      <c r="AA22" s="927"/>
      <c r="AB22" s="925">
        <v>0</v>
      </c>
      <c r="AC22" s="928"/>
      <c r="AD22" s="925">
        <v>0</v>
      </c>
      <c r="AE22" s="928"/>
      <c r="AF22" s="925">
        <v>0</v>
      </c>
      <c r="AG22" s="928"/>
      <c r="AH22" s="925">
        <v>0</v>
      </c>
      <c r="AI22" s="926">
        <f t="shared" si="2"/>
        <v>0</v>
      </c>
      <c r="AJ22" s="929"/>
      <c r="AK22" s="526">
        <v>0</v>
      </c>
      <c r="AL22" s="930">
        <f t="shared" si="3"/>
        <v>0</v>
      </c>
      <c r="AM22" s="927"/>
      <c r="AN22" s="925">
        <v>0</v>
      </c>
      <c r="AO22" s="928"/>
      <c r="AP22" s="925">
        <v>0</v>
      </c>
      <c r="AQ22" s="930">
        <f t="shared" si="4"/>
        <v>0</v>
      </c>
      <c r="AR22" s="931"/>
      <c r="AS22" s="932">
        <v>0</v>
      </c>
      <c r="AT22" s="931"/>
      <c r="AU22" s="932">
        <v>0</v>
      </c>
      <c r="AV22" s="933">
        <f t="shared" si="5"/>
        <v>50</v>
      </c>
      <c r="AW22" s="942"/>
      <c r="AX22" s="942"/>
      <c r="AY22" s="942"/>
      <c r="AZ22" s="942"/>
      <c r="BA22" s="942"/>
      <c r="BB22" s="942"/>
      <c r="BC22" s="942"/>
      <c r="BD22" s="942"/>
      <c r="BE22" s="942"/>
      <c r="BF22" s="942"/>
      <c r="BG22" s="936"/>
    </row>
    <row r="23" spans="1:59" ht="15" customHeight="1" outlineLevel="1" x14ac:dyDescent="0.2">
      <c r="A23" s="922">
        <f t="shared" si="0"/>
        <v>14</v>
      </c>
      <c r="B23" s="478">
        <v>2006</v>
      </c>
      <c r="C23" s="479" t="s">
        <v>807</v>
      </c>
      <c r="D23" s="480" t="s">
        <v>808</v>
      </c>
      <c r="E23" s="480" t="s">
        <v>809</v>
      </c>
      <c r="F23" s="478" t="s">
        <v>742</v>
      </c>
      <c r="G23" s="940" t="s">
        <v>49</v>
      </c>
      <c r="H23" s="973"/>
      <c r="I23" s="924">
        <v>0</v>
      </c>
      <c r="J23" s="976"/>
      <c r="K23" s="924">
        <v>0</v>
      </c>
      <c r="L23" s="969" t="s">
        <v>747</v>
      </c>
      <c r="M23" s="505">
        <v>25</v>
      </c>
      <c r="N23" s="480"/>
      <c r="O23" s="924">
        <v>0</v>
      </c>
      <c r="P23" s="480"/>
      <c r="Q23" s="924">
        <v>0</v>
      </c>
      <c r="R23" s="925"/>
      <c r="S23" s="924">
        <v>0</v>
      </c>
      <c r="T23" s="480"/>
      <c r="U23" s="924">
        <v>0</v>
      </c>
      <c r="V23" s="480"/>
      <c r="W23" s="924">
        <v>0</v>
      </c>
      <c r="X23" s="925"/>
      <c r="Y23" s="924">
        <v>0</v>
      </c>
      <c r="Z23" s="926">
        <f t="shared" si="1"/>
        <v>25</v>
      </c>
      <c r="AA23" s="927"/>
      <c r="AB23" s="925">
        <v>0</v>
      </c>
      <c r="AC23" s="928"/>
      <c r="AD23" s="925">
        <v>0</v>
      </c>
      <c r="AE23" s="928"/>
      <c r="AF23" s="925">
        <v>0</v>
      </c>
      <c r="AG23" s="928"/>
      <c r="AH23" s="925">
        <v>0</v>
      </c>
      <c r="AI23" s="926">
        <f t="shared" si="2"/>
        <v>0</v>
      </c>
      <c r="AJ23" s="929"/>
      <c r="AK23" s="526">
        <v>0</v>
      </c>
      <c r="AL23" s="930">
        <f t="shared" si="3"/>
        <v>0</v>
      </c>
      <c r="AM23" s="927"/>
      <c r="AN23" s="925">
        <v>0</v>
      </c>
      <c r="AO23" s="928"/>
      <c r="AP23" s="925">
        <v>0</v>
      </c>
      <c r="AQ23" s="930">
        <f t="shared" si="4"/>
        <v>0</v>
      </c>
      <c r="AR23" s="931"/>
      <c r="AS23" s="932">
        <v>0</v>
      </c>
      <c r="AT23" s="931"/>
      <c r="AU23" s="932">
        <v>0</v>
      </c>
      <c r="AV23" s="933">
        <f t="shared" si="5"/>
        <v>25</v>
      </c>
      <c r="AW23" s="942"/>
      <c r="AX23" s="942"/>
      <c r="AY23" s="942"/>
      <c r="AZ23" s="942"/>
      <c r="BA23" s="942"/>
      <c r="BB23" s="942"/>
      <c r="BC23" s="942"/>
      <c r="BD23" s="942"/>
      <c r="BE23" s="942"/>
      <c r="BF23" s="942"/>
      <c r="BG23" s="936"/>
    </row>
    <row r="24" spans="1:59" ht="15" customHeight="1" outlineLevel="1" x14ac:dyDescent="0.2">
      <c r="A24" s="922">
        <f t="shared" si="0"/>
        <v>14</v>
      </c>
      <c r="B24" s="478">
        <v>2005</v>
      </c>
      <c r="C24" s="479" t="s">
        <v>810</v>
      </c>
      <c r="D24" s="480" t="s">
        <v>304</v>
      </c>
      <c r="E24" s="480" t="s">
        <v>811</v>
      </c>
      <c r="F24" s="478" t="s">
        <v>812</v>
      </c>
      <c r="G24" s="940" t="s">
        <v>435</v>
      </c>
      <c r="H24" s="973"/>
      <c r="I24" s="924">
        <v>0</v>
      </c>
      <c r="J24" s="972"/>
      <c r="K24" s="924">
        <v>0</v>
      </c>
      <c r="L24" s="969" t="s">
        <v>734</v>
      </c>
      <c r="M24" s="505">
        <v>25</v>
      </c>
      <c r="N24" s="925"/>
      <c r="O24" s="924">
        <v>0</v>
      </c>
      <c r="P24" s="925"/>
      <c r="Q24" s="925">
        <v>0</v>
      </c>
      <c r="R24" s="925"/>
      <c r="S24" s="924">
        <v>0</v>
      </c>
      <c r="T24" s="925"/>
      <c r="U24" s="924">
        <v>0</v>
      </c>
      <c r="V24" s="925"/>
      <c r="W24" s="925">
        <v>0</v>
      </c>
      <c r="X24" s="925"/>
      <c r="Y24" s="924">
        <v>0</v>
      </c>
      <c r="Z24" s="926">
        <f t="shared" si="1"/>
        <v>25</v>
      </c>
      <c r="AA24" s="927"/>
      <c r="AB24" s="925">
        <v>0</v>
      </c>
      <c r="AC24" s="928"/>
      <c r="AD24" s="925">
        <v>0</v>
      </c>
      <c r="AE24" s="928"/>
      <c r="AF24" s="925">
        <v>0</v>
      </c>
      <c r="AG24" s="928"/>
      <c r="AH24" s="925">
        <v>0</v>
      </c>
      <c r="AI24" s="926">
        <f t="shared" si="2"/>
        <v>0</v>
      </c>
      <c r="AJ24" s="929"/>
      <c r="AK24" s="526">
        <v>0</v>
      </c>
      <c r="AL24" s="930">
        <f t="shared" si="3"/>
        <v>0</v>
      </c>
      <c r="AM24" s="927"/>
      <c r="AN24" s="925">
        <v>0</v>
      </c>
      <c r="AO24" s="928"/>
      <c r="AP24" s="925">
        <v>0</v>
      </c>
      <c r="AQ24" s="930">
        <f t="shared" si="4"/>
        <v>0</v>
      </c>
      <c r="AR24" s="931"/>
      <c r="AS24" s="932">
        <v>0</v>
      </c>
      <c r="AT24" s="931"/>
      <c r="AU24" s="932">
        <v>0</v>
      </c>
      <c r="AV24" s="933">
        <f t="shared" si="5"/>
        <v>25</v>
      </c>
      <c r="AW24" s="942"/>
      <c r="AX24" s="942"/>
      <c r="AY24" s="942"/>
      <c r="AZ24" s="942"/>
      <c r="BA24" s="942"/>
      <c r="BB24" s="942"/>
      <c r="BC24" s="942"/>
      <c r="BD24" s="942"/>
      <c r="BE24" s="942"/>
      <c r="BF24" s="942"/>
      <c r="BG24" s="936"/>
    </row>
    <row r="25" spans="1:59" ht="15" customHeight="1" outlineLevel="1" x14ac:dyDescent="0.2">
      <c r="A25" s="922">
        <f t="shared" si="0"/>
        <v>14</v>
      </c>
      <c r="B25" s="478">
        <v>2007</v>
      </c>
      <c r="C25" s="479" t="s">
        <v>813</v>
      </c>
      <c r="D25" s="480" t="s">
        <v>134</v>
      </c>
      <c r="E25" s="480" t="s">
        <v>814</v>
      </c>
      <c r="F25" s="478" t="s">
        <v>812</v>
      </c>
      <c r="G25" s="940" t="s">
        <v>435</v>
      </c>
      <c r="H25" s="973"/>
      <c r="I25" s="924">
        <v>0</v>
      </c>
      <c r="J25" s="972"/>
      <c r="K25" s="924">
        <v>0</v>
      </c>
      <c r="L25" s="969" t="s">
        <v>729</v>
      </c>
      <c r="M25" s="505">
        <v>25</v>
      </c>
      <c r="N25" s="925"/>
      <c r="O25" s="924">
        <v>0</v>
      </c>
      <c r="P25" s="925"/>
      <c r="Q25" s="925">
        <v>0</v>
      </c>
      <c r="R25" s="925"/>
      <c r="S25" s="924">
        <v>0</v>
      </c>
      <c r="T25" s="925"/>
      <c r="U25" s="924">
        <v>0</v>
      </c>
      <c r="V25" s="925"/>
      <c r="W25" s="925">
        <v>0</v>
      </c>
      <c r="X25" s="925"/>
      <c r="Y25" s="924">
        <v>0</v>
      </c>
      <c r="Z25" s="926">
        <f t="shared" si="1"/>
        <v>25</v>
      </c>
      <c r="AA25" s="927"/>
      <c r="AB25" s="925">
        <v>0</v>
      </c>
      <c r="AC25" s="928"/>
      <c r="AD25" s="925">
        <v>0</v>
      </c>
      <c r="AE25" s="928"/>
      <c r="AF25" s="925">
        <v>0</v>
      </c>
      <c r="AG25" s="928"/>
      <c r="AH25" s="925">
        <v>0</v>
      </c>
      <c r="AI25" s="926">
        <f t="shared" si="2"/>
        <v>0</v>
      </c>
      <c r="AJ25" s="929"/>
      <c r="AK25" s="526">
        <v>0</v>
      </c>
      <c r="AL25" s="930">
        <f t="shared" si="3"/>
        <v>0</v>
      </c>
      <c r="AM25" s="927"/>
      <c r="AN25" s="925">
        <v>0</v>
      </c>
      <c r="AO25" s="928"/>
      <c r="AP25" s="925">
        <v>0</v>
      </c>
      <c r="AQ25" s="930">
        <f t="shared" si="4"/>
        <v>0</v>
      </c>
      <c r="AR25" s="931"/>
      <c r="AS25" s="932">
        <v>0</v>
      </c>
      <c r="AT25" s="931"/>
      <c r="AU25" s="932">
        <v>0</v>
      </c>
      <c r="AV25" s="933">
        <f t="shared" si="5"/>
        <v>25</v>
      </c>
      <c r="AW25" s="942"/>
      <c r="AX25" s="942"/>
      <c r="AY25" s="942"/>
      <c r="AZ25" s="942"/>
      <c r="BA25" s="942"/>
      <c r="BB25" s="942"/>
      <c r="BC25" s="942"/>
      <c r="BD25" s="942"/>
      <c r="BE25" s="942"/>
      <c r="BF25" s="942"/>
      <c r="BG25" s="936"/>
    </row>
    <row r="26" spans="1:59" ht="15" customHeight="1" outlineLevel="1" x14ac:dyDescent="0.2">
      <c r="A26" s="922">
        <f t="shared" si="0"/>
        <v>14</v>
      </c>
      <c r="B26" s="971">
        <v>2006</v>
      </c>
      <c r="C26" s="479" t="s">
        <v>815</v>
      </c>
      <c r="D26" s="974" t="s">
        <v>816</v>
      </c>
      <c r="E26" s="974" t="s">
        <v>817</v>
      </c>
      <c r="F26" s="109" t="s">
        <v>818</v>
      </c>
      <c r="G26" s="109" t="s">
        <v>640</v>
      </c>
      <c r="H26" s="973"/>
      <c r="I26" s="924">
        <v>0</v>
      </c>
      <c r="J26" s="972"/>
      <c r="K26" s="924">
        <v>0</v>
      </c>
      <c r="L26" s="969" t="s">
        <v>722</v>
      </c>
      <c r="M26" s="505">
        <v>25</v>
      </c>
      <c r="N26" s="925"/>
      <c r="O26" s="924">
        <v>0</v>
      </c>
      <c r="P26" s="925"/>
      <c r="Q26" s="925">
        <v>0</v>
      </c>
      <c r="R26" s="925"/>
      <c r="S26" s="924">
        <v>0</v>
      </c>
      <c r="T26" s="925"/>
      <c r="U26" s="924">
        <v>0</v>
      </c>
      <c r="V26" s="925"/>
      <c r="W26" s="925">
        <v>0</v>
      </c>
      <c r="X26" s="925"/>
      <c r="Y26" s="924">
        <v>0</v>
      </c>
      <c r="Z26" s="926">
        <f t="shared" si="1"/>
        <v>25</v>
      </c>
      <c r="AA26" s="39"/>
      <c r="AB26" s="925">
        <v>0</v>
      </c>
      <c r="AC26" s="928"/>
      <c r="AD26" s="925">
        <v>0</v>
      </c>
      <c r="AE26" s="928"/>
      <c r="AF26" s="925">
        <v>0</v>
      </c>
      <c r="AG26" s="928"/>
      <c r="AH26" s="925">
        <v>0</v>
      </c>
      <c r="AI26" s="926">
        <f t="shared" si="2"/>
        <v>0</v>
      </c>
      <c r="AJ26" s="925"/>
      <c r="AK26" s="526">
        <v>0</v>
      </c>
      <c r="AL26" s="930">
        <f t="shared" si="3"/>
        <v>0</v>
      </c>
      <c r="AM26" s="39"/>
      <c r="AN26" s="925">
        <v>0</v>
      </c>
      <c r="AO26" s="928"/>
      <c r="AP26" s="925">
        <v>0</v>
      </c>
      <c r="AQ26" s="941">
        <f t="shared" si="4"/>
        <v>0</v>
      </c>
      <c r="AR26" s="935"/>
      <c r="AS26" s="932">
        <v>0</v>
      </c>
      <c r="AT26" s="942"/>
      <c r="AU26" s="932">
        <v>0</v>
      </c>
      <c r="AV26" s="933">
        <f t="shared" si="5"/>
        <v>25</v>
      </c>
      <c r="AW26" s="942"/>
      <c r="AX26" s="942"/>
      <c r="AY26" s="942"/>
      <c r="AZ26" s="942"/>
      <c r="BA26" s="942"/>
      <c r="BB26" s="942"/>
      <c r="BC26" s="942"/>
      <c r="BD26" s="942"/>
      <c r="BE26" s="942"/>
      <c r="BF26" s="942"/>
      <c r="BG26" s="936"/>
    </row>
    <row r="27" spans="1:59" ht="15" customHeight="1" outlineLevel="1" x14ac:dyDescent="0.2">
      <c r="A27" s="922">
        <f t="shared" si="0"/>
        <v>14</v>
      </c>
      <c r="B27" s="478">
        <v>2006</v>
      </c>
      <c r="C27" s="479" t="s">
        <v>730</v>
      </c>
      <c r="D27" s="480" t="s">
        <v>731</v>
      </c>
      <c r="E27" s="480" t="s">
        <v>732</v>
      </c>
      <c r="F27" s="478" t="s">
        <v>819</v>
      </c>
      <c r="G27" s="940" t="s">
        <v>728</v>
      </c>
      <c r="H27" s="973"/>
      <c r="I27" s="924">
        <v>0</v>
      </c>
      <c r="J27" s="972"/>
      <c r="K27" s="924">
        <v>0</v>
      </c>
      <c r="L27" s="969" t="s">
        <v>751</v>
      </c>
      <c r="M27" s="505">
        <v>25</v>
      </c>
      <c r="N27" s="925"/>
      <c r="O27" s="924">
        <v>0</v>
      </c>
      <c r="P27" s="925"/>
      <c r="Q27" s="925">
        <v>0</v>
      </c>
      <c r="R27" s="925"/>
      <c r="S27" s="924">
        <v>0</v>
      </c>
      <c r="T27" s="925"/>
      <c r="U27" s="924">
        <v>0</v>
      </c>
      <c r="V27" s="925"/>
      <c r="W27" s="925">
        <v>0</v>
      </c>
      <c r="X27" s="925"/>
      <c r="Y27" s="924">
        <v>0</v>
      </c>
      <c r="Z27" s="926">
        <f t="shared" si="1"/>
        <v>25</v>
      </c>
      <c r="AA27" s="39"/>
      <c r="AB27" s="925">
        <v>0</v>
      </c>
      <c r="AC27" s="928"/>
      <c r="AD27" s="925">
        <v>0</v>
      </c>
      <c r="AE27" s="928"/>
      <c r="AF27" s="925">
        <v>0</v>
      </c>
      <c r="AG27" s="928"/>
      <c r="AH27" s="925">
        <v>0</v>
      </c>
      <c r="AI27" s="926">
        <f t="shared" si="2"/>
        <v>0</v>
      </c>
      <c r="AJ27" s="925"/>
      <c r="AK27" s="526">
        <v>0</v>
      </c>
      <c r="AL27" s="930">
        <f t="shared" si="3"/>
        <v>0</v>
      </c>
      <c r="AM27" s="39"/>
      <c r="AN27" s="925">
        <v>0</v>
      </c>
      <c r="AO27" s="928"/>
      <c r="AP27" s="925">
        <v>0</v>
      </c>
      <c r="AQ27" s="941">
        <f t="shared" si="4"/>
        <v>0</v>
      </c>
      <c r="AR27" s="935"/>
      <c r="AS27" s="932">
        <v>0</v>
      </c>
      <c r="AT27" s="942"/>
      <c r="AU27" s="932">
        <v>0</v>
      </c>
      <c r="AV27" s="933">
        <f t="shared" si="5"/>
        <v>25</v>
      </c>
      <c r="AW27" s="942"/>
      <c r="AX27" s="942"/>
      <c r="AY27" s="942"/>
      <c r="AZ27" s="942"/>
      <c r="BA27" s="942"/>
      <c r="BB27" s="942"/>
      <c r="BC27" s="942"/>
      <c r="BD27" s="942"/>
      <c r="BE27" s="942"/>
      <c r="BF27" s="942"/>
      <c r="BG27" s="936"/>
    </row>
    <row r="28" spans="1:59" ht="15" customHeight="1" outlineLevel="1" x14ac:dyDescent="0.2">
      <c r="A28" s="922">
        <f t="shared" si="0"/>
        <v>19</v>
      </c>
      <c r="B28" s="502">
        <v>2006</v>
      </c>
      <c r="C28" s="966" t="s">
        <v>820</v>
      </c>
      <c r="D28" s="512" t="s">
        <v>821</v>
      </c>
      <c r="E28" s="512" t="s">
        <v>822</v>
      </c>
      <c r="F28" s="502" t="s">
        <v>823</v>
      </c>
      <c r="G28" s="923" t="s">
        <v>63</v>
      </c>
      <c r="H28" s="973"/>
      <c r="I28" s="924">
        <v>0</v>
      </c>
      <c r="J28" s="976"/>
      <c r="K28" s="924">
        <v>0</v>
      </c>
      <c r="L28" s="976"/>
      <c r="M28" s="505">
        <v>0</v>
      </c>
      <c r="N28" s="925"/>
      <c r="O28" s="924">
        <v>0</v>
      </c>
      <c r="P28" s="925"/>
      <c r="Q28" s="924">
        <v>0</v>
      </c>
      <c r="R28" s="925"/>
      <c r="S28" s="924">
        <v>0</v>
      </c>
      <c r="T28" s="925"/>
      <c r="U28" s="924">
        <v>0</v>
      </c>
      <c r="V28" s="925"/>
      <c r="W28" s="924">
        <v>0</v>
      </c>
      <c r="X28" s="925"/>
      <c r="Y28" s="924">
        <v>0</v>
      </c>
      <c r="Z28" s="926">
        <f t="shared" si="1"/>
        <v>0</v>
      </c>
      <c r="AA28" s="39"/>
      <c r="AB28" s="925">
        <v>0</v>
      </c>
      <c r="AC28" s="928"/>
      <c r="AD28" s="925">
        <v>0</v>
      </c>
      <c r="AE28" s="928"/>
      <c r="AF28" s="925">
        <v>0</v>
      </c>
      <c r="AG28" s="928"/>
      <c r="AH28" s="925">
        <v>0</v>
      </c>
      <c r="AI28" s="926">
        <f t="shared" si="2"/>
        <v>0</v>
      </c>
      <c r="AJ28" s="925"/>
      <c r="AK28" s="526">
        <v>0</v>
      </c>
      <c r="AL28" s="930">
        <f t="shared" si="3"/>
        <v>0</v>
      </c>
      <c r="AM28" s="39"/>
      <c r="AN28" s="925">
        <v>0</v>
      </c>
      <c r="AO28" s="928"/>
      <c r="AP28" s="925">
        <v>0</v>
      </c>
      <c r="AQ28" s="941">
        <f t="shared" si="4"/>
        <v>0</v>
      </c>
      <c r="AR28" s="935"/>
      <c r="AS28" s="932">
        <v>0</v>
      </c>
      <c r="AT28" s="942"/>
      <c r="AU28" s="932">
        <v>0</v>
      </c>
      <c r="AV28" s="933">
        <f t="shared" si="5"/>
        <v>0</v>
      </c>
      <c r="AW28" s="942"/>
      <c r="AX28" s="942"/>
      <c r="AY28" s="942"/>
      <c r="AZ28" s="942"/>
      <c r="BA28" s="942"/>
      <c r="BB28" s="942"/>
      <c r="BC28" s="942"/>
      <c r="BD28" s="942"/>
      <c r="BE28" s="942"/>
      <c r="BF28" s="942"/>
      <c r="BG28" s="936"/>
    </row>
    <row r="29" spans="1:59" ht="15" customHeight="1" outlineLevel="1" x14ac:dyDescent="0.2">
      <c r="A29" s="922">
        <f t="shared" si="0"/>
        <v>19</v>
      </c>
      <c r="B29" s="478">
        <v>2008</v>
      </c>
      <c r="C29" s="479" t="s">
        <v>824</v>
      </c>
      <c r="D29" s="480" t="s">
        <v>358</v>
      </c>
      <c r="E29" s="480" t="s">
        <v>357</v>
      </c>
      <c r="F29" s="478" t="s">
        <v>825</v>
      </c>
      <c r="G29" s="940" t="s">
        <v>360</v>
      </c>
      <c r="H29" s="973"/>
      <c r="I29" s="924">
        <v>0</v>
      </c>
      <c r="J29" s="972"/>
      <c r="K29" s="924">
        <v>0</v>
      </c>
      <c r="L29" s="969" t="s">
        <v>759</v>
      </c>
      <c r="M29" s="505">
        <v>0</v>
      </c>
      <c r="N29" s="925"/>
      <c r="O29" s="924">
        <v>0</v>
      </c>
      <c r="P29" s="925"/>
      <c r="Q29" s="925">
        <v>0</v>
      </c>
      <c r="R29" s="925"/>
      <c r="S29" s="924">
        <v>0</v>
      </c>
      <c r="T29" s="925"/>
      <c r="U29" s="924">
        <v>0</v>
      </c>
      <c r="V29" s="925"/>
      <c r="W29" s="925">
        <v>0</v>
      </c>
      <c r="X29" s="925"/>
      <c r="Y29" s="924">
        <v>0</v>
      </c>
      <c r="Z29" s="926">
        <f t="shared" si="1"/>
        <v>0</v>
      </c>
      <c r="AA29" s="39"/>
      <c r="AB29" s="925">
        <v>0</v>
      </c>
      <c r="AC29" s="928"/>
      <c r="AD29" s="925">
        <v>0</v>
      </c>
      <c r="AE29" s="928"/>
      <c r="AF29" s="925">
        <v>0</v>
      </c>
      <c r="AG29" s="928"/>
      <c r="AH29" s="925">
        <v>0</v>
      </c>
      <c r="AI29" s="926">
        <f t="shared" si="2"/>
        <v>0</v>
      </c>
      <c r="AJ29" s="925"/>
      <c r="AK29" s="526">
        <v>0</v>
      </c>
      <c r="AL29" s="930">
        <f t="shared" si="3"/>
        <v>0</v>
      </c>
      <c r="AM29" s="39"/>
      <c r="AN29" s="925">
        <v>0</v>
      </c>
      <c r="AO29" s="928"/>
      <c r="AP29" s="925">
        <v>0</v>
      </c>
      <c r="AQ29" s="941">
        <f t="shared" si="4"/>
        <v>0</v>
      </c>
      <c r="AR29" s="935"/>
      <c r="AS29" s="932">
        <v>0</v>
      </c>
      <c r="AT29" s="942"/>
      <c r="AU29" s="932">
        <v>0</v>
      </c>
      <c r="AV29" s="933">
        <f t="shared" si="5"/>
        <v>0</v>
      </c>
      <c r="AW29" s="942"/>
      <c r="AX29" s="942"/>
      <c r="AY29" s="942"/>
      <c r="AZ29" s="942"/>
      <c r="BA29" s="942"/>
      <c r="BB29" s="942"/>
      <c r="BC29" s="942"/>
      <c r="BD29" s="942"/>
      <c r="BE29" s="942"/>
      <c r="BF29" s="942"/>
      <c r="BG29" s="936"/>
    </row>
    <row r="30" spans="1:59" ht="15" customHeight="1" outlineLevel="1" x14ac:dyDescent="0.2">
      <c r="A30" s="922">
        <f t="shared" ref="A30:A35" si="6">RANK(AL30,$AL$10:$AL$37)</f>
        <v>1</v>
      </c>
      <c r="B30" s="478"/>
      <c r="C30" s="479"/>
      <c r="D30" s="480"/>
      <c r="E30" s="480"/>
      <c r="F30" s="478"/>
      <c r="G30" s="940"/>
      <c r="H30" s="973"/>
      <c r="I30" s="924">
        <v>0</v>
      </c>
      <c r="J30" s="972"/>
      <c r="K30" s="924">
        <v>0</v>
      </c>
      <c r="L30" s="969"/>
      <c r="M30" s="505">
        <v>0</v>
      </c>
      <c r="N30" s="925"/>
      <c r="O30" s="924">
        <v>0</v>
      </c>
      <c r="P30" s="925"/>
      <c r="Q30" s="925">
        <v>0</v>
      </c>
      <c r="R30" s="925"/>
      <c r="S30" s="924">
        <v>0</v>
      </c>
      <c r="T30" s="925"/>
      <c r="U30" s="924">
        <v>0</v>
      </c>
      <c r="V30" s="925"/>
      <c r="W30" s="925">
        <v>0</v>
      </c>
      <c r="X30" s="925"/>
      <c r="Y30" s="924">
        <v>0</v>
      </c>
      <c r="Z30" s="926">
        <f t="shared" si="1"/>
        <v>0</v>
      </c>
      <c r="AA30" s="39"/>
      <c r="AB30" s="925">
        <v>0</v>
      </c>
      <c r="AC30" s="928"/>
      <c r="AD30" s="925">
        <v>0</v>
      </c>
      <c r="AE30" s="928"/>
      <c r="AF30" s="925">
        <v>0</v>
      </c>
      <c r="AG30" s="928"/>
      <c r="AH30" s="925">
        <v>0</v>
      </c>
      <c r="AI30" s="926">
        <f t="shared" si="2"/>
        <v>0</v>
      </c>
      <c r="AJ30" s="925"/>
      <c r="AK30" s="526">
        <v>0</v>
      </c>
      <c r="AL30" s="930">
        <f t="shared" si="3"/>
        <v>0</v>
      </c>
      <c r="AM30" s="39"/>
      <c r="AN30" s="925">
        <v>0</v>
      </c>
      <c r="AO30" s="928"/>
      <c r="AP30" s="925">
        <v>0</v>
      </c>
      <c r="AQ30" s="941">
        <f t="shared" si="4"/>
        <v>0</v>
      </c>
      <c r="AR30" s="935"/>
      <c r="AS30" s="932">
        <v>0</v>
      </c>
      <c r="AT30" s="942"/>
      <c r="AU30" s="932">
        <v>0</v>
      </c>
      <c r="AV30" s="933">
        <f t="shared" si="5"/>
        <v>0</v>
      </c>
      <c r="AW30" s="942"/>
      <c r="AX30" s="942"/>
      <c r="AY30" s="942"/>
      <c r="AZ30" s="942"/>
      <c r="BA30" s="942"/>
      <c r="BB30" s="942"/>
      <c r="BC30" s="942"/>
      <c r="BD30" s="942"/>
      <c r="BE30" s="942"/>
      <c r="BF30" s="942"/>
      <c r="BG30" s="936"/>
    </row>
    <row r="31" spans="1:59" ht="15" customHeight="1" outlineLevel="1" x14ac:dyDescent="0.2">
      <c r="A31" s="922">
        <f t="shared" si="6"/>
        <v>1</v>
      </c>
      <c r="B31" s="478"/>
      <c r="C31" s="479"/>
      <c r="D31" s="480"/>
      <c r="E31" s="480"/>
      <c r="F31" s="478"/>
      <c r="G31" s="940"/>
      <c r="H31" s="973"/>
      <c r="I31" s="924">
        <v>0</v>
      </c>
      <c r="J31" s="972"/>
      <c r="K31" s="924">
        <v>0</v>
      </c>
      <c r="L31" s="969"/>
      <c r="M31" s="505">
        <v>0</v>
      </c>
      <c r="N31" s="925"/>
      <c r="O31" s="924">
        <v>0</v>
      </c>
      <c r="P31" s="925"/>
      <c r="Q31" s="925">
        <v>0</v>
      </c>
      <c r="R31" s="925"/>
      <c r="S31" s="924">
        <v>0</v>
      </c>
      <c r="T31" s="925"/>
      <c r="U31" s="924">
        <v>0</v>
      </c>
      <c r="V31" s="925"/>
      <c r="W31" s="925">
        <v>0</v>
      </c>
      <c r="X31" s="925"/>
      <c r="Y31" s="924">
        <v>0</v>
      </c>
      <c r="Z31" s="926">
        <f t="shared" si="1"/>
        <v>0</v>
      </c>
      <c r="AA31" s="39"/>
      <c r="AB31" s="925">
        <v>0</v>
      </c>
      <c r="AC31" s="928"/>
      <c r="AD31" s="925">
        <v>0</v>
      </c>
      <c r="AE31" s="928"/>
      <c r="AF31" s="925">
        <v>0</v>
      </c>
      <c r="AG31" s="928"/>
      <c r="AH31" s="925">
        <v>0</v>
      </c>
      <c r="AI31" s="926">
        <f t="shared" si="2"/>
        <v>0</v>
      </c>
      <c r="AJ31" s="925"/>
      <c r="AK31" s="526">
        <v>0</v>
      </c>
      <c r="AL31" s="930">
        <f t="shared" si="3"/>
        <v>0</v>
      </c>
      <c r="AM31" s="39"/>
      <c r="AN31" s="925">
        <v>0</v>
      </c>
      <c r="AO31" s="928"/>
      <c r="AP31" s="925">
        <v>0</v>
      </c>
      <c r="AQ31" s="941">
        <f t="shared" si="4"/>
        <v>0</v>
      </c>
      <c r="AR31" s="935"/>
      <c r="AS31" s="932">
        <v>0</v>
      </c>
      <c r="AT31" s="942"/>
      <c r="AU31" s="932">
        <v>0</v>
      </c>
      <c r="AV31" s="933">
        <f t="shared" si="5"/>
        <v>0</v>
      </c>
      <c r="AW31" s="942"/>
      <c r="AX31" s="942"/>
      <c r="AY31" s="942"/>
      <c r="AZ31" s="942"/>
      <c r="BA31" s="942"/>
      <c r="BB31" s="942"/>
      <c r="BC31" s="942"/>
      <c r="BD31" s="942"/>
      <c r="BE31" s="942"/>
      <c r="BF31" s="942"/>
      <c r="BG31" s="936"/>
    </row>
    <row r="32" spans="1:59" ht="15" customHeight="1" outlineLevel="1" x14ac:dyDescent="0.2">
      <c r="A32" s="922">
        <f t="shared" si="6"/>
        <v>1</v>
      </c>
      <c r="B32" s="478"/>
      <c r="C32" s="479"/>
      <c r="D32" s="480"/>
      <c r="E32" s="480"/>
      <c r="F32" s="478"/>
      <c r="G32" s="940"/>
      <c r="H32" s="973"/>
      <c r="I32" s="924">
        <v>0</v>
      </c>
      <c r="J32" s="972"/>
      <c r="K32" s="924">
        <v>0</v>
      </c>
      <c r="L32" s="969"/>
      <c r="M32" s="505">
        <v>0</v>
      </c>
      <c r="N32" s="925"/>
      <c r="O32" s="924">
        <v>0</v>
      </c>
      <c r="P32" s="925"/>
      <c r="Q32" s="925">
        <v>0</v>
      </c>
      <c r="R32" s="925"/>
      <c r="S32" s="924">
        <v>0</v>
      </c>
      <c r="T32" s="925"/>
      <c r="U32" s="924">
        <v>0</v>
      </c>
      <c r="V32" s="925"/>
      <c r="W32" s="925">
        <v>0</v>
      </c>
      <c r="X32" s="925"/>
      <c r="Y32" s="924">
        <v>0</v>
      </c>
      <c r="Z32" s="926">
        <f t="shared" si="1"/>
        <v>0</v>
      </c>
      <c r="AA32" s="39"/>
      <c r="AB32" s="925">
        <v>0</v>
      </c>
      <c r="AC32" s="928"/>
      <c r="AD32" s="925">
        <v>0</v>
      </c>
      <c r="AE32" s="928"/>
      <c r="AF32" s="925">
        <v>0</v>
      </c>
      <c r="AG32" s="928"/>
      <c r="AH32" s="925">
        <v>0</v>
      </c>
      <c r="AI32" s="926">
        <f t="shared" si="2"/>
        <v>0</v>
      </c>
      <c r="AJ32" s="925"/>
      <c r="AK32" s="526">
        <v>0</v>
      </c>
      <c r="AL32" s="930">
        <f t="shared" si="3"/>
        <v>0</v>
      </c>
      <c r="AM32" s="39"/>
      <c r="AN32" s="925">
        <v>0</v>
      </c>
      <c r="AO32" s="928"/>
      <c r="AP32" s="925">
        <v>0</v>
      </c>
      <c r="AQ32" s="941">
        <f t="shared" si="4"/>
        <v>0</v>
      </c>
      <c r="AR32" s="935"/>
      <c r="AS32" s="932">
        <v>0</v>
      </c>
      <c r="AT32" s="942"/>
      <c r="AU32" s="932">
        <v>0</v>
      </c>
      <c r="AV32" s="933">
        <f t="shared" si="5"/>
        <v>0</v>
      </c>
      <c r="AW32" s="942"/>
      <c r="AX32" s="942"/>
      <c r="AY32" s="942"/>
      <c r="AZ32" s="942"/>
      <c r="BA32" s="942"/>
      <c r="BB32" s="942"/>
      <c r="BC32" s="942"/>
      <c r="BD32" s="942"/>
      <c r="BE32" s="942"/>
      <c r="BF32" s="942"/>
      <c r="BG32" s="936"/>
    </row>
    <row r="33" spans="1:59" ht="15" customHeight="1" outlineLevel="1" x14ac:dyDescent="0.2">
      <c r="A33" s="922">
        <f t="shared" si="6"/>
        <v>1</v>
      </c>
      <c r="B33" s="478"/>
      <c r="C33" s="479"/>
      <c r="D33" s="480"/>
      <c r="E33" s="480"/>
      <c r="F33" s="478"/>
      <c r="G33" s="940"/>
      <c r="H33" s="973"/>
      <c r="I33" s="924">
        <v>0</v>
      </c>
      <c r="J33" s="972"/>
      <c r="K33" s="924">
        <v>0</v>
      </c>
      <c r="L33" s="969"/>
      <c r="M33" s="505">
        <v>0</v>
      </c>
      <c r="N33" s="925"/>
      <c r="O33" s="924">
        <v>0</v>
      </c>
      <c r="P33" s="925"/>
      <c r="Q33" s="925">
        <v>0</v>
      </c>
      <c r="R33" s="925"/>
      <c r="S33" s="924">
        <v>0</v>
      </c>
      <c r="T33" s="925"/>
      <c r="U33" s="924">
        <v>0</v>
      </c>
      <c r="V33" s="925"/>
      <c r="W33" s="925">
        <v>0</v>
      </c>
      <c r="X33" s="925"/>
      <c r="Y33" s="924">
        <v>0</v>
      </c>
      <c r="Z33" s="926">
        <f t="shared" si="1"/>
        <v>0</v>
      </c>
      <c r="AA33" s="39"/>
      <c r="AB33" s="925">
        <v>0</v>
      </c>
      <c r="AC33" s="928"/>
      <c r="AD33" s="925">
        <v>0</v>
      </c>
      <c r="AE33" s="928"/>
      <c r="AF33" s="925">
        <v>0</v>
      </c>
      <c r="AG33" s="928"/>
      <c r="AH33" s="925">
        <v>0</v>
      </c>
      <c r="AI33" s="926">
        <f t="shared" si="2"/>
        <v>0</v>
      </c>
      <c r="AJ33" s="925"/>
      <c r="AK33" s="526">
        <v>0</v>
      </c>
      <c r="AL33" s="930">
        <f t="shared" si="3"/>
        <v>0</v>
      </c>
      <c r="AM33" s="39"/>
      <c r="AN33" s="925">
        <v>0</v>
      </c>
      <c r="AO33" s="928"/>
      <c r="AP33" s="925">
        <v>0</v>
      </c>
      <c r="AQ33" s="941">
        <f t="shared" si="4"/>
        <v>0</v>
      </c>
      <c r="AR33" s="935"/>
      <c r="AS33" s="932">
        <v>0</v>
      </c>
      <c r="AT33" s="942"/>
      <c r="AU33" s="932">
        <v>0</v>
      </c>
      <c r="AV33" s="933">
        <f t="shared" si="5"/>
        <v>0</v>
      </c>
      <c r="AW33" s="942"/>
      <c r="AX33" s="942"/>
      <c r="AY33" s="942"/>
      <c r="AZ33" s="942"/>
      <c r="BA33" s="942"/>
      <c r="BB33" s="942"/>
      <c r="BC33" s="942"/>
      <c r="BD33" s="942"/>
      <c r="BE33" s="942"/>
      <c r="BF33" s="942"/>
      <c r="BG33" s="936"/>
    </row>
    <row r="34" spans="1:59" ht="15" customHeight="1" outlineLevel="1" x14ac:dyDescent="0.2">
      <c r="A34" s="922">
        <f t="shared" si="6"/>
        <v>1</v>
      </c>
      <c r="B34" s="478"/>
      <c r="C34" s="479"/>
      <c r="D34" s="480"/>
      <c r="E34" s="480"/>
      <c r="F34" s="478"/>
      <c r="G34" s="940"/>
      <c r="H34" s="973"/>
      <c r="I34" s="924">
        <v>0</v>
      </c>
      <c r="J34" s="972"/>
      <c r="K34" s="924">
        <v>0</v>
      </c>
      <c r="L34" s="969"/>
      <c r="M34" s="505">
        <v>0</v>
      </c>
      <c r="N34" s="925"/>
      <c r="O34" s="924">
        <v>0</v>
      </c>
      <c r="P34" s="925"/>
      <c r="Q34" s="925">
        <v>0</v>
      </c>
      <c r="R34" s="925"/>
      <c r="S34" s="924">
        <v>0</v>
      </c>
      <c r="T34" s="925"/>
      <c r="U34" s="924">
        <v>0</v>
      </c>
      <c r="V34" s="925"/>
      <c r="W34" s="925">
        <v>0</v>
      </c>
      <c r="X34" s="925"/>
      <c r="Y34" s="924">
        <v>0</v>
      </c>
      <c r="Z34" s="926">
        <f t="shared" si="1"/>
        <v>0</v>
      </c>
      <c r="AA34" s="39"/>
      <c r="AB34" s="925">
        <v>0</v>
      </c>
      <c r="AC34" s="928"/>
      <c r="AD34" s="925">
        <v>0</v>
      </c>
      <c r="AE34" s="928"/>
      <c r="AF34" s="925">
        <v>0</v>
      </c>
      <c r="AG34" s="928"/>
      <c r="AH34" s="925">
        <v>0</v>
      </c>
      <c r="AI34" s="926">
        <f t="shared" si="2"/>
        <v>0</v>
      </c>
      <c r="AJ34" s="925"/>
      <c r="AK34" s="526">
        <v>0</v>
      </c>
      <c r="AL34" s="930">
        <f t="shared" si="3"/>
        <v>0</v>
      </c>
      <c r="AM34" s="39"/>
      <c r="AN34" s="925">
        <v>0</v>
      </c>
      <c r="AO34" s="928"/>
      <c r="AP34" s="925">
        <v>0</v>
      </c>
      <c r="AQ34" s="941">
        <f t="shared" si="4"/>
        <v>0</v>
      </c>
      <c r="AR34" s="935"/>
      <c r="AS34" s="932">
        <v>0</v>
      </c>
      <c r="AT34" s="942"/>
      <c r="AU34" s="932">
        <v>0</v>
      </c>
      <c r="AV34" s="933">
        <f t="shared" si="5"/>
        <v>0</v>
      </c>
      <c r="AW34" s="942"/>
      <c r="AX34" s="942"/>
      <c r="AY34" s="942"/>
      <c r="AZ34" s="942"/>
      <c r="BA34" s="942"/>
      <c r="BB34" s="942"/>
      <c r="BC34" s="942"/>
      <c r="BD34" s="942"/>
      <c r="BE34" s="942"/>
      <c r="BF34" s="942"/>
      <c r="BG34" s="936"/>
    </row>
    <row r="35" spans="1:59" ht="15" customHeight="1" outlineLevel="1" x14ac:dyDescent="0.2">
      <c r="A35" s="922">
        <f t="shared" si="6"/>
        <v>1</v>
      </c>
      <c r="B35" s="478"/>
      <c r="C35" s="479"/>
      <c r="D35" s="480"/>
      <c r="E35" s="480"/>
      <c r="F35" s="478"/>
      <c r="G35" s="940"/>
      <c r="H35" s="973"/>
      <c r="I35" s="924">
        <v>0</v>
      </c>
      <c r="J35" s="972"/>
      <c r="K35" s="924">
        <v>0</v>
      </c>
      <c r="L35" s="969"/>
      <c r="M35" s="505">
        <v>0</v>
      </c>
      <c r="N35" s="925"/>
      <c r="O35" s="924">
        <v>0</v>
      </c>
      <c r="P35" s="925"/>
      <c r="Q35" s="925">
        <v>0</v>
      </c>
      <c r="R35" s="925"/>
      <c r="S35" s="924">
        <v>0</v>
      </c>
      <c r="T35" s="925"/>
      <c r="U35" s="924">
        <v>0</v>
      </c>
      <c r="V35" s="925"/>
      <c r="W35" s="925">
        <v>0</v>
      </c>
      <c r="X35" s="925"/>
      <c r="Y35" s="924">
        <v>0</v>
      </c>
      <c r="Z35" s="926">
        <f t="shared" si="1"/>
        <v>0</v>
      </c>
      <c r="AA35" s="946"/>
      <c r="AB35" s="947">
        <v>0</v>
      </c>
      <c r="AC35" s="948"/>
      <c r="AD35" s="947">
        <v>0</v>
      </c>
      <c r="AE35" s="948"/>
      <c r="AF35" s="947">
        <v>0</v>
      </c>
      <c r="AG35" s="948"/>
      <c r="AH35" s="947">
        <v>0</v>
      </c>
      <c r="AI35" s="926">
        <f t="shared" si="2"/>
        <v>0</v>
      </c>
      <c r="AJ35" s="947"/>
      <c r="AK35" s="977">
        <v>0</v>
      </c>
      <c r="AL35" s="978">
        <f t="shared" si="3"/>
        <v>0</v>
      </c>
      <c r="AM35" s="946"/>
      <c r="AN35" s="947">
        <v>0</v>
      </c>
      <c r="AO35" s="948"/>
      <c r="AP35" s="947">
        <v>0</v>
      </c>
      <c r="AQ35" s="949">
        <f t="shared" si="4"/>
        <v>0</v>
      </c>
      <c r="AR35" s="950"/>
      <c r="AS35" s="951">
        <v>0</v>
      </c>
      <c r="AT35" s="952"/>
      <c r="AU35" s="951">
        <v>0</v>
      </c>
      <c r="AV35" s="953">
        <f t="shared" si="5"/>
        <v>0</v>
      </c>
      <c r="AW35" s="942"/>
      <c r="AX35" s="942"/>
      <c r="AY35" s="942"/>
      <c r="AZ35" s="942"/>
      <c r="BA35" s="942"/>
      <c r="BB35" s="942"/>
      <c r="BC35" s="942"/>
      <c r="BD35" s="942"/>
      <c r="BE35" s="942"/>
      <c r="BF35" s="942"/>
      <c r="BG35" s="936"/>
    </row>
    <row r="36" spans="1:59" ht="15" customHeight="1" x14ac:dyDescent="0.2">
      <c r="A36" s="954" t="s">
        <v>768</v>
      </c>
      <c r="B36" s="954"/>
      <c r="C36" s="954"/>
      <c r="D36" s="954"/>
      <c r="E36" s="954"/>
      <c r="F36" s="954"/>
      <c r="G36" s="954"/>
      <c r="H36" s="955"/>
      <c r="I36" s="955"/>
      <c r="J36" s="955"/>
      <c r="K36" s="955"/>
      <c r="L36" s="955"/>
      <c r="M36" s="955"/>
      <c r="N36" s="955"/>
      <c r="O36" s="955"/>
      <c r="P36" s="955"/>
      <c r="Q36" s="955"/>
      <c r="R36" s="955"/>
      <c r="S36" s="955"/>
      <c r="T36" s="955"/>
      <c r="U36" s="955"/>
      <c r="V36" s="955"/>
      <c r="W36" s="955"/>
      <c r="X36" s="955"/>
      <c r="Y36" s="955"/>
      <c r="Z36" s="955"/>
      <c r="AA36" s="979"/>
      <c r="AB36" s="980"/>
      <c r="AC36" s="981"/>
      <c r="AD36" s="980"/>
      <c r="AE36" s="981"/>
      <c r="AF36" s="980"/>
      <c r="AG36" s="981"/>
      <c r="AH36" s="980"/>
      <c r="AI36" s="980"/>
      <c r="AJ36" s="980"/>
      <c r="AK36" s="980"/>
      <c r="AL36" s="981"/>
      <c r="AM36" s="979"/>
      <c r="AN36" s="980"/>
      <c r="AO36" s="981"/>
      <c r="AP36" s="980"/>
      <c r="AQ36" s="981"/>
      <c r="AR36" s="202"/>
      <c r="AS36" s="980"/>
      <c r="AT36" s="202"/>
      <c r="AU36" s="980"/>
      <c r="AV36" s="982"/>
      <c r="AW36" s="955"/>
      <c r="AX36" s="955"/>
      <c r="AY36" s="955"/>
      <c r="AZ36" s="955"/>
      <c r="BA36" s="955"/>
      <c r="BB36" s="955"/>
      <c r="BC36" s="955"/>
      <c r="BD36" s="955"/>
      <c r="BE36" s="955"/>
      <c r="BF36" s="955"/>
    </row>
    <row r="37" spans="1:59" ht="15" customHeight="1" x14ac:dyDescent="0.2">
      <c r="A37" s="954" t="s">
        <v>769</v>
      </c>
      <c r="B37" s="954"/>
      <c r="C37" s="954"/>
      <c r="D37" s="954"/>
      <c r="E37" s="954"/>
      <c r="F37" s="954"/>
      <c r="G37" s="954"/>
      <c r="H37" s="955"/>
      <c r="I37" s="955"/>
      <c r="J37" s="955"/>
      <c r="K37" s="955"/>
      <c r="L37" s="955"/>
      <c r="M37" s="955"/>
      <c r="N37" s="955"/>
      <c r="O37" s="955"/>
      <c r="P37" s="955"/>
      <c r="Q37" s="955"/>
      <c r="R37" s="955"/>
      <c r="S37" s="955"/>
      <c r="T37" s="955"/>
      <c r="U37" s="955"/>
      <c r="V37" s="955"/>
      <c r="W37" s="955"/>
      <c r="X37" s="955"/>
      <c r="Y37" s="955"/>
      <c r="Z37" s="955"/>
      <c r="AA37" s="979"/>
      <c r="AB37" s="980"/>
      <c r="AC37" s="981"/>
      <c r="AD37" s="980"/>
      <c r="AE37" s="981"/>
      <c r="AF37" s="980"/>
      <c r="AG37" s="981"/>
      <c r="AH37" s="980"/>
      <c r="AI37" s="980"/>
      <c r="AJ37" s="980"/>
      <c r="AK37" s="980"/>
      <c r="AL37" s="981"/>
      <c r="AM37" s="979"/>
      <c r="AN37" s="980"/>
      <c r="AO37" s="981"/>
      <c r="AP37" s="980"/>
      <c r="AQ37" s="981"/>
      <c r="AR37" s="202"/>
      <c r="AS37" s="980"/>
      <c r="AT37" s="202"/>
      <c r="AU37" s="980"/>
      <c r="AV37" s="982"/>
      <c r="AW37" s="955"/>
      <c r="AX37" s="955"/>
      <c r="AY37" s="955"/>
      <c r="AZ37" s="955"/>
      <c r="BA37" s="955"/>
      <c r="BB37" s="955"/>
      <c r="BC37" s="955"/>
      <c r="BD37" s="955"/>
      <c r="BE37" s="955"/>
      <c r="BF37" s="955"/>
    </row>
    <row r="38" spans="1:59" ht="12.75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9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9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9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9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9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9" ht="12.75" customHeight="1" x14ac:dyDescent="0.2">
      <c r="A44" s="202"/>
      <c r="B44" s="202"/>
      <c r="C44" s="202"/>
      <c r="D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9" ht="12.75" customHeight="1" x14ac:dyDescent="0.2">
      <c r="A45" s="202"/>
      <c r="B45" s="202"/>
      <c r="C45" s="202"/>
      <c r="D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9" ht="12.75" customHeight="1" x14ac:dyDescent="0.2">
      <c r="A46" s="202"/>
      <c r="B46" s="202"/>
      <c r="C46" s="202"/>
      <c r="D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9" ht="12.75" customHeight="1" x14ac:dyDescent="0.2">
      <c r="A47" s="202"/>
      <c r="B47" s="202"/>
      <c r="C47" s="202"/>
      <c r="D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9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</row>
    <row r="99" spans="1:58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</row>
    <row r="124" spans="1:58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</row>
    <row r="125" spans="1:58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</row>
    <row r="126" spans="1:58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</row>
    <row r="127" spans="1:58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</row>
    <row r="128" spans="1:58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</row>
    <row r="129" spans="1:58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</row>
    <row r="130" spans="1:58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</row>
    <row r="131" spans="1:58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</row>
    <row r="132" spans="1:58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</row>
    <row r="133" spans="1:58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</row>
    <row r="134" spans="1:58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</row>
    <row r="135" spans="1:58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</row>
    <row r="136" spans="1:58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</row>
    <row r="137" spans="1:58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</row>
    <row r="138" spans="1:58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</row>
    <row r="139" spans="1:58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</row>
    <row r="140" spans="1:58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</row>
    <row r="141" spans="1:58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</row>
    <row r="142" spans="1:58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</row>
    <row r="143" spans="1:58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</row>
    <row r="144" spans="1:58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</row>
    <row r="145" spans="1:58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</row>
    <row r="146" spans="1:58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</row>
    <row r="147" spans="1:58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</row>
    <row r="148" spans="1:58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</row>
    <row r="149" spans="1:58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</row>
    <row r="150" spans="1:58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</row>
    <row r="151" spans="1:58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</row>
    <row r="152" spans="1:58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</row>
    <row r="153" spans="1:58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</row>
    <row r="154" spans="1:58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</row>
    <row r="155" spans="1:58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</row>
    <row r="156" spans="1:58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</row>
    <row r="157" spans="1:58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</row>
    <row r="158" spans="1:58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</row>
    <row r="159" spans="1:58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</row>
    <row r="160" spans="1:58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</row>
    <row r="161" spans="1:58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</row>
    <row r="162" spans="1:58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</row>
    <row r="163" spans="1:58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</row>
    <row r="164" spans="1:58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</row>
    <row r="165" spans="1:58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</row>
    <row r="166" spans="1:58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</row>
    <row r="167" spans="1:58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</row>
    <row r="168" spans="1:58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</row>
    <row r="169" spans="1:58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</row>
    <row r="170" spans="1:58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</row>
    <row r="171" spans="1:58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</row>
    <row r="172" spans="1:58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</row>
    <row r="173" spans="1:58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</row>
    <row r="174" spans="1:58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</row>
    <row r="175" spans="1:58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</row>
    <row r="176" spans="1:58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</row>
    <row r="177" spans="1:58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</row>
    <row r="178" spans="1:58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</row>
    <row r="179" spans="1:58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</row>
    <row r="180" spans="1:58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</row>
    <row r="181" spans="1:58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</row>
    <row r="182" spans="1:58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</row>
    <row r="183" spans="1:58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</row>
    <row r="184" spans="1:58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</row>
    <row r="185" spans="1:58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</row>
    <row r="186" spans="1:58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</row>
    <row r="187" spans="1:58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</row>
    <row r="188" spans="1:58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</row>
    <row r="189" spans="1:58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</row>
    <row r="190" spans="1:58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</row>
    <row r="191" spans="1:58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</row>
    <row r="192" spans="1:58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</row>
    <row r="193" spans="1:58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</row>
    <row r="194" spans="1:58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</row>
    <row r="195" spans="1:58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</row>
    <row r="196" spans="1:58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</row>
    <row r="197" spans="1:58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</row>
    <row r="198" spans="1:58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</row>
    <row r="199" spans="1:58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</row>
    <row r="200" spans="1:58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</row>
    <row r="201" spans="1:58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</row>
    <row r="202" spans="1:58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</row>
    <row r="203" spans="1:58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</row>
    <row r="204" spans="1:58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</row>
    <row r="205" spans="1:58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</row>
    <row r="206" spans="1:58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</row>
    <row r="207" spans="1:58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</row>
    <row r="208" spans="1:58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</row>
    <row r="209" spans="1:58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</row>
    <row r="210" spans="1:58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</row>
    <row r="211" spans="1:58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</row>
    <row r="212" spans="1:58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</row>
    <row r="213" spans="1:58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</row>
    <row r="214" spans="1:58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</row>
    <row r="215" spans="1:58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</row>
    <row r="216" spans="1:58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</row>
    <row r="217" spans="1:58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</row>
    <row r="218" spans="1:58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</row>
    <row r="219" spans="1:58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</row>
    <row r="220" spans="1:58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</row>
    <row r="221" spans="1:58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</row>
    <row r="222" spans="1:58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</row>
    <row r="223" spans="1:58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</row>
    <row r="224" spans="1:58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</row>
    <row r="225" spans="1:58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</row>
    <row r="226" spans="1:58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</row>
    <row r="227" spans="1:58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</row>
    <row r="228" spans="1:58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</row>
    <row r="229" spans="1:58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</row>
    <row r="230" spans="1:58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</row>
    <row r="231" spans="1:58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</row>
    <row r="232" spans="1:58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</row>
    <row r="233" spans="1:58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</row>
    <row r="234" spans="1:58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</row>
    <row r="235" spans="1:58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</row>
    <row r="236" spans="1:58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</row>
    <row r="237" spans="1:58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</row>
    <row r="238" spans="1:58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</row>
    <row r="239" spans="1:58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</row>
    <row r="240" spans="1:58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</row>
    <row r="241" spans="1:58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</row>
    <row r="242" spans="1:58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</row>
    <row r="243" spans="1:58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</row>
    <row r="244" spans="1:58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</row>
    <row r="245" spans="1:58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</row>
    <row r="246" spans="1:58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</row>
    <row r="247" spans="1:58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</row>
    <row r="248" spans="1:58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</row>
    <row r="249" spans="1:58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</row>
    <row r="250" spans="1:58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</row>
    <row r="251" spans="1:58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</row>
    <row r="252" spans="1:58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</row>
    <row r="253" spans="1:58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</row>
    <row r="254" spans="1:58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</row>
    <row r="255" spans="1:58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</row>
    <row r="256" spans="1:58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</row>
    <row r="257" spans="1:58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</row>
    <row r="258" spans="1:58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</row>
    <row r="259" spans="1:58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</row>
    <row r="260" spans="1:58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</row>
    <row r="261" spans="1:58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</row>
    <row r="262" spans="1:58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</row>
    <row r="263" spans="1:58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</row>
    <row r="264" spans="1:58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</row>
    <row r="265" spans="1:58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</row>
    <row r="266" spans="1:58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</row>
    <row r="267" spans="1:58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</row>
    <row r="268" spans="1:58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</row>
    <row r="269" spans="1:58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</row>
    <row r="270" spans="1:58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</row>
    <row r="271" spans="1:58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</row>
    <row r="272" spans="1:58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</row>
    <row r="273" spans="1:58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</row>
    <row r="274" spans="1:58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</row>
    <row r="275" spans="1:58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</row>
    <row r="276" spans="1:58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</row>
    <row r="277" spans="1:58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</row>
    <row r="278" spans="1:58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</row>
    <row r="279" spans="1:58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</row>
    <row r="280" spans="1:58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</row>
    <row r="281" spans="1:58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</row>
    <row r="282" spans="1:58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</row>
    <row r="283" spans="1:58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</row>
    <row r="284" spans="1:58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</row>
    <row r="285" spans="1:58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</row>
    <row r="286" spans="1:58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</row>
    <row r="287" spans="1:58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</row>
    <row r="288" spans="1:58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</row>
    <row r="289" spans="1:58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</row>
    <row r="290" spans="1:58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</row>
    <row r="291" spans="1:58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</row>
    <row r="292" spans="1:58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</row>
    <row r="293" spans="1:58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</row>
    <row r="294" spans="1:58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</row>
    <row r="295" spans="1:58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</row>
    <row r="296" spans="1:58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</row>
    <row r="297" spans="1:58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</row>
    <row r="298" spans="1:58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</row>
    <row r="299" spans="1:58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</row>
    <row r="300" spans="1:58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</row>
    <row r="301" spans="1:58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</row>
    <row r="302" spans="1:58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</row>
    <row r="303" spans="1:58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</row>
    <row r="304" spans="1:58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</row>
    <row r="305" spans="1:58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</row>
    <row r="306" spans="1:58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</row>
    <row r="307" spans="1:58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</row>
    <row r="308" spans="1:58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</row>
    <row r="309" spans="1:58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</row>
    <row r="310" spans="1:58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</row>
    <row r="311" spans="1:58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</row>
    <row r="312" spans="1:58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</row>
    <row r="313" spans="1:58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</row>
    <row r="314" spans="1:58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</row>
    <row r="315" spans="1:58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</row>
    <row r="316" spans="1:58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</row>
    <row r="317" spans="1:58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</row>
    <row r="318" spans="1:58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</row>
    <row r="319" spans="1:58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</row>
    <row r="320" spans="1:58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</row>
    <row r="321" spans="1:58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</row>
    <row r="322" spans="1:58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</row>
    <row r="323" spans="1:58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</row>
    <row r="324" spans="1:58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</row>
    <row r="325" spans="1:58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</row>
    <row r="326" spans="1:58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</row>
    <row r="327" spans="1:58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</row>
    <row r="328" spans="1:58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</row>
    <row r="329" spans="1:58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</row>
    <row r="330" spans="1:58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</row>
    <row r="331" spans="1:58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</row>
    <row r="332" spans="1:58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</row>
    <row r="333" spans="1:58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</row>
    <row r="334" spans="1:58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</row>
    <row r="335" spans="1:58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</row>
    <row r="336" spans="1:58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</row>
    <row r="337" spans="1:58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</row>
    <row r="338" spans="1:58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</row>
    <row r="339" spans="1:58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</row>
    <row r="340" spans="1:58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</row>
    <row r="341" spans="1:58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</row>
    <row r="342" spans="1:58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</row>
    <row r="343" spans="1:58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</row>
    <row r="344" spans="1:58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</row>
    <row r="345" spans="1:58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</row>
    <row r="346" spans="1:58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</row>
    <row r="347" spans="1:58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</row>
    <row r="348" spans="1:58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</row>
    <row r="349" spans="1:58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</row>
    <row r="350" spans="1:58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</row>
    <row r="351" spans="1:58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</row>
    <row r="352" spans="1:58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</row>
    <row r="353" spans="1:58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</row>
    <row r="354" spans="1:58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</row>
    <row r="355" spans="1:58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</row>
    <row r="356" spans="1:58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</row>
    <row r="357" spans="1:58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</row>
    <row r="358" spans="1:58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</row>
    <row r="359" spans="1:58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</row>
    <row r="360" spans="1:58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</row>
    <row r="361" spans="1:58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</row>
    <row r="362" spans="1:58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</row>
    <row r="363" spans="1:58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</row>
    <row r="364" spans="1:58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</row>
    <row r="365" spans="1:58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</row>
    <row r="366" spans="1:58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</row>
    <row r="367" spans="1:58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</row>
    <row r="368" spans="1:58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</row>
    <row r="369" spans="1:58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</row>
    <row r="370" spans="1:58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</row>
    <row r="371" spans="1:58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</row>
    <row r="372" spans="1:58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</row>
    <row r="373" spans="1:58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</row>
    <row r="374" spans="1:58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</row>
    <row r="375" spans="1:58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</row>
    <row r="376" spans="1:58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</row>
    <row r="377" spans="1:58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</row>
    <row r="378" spans="1:58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</row>
    <row r="379" spans="1:58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</row>
    <row r="380" spans="1:58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</row>
    <row r="381" spans="1:58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</row>
    <row r="382" spans="1:58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</row>
    <row r="383" spans="1:58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</row>
    <row r="384" spans="1:58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</row>
    <row r="385" spans="1:58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</row>
    <row r="386" spans="1:58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</row>
    <row r="387" spans="1:58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</row>
    <row r="388" spans="1:58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</row>
    <row r="389" spans="1:58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</row>
    <row r="390" spans="1:58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</row>
    <row r="391" spans="1:58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</row>
    <row r="392" spans="1:58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</row>
    <row r="393" spans="1:58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</row>
    <row r="394" spans="1:58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</row>
    <row r="395" spans="1:58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</row>
    <row r="396" spans="1:58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</row>
    <row r="397" spans="1:58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</row>
    <row r="398" spans="1:58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</row>
    <row r="399" spans="1:58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</row>
    <row r="400" spans="1:58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</row>
    <row r="401" spans="1:58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</row>
    <row r="402" spans="1:58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</row>
    <row r="403" spans="1:58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</row>
    <row r="404" spans="1:58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</row>
    <row r="405" spans="1:58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</row>
    <row r="406" spans="1:58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</row>
    <row r="407" spans="1:58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</row>
    <row r="408" spans="1:58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</row>
    <row r="409" spans="1:58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</row>
    <row r="410" spans="1:58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</row>
    <row r="411" spans="1:58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</row>
    <row r="412" spans="1:58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</row>
    <row r="413" spans="1:58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</row>
    <row r="414" spans="1:58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</row>
    <row r="415" spans="1:58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</row>
    <row r="416" spans="1:58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</row>
    <row r="417" spans="1:58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</row>
    <row r="418" spans="1:58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</row>
    <row r="419" spans="1:58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</row>
    <row r="420" spans="1:58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</row>
    <row r="421" spans="1:58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</row>
    <row r="422" spans="1:58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</row>
    <row r="423" spans="1:58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</row>
    <row r="424" spans="1:58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</row>
    <row r="425" spans="1:58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</row>
    <row r="426" spans="1:58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</row>
    <row r="427" spans="1:58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</row>
    <row r="428" spans="1:58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</row>
    <row r="429" spans="1:58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</row>
    <row r="430" spans="1:58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</row>
    <row r="431" spans="1:58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</row>
    <row r="432" spans="1:58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</row>
    <row r="433" spans="1:58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</row>
    <row r="434" spans="1:58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</row>
    <row r="435" spans="1:58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</row>
    <row r="436" spans="1:58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</row>
    <row r="437" spans="1:58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</row>
    <row r="438" spans="1:58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</row>
    <row r="439" spans="1:58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</row>
    <row r="440" spans="1:58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</row>
    <row r="441" spans="1:58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</row>
    <row r="442" spans="1:58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</row>
    <row r="443" spans="1:58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</row>
    <row r="444" spans="1:58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</row>
    <row r="445" spans="1:58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</row>
    <row r="446" spans="1:58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</row>
    <row r="447" spans="1:58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</row>
    <row r="448" spans="1:58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</row>
    <row r="449" spans="1:58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</row>
    <row r="450" spans="1:58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</row>
    <row r="451" spans="1:58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</row>
    <row r="452" spans="1:58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</row>
    <row r="453" spans="1:58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</row>
    <row r="454" spans="1:58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</row>
    <row r="455" spans="1:58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</row>
    <row r="456" spans="1:58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</row>
    <row r="457" spans="1:58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</row>
    <row r="458" spans="1:58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</row>
    <row r="459" spans="1:58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</row>
    <row r="460" spans="1:58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</row>
    <row r="461" spans="1:58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</row>
    <row r="462" spans="1:58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</row>
    <row r="463" spans="1:58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</row>
    <row r="464" spans="1:58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</row>
    <row r="465" spans="1:58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</row>
    <row r="466" spans="1:58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</row>
    <row r="467" spans="1:58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</row>
    <row r="468" spans="1:58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</row>
    <row r="469" spans="1:58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</row>
    <row r="470" spans="1:58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</row>
    <row r="471" spans="1:58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</row>
    <row r="472" spans="1:58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</row>
    <row r="473" spans="1:58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</row>
    <row r="474" spans="1:58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</row>
    <row r="475" spans="1:58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</row>
    <row r="476" spans="1:58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</row>
    <row r="477" spans="1:58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</row>
    <row r="478" spans="1:58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</row>
    <row r="479" spans="1:58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</row>
    <row r="480" spans="1:58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</row>
    <row r="481" spans="1:58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</row>
    <row r="482" spans="1:58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</row>
    <row r="483" spans="1:58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</row>
    <row r="484" spans="1:58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</row>
    <row r="485" spans="1:58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</row>
    <row r="486" spans="1:58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</row>
    <row r="487" spans="1:58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</row>
    <row r="488" spans="1:58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</row>
    <row r="489" spans="1:58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</row>
    <row r="490" spans="1:58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</row>
    <row r="491" spans="1:58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</row>
    <row r="492" spans="1:58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</row>
    <row r="493" spans="1:58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</row>
    <row r="494" spans="1:58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</row>
    <row r="495" spans="1:58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</row>
    <row r="496" spans="1:58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</row>
    <row r="497" spans="1:58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</row>
    <row r="498" spans="1:58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</row>
    <row r="499" spans="1:58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</row>
    <row r="500" spans="1:58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</row>
    <row r="501" spans="1:58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</row>
    <row r="502" spans="1:58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</row>
    <row r="503" spans="1:58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</row>
    <row r="504" spans="1:58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</row>
    <row r="505" spans="1:58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</row>
    <row r="506" spans="1:58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</row>
    <row r="507" spans="1:58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</row>
    <row r="508" spans="1:58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</row>
    <row r="509" spans="1:58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</row>
    <row r="510" spans="1:58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</row>
    <row r="511" spans="1:58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</row>
    <row r="512" spans="1:58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</row>
    <row r="513" spans="1:58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</row>
    <row r="514" spans="1:58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</row>
    <row r="515" spans="1:58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</row>
    <row r="516" spans="1:58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</row>
    <row r="517" spans="1:58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</row>
    <row r="518" spans="1:58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</row>
    <row r="519" spans="1:58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</row>
    <row r="520" spans="1:58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</row>
    <row r="521" spans="1:58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</row>
    <row r="522" spans="1:58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</row>
    <row r="523" spans="1:58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</row>
    <row r="524" spans="1:58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</row>
    <row r="525" spans="1:58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</row>
    <row r="526" spans="1:58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</row>
    <row r="527" spans="1:58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</row>
    <row r="528" spans="1:58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</row>
    <row r="529" spans="1:58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</row>
    <row r="530" spans="1:58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</row>
    <row r="531" spans="1:58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</row>
    <row r="532" spans="1:58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</row>
    <row r="533" spans="1:58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</row>
    <row r="534" spans="1:58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</row>
    <row r="535" spans="1:58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</row>
    <row r="536" spans="1:58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</row>
    <row r="537" spans="1:58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</row>
    <row r="538" spans="1:58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</row>
    <row r="539" spans="1:58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</row>
    <row r="540" spans="1:58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</row>
    <row r="541" spans="1:58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</row>
    <row r="542" spans="1:58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</row>
    <row r="543" spans="1:58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</row>
    <row r="544" spans="1:58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</row>
    <row r="545" spans="1:58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</row>
    <row r="546" spans="1:58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</row>
    <row r="547" spans="1:58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</row>
    <row r="548" spans="1:58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</row>
    <row r="549" spans="1:58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</row>
    <row r="550" spans="1:58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</row>
    <row r="551" spans="1:58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</row>
    <row r="552" spans="1:58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</row>
    <row r="553" spans="1:58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</row>
    <row r="554" spans="1:58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</row>
    <row r="555" spans="1:58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</row>
    <row r="556" spans="1:58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</row>
    <row r="557" spans="1:58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</row>
    <row r="558" spans="1:58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</row>
    <row r="559" spans="1:58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</row>
    <row r="560" spans="1:58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</row>
    <row r="561" spans="1:58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</row>
    <row r="562" spans="1:58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</row>
    <row r="563" spans="1:58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</row>
    <row r="564" spans="1:58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</row>
    <row r="565" spans="1:58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</row>
    <row r="566" spans="1:58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</row>
    <row r="567" spans="1:58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</row>
    <row r="568" spans="1:58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</row>
    <row r="569" spans="1:58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</row>
    <row r="570" spans="1:58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</row>
    <row r="571" spans="1:58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</row>
    <row r="572" spans="1:58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</row>
    <row r="573" spans="1:58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</row>
    <row r="574" spans="1:58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</row>
    <row r="575" spans="1:58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</row>
    <row r="576" spans="1:58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</row>
    <row r="577" spans="1:58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</row>
    <row r="578" spans="1:58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</row>
    <row r="579" spans="1:58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</row>
    <row r="580" spans="1:58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</row>
    <row r="581" spans="1:58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</row>
    <row r="582" spans="1:58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</row>
    <row r="583" spans="1:58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</row>
    <row r="584" spans="1:58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</row>
    <row r="585" spans="1:58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</row>
    <row r="586" spans="1:58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</row>
    <row r="587" spans="1:58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</row>
    <row r="588" spans="1:58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</row>
    <row r="589" spans="1:58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</row>
    <row r="590" spans="1:58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</row>
    <row r="591" spans="1:58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</row>
    <row r="592" spans="1:58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</row>
    <row r="593" spans="1:58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</row>
    <row r="594" spans="1:58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</row>
    <row r="595" spans="1:58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</row>
    <row r="596" spans="1:58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</row>
    <row r="597" spans="1:58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</row>
    <row r="598" spans="1:58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</row>
    <row r="599" spans="1:58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</row>
    <row r="600" spans="1:58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</row>
    <row r="601" spans="1:58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</row>
    <row r="602" spans="1:58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</row>
    <row r="603" spans="1:58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</row>
    <row r="604" spans="1:58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</row>
    <row r="605" spans="1:58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</row>
    <row r="606" spans="1:58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</row>
    <row r="607" spans="1:58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</row>
    <row r="608" spans="1:58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</row>
    <row r="609" spans="1:58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</row>
    <row r="610" spans="1:58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</row>
    <row r="611" spans="1:58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</row>
    <row r="612" spans="1:58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</row>
    <row r="613" spans="1:58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</row>
    <row r="614" spans="1:58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</row>
    <row r="615" spans="1:58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</row>
    <row r="616" spans="1:58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</row>
    <row r="617" spans="1:58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</row>
    <row r="618" spans="1:58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</row>
    <row r="619" spans="1:58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</row>
    <row r="620" spans="1:58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</row>
    <row r="621" spans="1:58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</row>
    <row r="622" spans="1:58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</row>
    <row r="623" spans="1:58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</row>
    <row r="624" spans="1:58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</row>
    <row r="625" spans="1:58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</row>
    <row r="626" spans="1:58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</row>
    <row r="627" spans="1:58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</row>
    <row r="628" spans="1:58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</row>
    <row r="629" spans="1:58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</row>
    <row r="630" spans="1:58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</row>
    <row r="631" spans="1:58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</row>
    <row r="632" spans="1:58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</row>
    <row r="633" spans="1:58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</row>
    <row r="634" spans="1:58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</row>
    <row r="635" spans="1:58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</row>
    <row r="636" spans="1:58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</row>
    <row r="637" spans="1:58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</row>
    <row r="638" spans="1:58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</row>
    <row r="639" spans="1:58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</row>
    <row r="640" spans="1:58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</row>
    <row r="641" spans="1:58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</row>
    <row r="642" spans="1:58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</row>
    <row r="643" spans="1:58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</row>
    <row r="644" spans="1:58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</row>
    <row r="645" spans="1:58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</row>
    <row r="646" spans="1:58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</row>
    <row r="647" spans="1:58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</row>
    <row r="648" spans="1:58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</row>
    <row r="649" spans="1:58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</row>
    <row r="650" spans="1:58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</row>
    <row r="651" spans="1:58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</row>
    <row r="652" spans="1:58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</row>
    <row r="653" spans="1:58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</row>
    <row r="654" spans="1:58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</row>
    <row r="655" spans="1:58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</row>
    <row r="656" spans="1:58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</row>
    <row r="657" spans="1:58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</row>
    <row r="658" spans="1:58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</row>
    <row r="659" spans="1:58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</row>
    <row r="660" spans="1:58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</row>
    <row r="661" spans="1:58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</row>
    <row r="662" spans="1:58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</row>
    <row r="663" spans="1:58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</row>
    <row r="664" spans="1:58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</row>
    <row r="665" spans="1:58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</row>
    <row r="666" spans="1:58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</row>
    <row r="667" spans="1:58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</row>
    <row r="668" spans="1:58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</row>
    <row r="669" spans="1:58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</row>
    <row r="670" spans="1:58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</row>
    <row r="671" spans="1:58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</row>
    <row r="672" spans="1:58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</row>
    <row r="673" spans="1:58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</row>
    <row r="674" spans="1:58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</row>
    <row r="675" spans="1:58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</row>
    <row r="676" spans="1:58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</row>
    <row r="677" spans="1:58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</row>
    <row r="678" spans="1:58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</row>
    <row r="679" spans="1:58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</row>
    <row r="680" spans="1:58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</row>
    <row r="681" spans="1:58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</row>
    <row r="682" spans="1:58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</row>
    <row r="683" spans="1:58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</row>
    <row r="684" spans="1:58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</row>
    <row r="685" spans="1:58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</row>
    <row r="686" spans="1:58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</row>
    <row r="687" spans="1:58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</row>
    <row r="688" spans="1:58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</row>
    <row r="689" spans="1:58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</row>
    <row r="690" spans="1:58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</row>
    <row r="691" spans="1:58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</row>
    <row r="692" spans="1:58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</row>
    <row r="693" spans="1:58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</row>
    <row r="694" spans="1:58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</row>
    <row r="695" spans="1:58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</row>
    <row r="696" spans="1:58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</row>
    <row r="697" spans="1:58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</row>
    <row r="698" spans="1:58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</row>
    <row r="699" spans="1:58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</row>
    <row r="700" spans="1:58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</row>
    <row r="701" spans="1:58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</row>
    <row r="702" spans="1:58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</row>
    <row r="703" spans="1:58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</row>
    <row r="704" spans="1:58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</row>
    <row r="705" spans="1:58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</row>
    <row r="706" spans="1:58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</row>
    <row r="707" spans="1:58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</row>
    <row r="708" spans="1:58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</row>
    <row r="709" spans="1:58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</row>
    <row r="710" spans="1:58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</row>
    <row r="711" spans="1:58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</row>
    <row r="712" spans="1:58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</row>
    <row r="713" spans="1:58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</row>
    <row r="714" spans="1:58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</row>
    <row r="715" spans="1:58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</row>
    <row r="716" spans="1:58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</row>
    <row r="717" spans="1:58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</row>
    <row r="718" spans="1:58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</row>
    <row r="719" spans="1:58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</row>
    <row r="720" spans="1:58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</row>
    <row r="721" spans="1:58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</row>
    <row r="722" spans="1:58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</row>
    <row r="723" spans="1:58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</row>
    <row r="724" spans="1:58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</row>
    <row r="725" spans="1:58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</row>
    <row r="726" spans="1:58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</row>
    <row r="727" spans="1:58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</row>
    <row r="728" spans="1:58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</row>
    <row r="729" spans="1:58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</row>
    <row r="730" spans="1:58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</row>
    <row r="731" spans="1:58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</row>
    <row r="732" spans="1:58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</row>
    <row r="733" spans="1:58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</row>
    <row r="734" spans="1:58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</row>
    <row r="735" spans="1:58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</row>
    <row r="736" spans="1:58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</row>
    <row r="737" spans="1:58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</row>
    <row r="738" spans="1:58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</row>
    <row r="739" spans="1:58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</row>
    <row r="740" spans="1:58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</row>
    <row r="741" spans="1:58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</row>
    <row r="742" spans="1:58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</row>
    <row r="743" spans="1:58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</row>
    <row r="744" spans="1:58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</row>
    <row r="745" spans="1:58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</row>
    <row r="746" spans="1:58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</row>
    <row r="747" spans="1:58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</row>
    <row r="748" spans="1:58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</row>
    <row r="749" spans="1:58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</row>
    <row r="750" spans="1:58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</row>
    <row r="751" spans="1:58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</row>
    <row r="752" spans="1:58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</row>
    <row r="753" spans="1:58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</row>
    <row r="754" spans="1:58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</row>
    <row r="755" spans="1:58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</row>
    <row r="756" spans="1:58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</row>
    <row r="757" spans="1:58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</row>
    <row r="758" spans="1:58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</row>
    <row r="759" spans="1:58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</row>
    <row r="760" spans="1:58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</row>
    <row r="761" spans="1:58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</row>
    <row r="762" spans="1:58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</row>
    <row r="763" spans="1:58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</row>
    <row r="764" spans="1:58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</row>
    <row r="765" spans="1:58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</row>
    <row r="766" spans="1:58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</row>
    <row r="767" spans="1:58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</row>
    <row r="768" spans="1:58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</row>
    <row r="769" spans="1:58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</row>
    <row r="770" spans="1:58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</row>
    <row r="771" spans="1:58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</row>
    <row r="772" spans="1:58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</row>
    <row r="773" spans="1:58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</row>
    <row r="774" spans="1:58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</row>
    <row r="775" spans="1:58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</row>
    <row r="776" spans="1:58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</row>
    <row r="777" spans="1:58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</row>
    <row r="778" spans="1:58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</row>
    <row r="779" spans="1:58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</row>
    <row r="780" spans="1:58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</row>
    <row r="781" spans="1:58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</row>
    <row r="782" spans="1:58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</row>
    <row r="783" spans="1:58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</row>
    <row r="784" spans="1:58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</row>
    <row r="785" spans="1:58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</row>
    <row r="786" spans="1:58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</row>
    <row r="787" spans="1:58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</row>
    <row r="788" spans="1:58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</row>
    <row r="789" spans="1:58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</row>
    <row r="790" spans="1:58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</row>
    <row r="791" spans="1:58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</row>
    <row r="792" spans="1:58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</row>
    <row r="793" spans="1:58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</row>
    <row r="794" spans="1:58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</row>
    <row r="795" spans="1:58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</row>
    <row r="796" spans="1:58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</row>
    <row r="797" spans="1:58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</row>
    <row r="798" spans="1:58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</row>
    <row r="799" spans="1:58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</row>
    <row r="800" spans="1:58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</row>
    <row r="801" spans="1:58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</row>
    <row r="802" spans="1:58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</row>
    <row r="803" spans="1:58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</row>
    <row r="804" spans="1:58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</row>
    <row r="805" spans="1:58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</row>
    <row r="806" spans="1:58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</row>
    <row r="807" spans="1:58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</row>
    <row r="808" spans="1:58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</row>
    <row r="809" spans="1:58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</row>
    <row r="810" spans="1:58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  <c r="BF810" s="202"/>
    </row>
    <row r="811" spans="1:58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  <c r="BF811" s="202"/>
    </row>
    <row r="812" spans="1:58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  <c r="BF812" s="202"/>
    </row>
    <row r="813" spans="1:58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  <c r="BF813" s="202"/>
    </row>
    <row r="814" spans="1:58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  <c r="BF814" s="202"/>
    </row>
    <row r="815" spans="1:58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  <c r="BF815" s="202"/>
    </row>
    <row r="816" spans="1:58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  <c r="BF816" s="202"/>
    </row>
    <row r="817" spans="1:58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</row>
    <row r="818" spans="1:58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</row>
    <row r="819" spans="1:58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  <c r="BF819" s="202"/>
    </row>
    <row r="820" spans="1:58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  <c r="BF820" s="202"/>
    </row>
    <row r="821" spans="1:58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  <c r="BF821" s="202"/>
    </row>
    <row r="822" spans="1:58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  <c r="BF822" s="202"/>
    </row>
    <row r="823" spans="1:58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  <c r="BF823" s="202"/>
    </row>
    <row r="824" spans="1:58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  <c r="BF824" s="202"/>
    </row>
    <row r="825" spans="1:58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  <c r="BF825" s="202"/>
    </row>
    <row r="826" spans="1:58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  <c r="BF826" s="202"/>
    </row>
    <row r="827" spans="1:58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  <c r="BF827" s="202"/>
    </row>
    <row r="828" spans="1:58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  <c r="BF828" s="202"/>
    </row>
    <row r="829" spans="1:58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  <c r="BF829" s="202"/>
    </row>
    <row r="830" spans="1:58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  <c r="BF830" s="202"/>
    </row>
    <row r="831" spans="1:58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  <c r="BF831" s="202"/>
    </row>
    <row r="832" spans="1:58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</row>
    <row r="833" spans="1:58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</row>
    <row r="834" spans="1:58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  <c r="BF834" s="202"/>
    </row>
    <row r="835" spans="1:58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</row>
    <row r="836" spans="1:58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</row>
    <row r="837" spans="1:58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  <c r="BF837" s="202"/>
    </row>
    <row r="838" spans="1:58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  <c r="BF838" s="202"/>
    </row>
    <row r="839" spans="1:58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  <c r="BF839" s="202"/>
    </row>
    <row r="840" spans="1:58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  <c r="BF840" s="202"/>
    </row>
    <row r="841" spans="1:58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  <c r="BF841" s="202"/>
    </row>
    <row r="842" spans="1:58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  <c r="BF842" s="202"/>
    </row>
    <row r="843" spans="1:58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  <c r="BF843" s="202"/>
    </row>
    <row r="844" spans="1:58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  <c r="BF844" s="202"/>
    </row>
    <row r="845" spans="1:58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  <c r="BF845" s="202"/>
    </row>
    <row r="846" spans="1:58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  <c r="BF846" s="202"/>
    </row>
    <row r="847" spans="1:58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  <c r="BF847" s="202"/>
    </row>
    <row r="848" spans="1:58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  <c r="BF848" s="202"/>
    </row>
    <row r="849" spans="1:58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  <c r="BF849" s="202"/>
    </row>
    <row r="850" spans="1:58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  <c r="BF850" s="202"/>
    </row>
    <row r="851" spans="1:58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</row>
    <row r="852" spans="1:58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  <c r="BF852" s="202"/>
    </row>
    <row r="853" spans="1:58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  <c r="BF853" s="202"/>
    </row>
    <row r="854" spans="1:58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</row>
    <row r="855" spans="1:58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  <c r="BF855" s="202"/>
    </row>
    <row r="856" spans="1:58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  <c r="BF856" s="202"/>
    </row>
    <row r="857" spans="1:58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  <c r="BF857" s="202"/>
    </row>
    <row r="858" spans="1:58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  <c r="BF858" s="202"/>
    </row>
    <row r="859" spans="1:58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  <c r="BF859" s="202"/>
    </row>
    <row r="860" spans="1:58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  <c r="BF860" s="202"/>
    </row>
    <row r="861" spans="1:58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  <c r="BF861" s="202"/>
    </row>
    <row r="862" spans="1:58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  <c r="BF862" s="202"/>
    </row>
    <row r="863" spans="1:58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  <c r="BF863" s="202"/>
    </row>
    <row r="864" spans="1:58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  <c r="BF864" s="202"/>
    </row>
    <row r="865" spans="1:58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  <c r="BF865" s="202"/>
    </row>
    <row r="866" spans="1:58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  <c r="BF866" s="202"/>
    </row>
    <row r="867" spans="1:58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  <c r="BF867" s="202"/>
    </row>
    <row r="868" spans="1:58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  <c r="BF868" s="202"/>
    </row>
    <row r="869" spans="1:58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  <c r="BF869" s="202"/>
    </row>
    <row r="870" spans="1:58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  <c r="BF870" s="202"/>
    </row>
    <row r="871" spans="1:58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  <c r="BF871" s="202"/>
    </row>
    <row r="872" spans="1:58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</row>
    <row r="873" spans="1:58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</row>
    <row r="874" spans="1:58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  <c r="BF874" s="202"/>
    </row>
    <row r="875" spans="1:58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  <c r="BF875" s="202"/>
    </row>
    <row r="876" spans="1:58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  <c r="BF876" s="202"/>
    </row>
    <row r="877" spans="1:58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  <c r="BF877" s="202"/>
    </row>
    <row r="878" spans="1:58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  <c r="BF878" s="202"/>
    </row>
    <row r="879" spans="1:58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  <c r="BF879" s="202"/>
    </row>
    <row r="880" spans="1:58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</row>
    <row r="881" spans="1:58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</row>
    <row r="882" spans="1:58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</row>
    <row r="883" spans="1:58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</row>
    <row r="884" spans="1:58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</row>
    <row r="885" spans="1:58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</row>
    <row r="886" spans="1:58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  <c r="BF886" s="202"/>
    </row>
    <row r="887" spans="1:58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</row>
    <row r="888" spans="1:58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</row>
    <row r="889" spans="1:58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  <c r="BF889" s="202"/>
    </row>
    <row r="890" spans="1:58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</row>
    <row r="891" spans="1:58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</row>
    <row r="892" spans="1:58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</row>
    <row r="893" spans="1:58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  <c r="BF893" s="202"/>
    </row>
    <row r="894" spans="1:58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  <c r="BF894" s="202"/>
    </row>
    <row r="895" spans="1:58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  <c r="BF895" s="202"/>
    </row>
    <row r="896" spans="1:58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  <c r="BF896" s="202"/>
    </row>
    <row r="897" spans="1:58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  <c r="BF897" s="202"/>
    </row>
    <row r="898" spans="1:58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  <c r="BF898" s="202"/>
    </row>
    <row r="899" spans="1:58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  <c r="BF899" s="202"/>
    </row>
    <row r="900" spans="1:58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  <c r="BF900" s="202"/>
    </row>
    <row r="901" spans="1:58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  <c r="BF901" s="202"/>
    </row>
    <row r="902" spans="1:58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</row>
    <row r="903" spans="1:58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</row>
    <row r="904" spans="1:58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</row>
    <row r="905" spans="1:58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</row>
    <row r="906" spans="1:58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</row>
    <row r="907" spans="1:58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</row>
    <row r="908" spans="1:58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</row>
    <row r="909" spans="1:58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</row>
    <row r="910" spans="1:58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</row>
    <row r="911" spans="1:58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  <c r="BF911" s="202"/>
    </row>
    <row r="912" spans="1:58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  <c r="BF912" s="202"/>
    </row>
    <row r="913" spans="1:58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  <c r="BF913" s="202"/>
    </row>
    <row r="914" spans="1:58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  <c r="BF914" s="202"/>
    </row>
    <row r="915" spans="1:58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  <c r="BF915" s="202"/>
    </row>
    <row r="916" spans="1:58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</row>
    <row r="917" spans="1:58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</row>
    <row r="918" spans="1:58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</row>
    <row r="919" spans="1:58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</row>
    <row r="920" spans="1:58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</row>
    <row r="921" spans="1:58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</row>
    <row r="922" spans="1:58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</row>
    <row r="923" spans="1:58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</row>
    <row r="924" spans="1:58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</row>
    <row r="925" spans="1:58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</row>
    <row r="926" spans="1:58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</row>
    <row r="927" spans="1:58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</row>
    <row r="928" spans="1:58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</row>
    <row r="929" spans="1:58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</row>
    <row r="930" spans="1:58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</row>
    <row r="931" spans="1:58" ht="12.75" customHeight="1" x14ac:dyDescent="0.2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  <c r="BF931" s="202"/>
    </row>
    <row r="932" spans="1:58" ht="12.75" customHeight="1" x14ac:dyDescent="0.2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  <c r="BF932" s="202"/>
    </row>
    <row r="933" spans="1:58" ht="12.75" customHeight="1" x14ac:dyDescent="0.2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  <c r="BF933" s="202"/>
    </row>
    <row r="934" spans="1:58" ht="12.75" customHeight="1" x14ac:dyDescent="0.2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  <c r="BF934" s="202"/>
    </row>
    <row r="935" spans="1:58" ht="12.75" customHeight="1" x14ac:dyDescent="0.2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  <c r="BF935" s="202"/>
    </row>
    <row r="936" spans="1:58" ht="12.75" customHeight="1" x14ac:dyDescent="0.2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</row>
    <row r="937" spans="1:58" ht="12.75" customHeight="1" x14ac:dyDescent="0.2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  <c r="BF937" s="202"/>
    </row>
    <row r="938" spans="1:58" ht="12.75" customHeight="1" x14ac:dyDescent="0.2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</row>
    <row r="939" spans="1:58" ht="12.75" customHeight="1" x14ac:dyDescent="0.2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</row>
    <row r="940" spans="1:58" ht="12.75" customHeight="1" x14ac:dyDescent="0.2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</row>
    <row r="941" spans="1:58" ht="12.75" customHeight="1" x14ac:dyDescent="0.2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</row>
    <row r="942" spans="1:58" ht="12.75" customHeight="1" x14ac:dyDescent="0.2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</row>
    <row r="943" spans="1:58" ht="12.75" customHeight="1" x14ac:dyDescent="0.2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</row>
    <row r="944" spans="1:58" ht="12.75" customHeight="1" x14ac:dyDescent="0.2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</row>
    <row r="945" spans="1:58" ht="12.75" customHeight="1" x14ac:dyDescent="0.2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</row>
    <row r="946" spans="1:58" ht="12.75" customHeight="1" x14ac:dyDescent="0.2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</row>
    <row r="947" spans="1:58" ht="12.75" customHeight="1" x14ac:dyDescent="0.2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  <c r="BF947" s="202"/>
    </row>
    <row r="948" spans="1:58" ht="12.75" customHeight="1" x14ac:dyDescent="0.2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  <c r="BF948" s="202"/>
    </row>
    <row r="949" spans="1:58" ht="12.75" customHeight="1" x14ac:dyDescent="0.2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  <c r="BF949" s="202"/>
    </row>
    <row r="950" spans="1:58" ht="12.75" customHeight="1" x14ac:dyDescent="0.2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  <c r="BF950" s="202"/>
    </row>
    <row r="951" spans="1:58" ht="12.75" customHeight="1" x14ac:dyDescent="0.2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  <c r="BF951" s="202"/>
    </row>
    <row r="952" spans="1:58" ht="12.75" customHeight="1" x14ac:dyDescent="0.2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  <c r="BF952" s="202"/>
    </row>
    <row r="953" spans="1:58" ht="12.75" customHeight="1" x14ac:dyDescent="0.2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  <c r="BE953" s="202"/>
      <c r="BF953" s="202"/>
    </row>
    <row r="954" spans="1:58" ht="12.75" customHeight="1" x14ac:dyDescent="0.2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  <c r="BE954" s="202"/>
      <c r="BF954" s="202"/>
    </row>
    <row r="955" spans="1:58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  <c r="BE955" s="202"/>
      <c r="BF955" s="202"/>
    </row>
    <row r="956" spans="1:58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  <c r="BE956" s="202"/>
      <c r="BF956" s="202"/>
    </row>
    <row r="957" spans="1:58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  <c r="BE957" s="202"/>
      <c r="BF957" s="202"/>
    </row>
    <row r="958" spans="1:58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  <c r="BE958" s="202"/>
      <c r="BF958" s="202"/>
    </row>
    <row r="959" spans="1:58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  <c r="BE959" s="202"/>
      <c r="BF959" s="202"/>
    </row>
    <row r="960" spans="1:58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  <c r="BE960" s="202"/>
      <c r="BF960" s="202"/>
    </row>
    <row r="961" spans="1:58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  <c r="BE961" s="202"/>
      <c r="BF961" s="202"/>
    </row>
    <row r="962" spans="1:58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</row>
    <row r="963" spans="1:58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  <c r="BE963" s="202"/>
      <c r="BF963" s="202"/>
    </row>
    <row r="964" spans="1:58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</row>
    <row r="965" spans="1:58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  <c r="BE965" s="202"/>
      <c r="BF965" s="202"/>
    </row>
    <row r="966" spans="1:58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  <c r="BE966" s="202"/>
      <c r="BF966" s="202"/>
    </row>
    <row r="967" spans="1:58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  <c r="BE967" s="202"/>
      <c r="BF967" s="202"/>
    </row>
    <row r="968" spans="1:58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  <c r="BE968" s="202"/>
      <c r="BF968" s="202"/>
    </row>
    <row r="969" spans="1:58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  <c r="BE969" s="202"/>
      <c r="BF969" s="202"/>
    </row>
    <row r="970" spans="1:58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  <c r="BE970" s="202"/>
      <c r="BF970" s="202"/>
    </row>
    <row r="971" spans="1:58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  <c r="BE971" s="202"/>
      <c r="BF971" s="202"/>
    </row>
    <row r="972" spans="1:58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  <c r="BE972" s="202"/>
      <c r="BF972" s="202"/>
    </row>
    <row r="973" spans="1:58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  <c r="BE973" s="202"/>
      <c r="BF973" s="202"/>
    </row>
    <row r="974" spans="1:58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  <c r="BE974" s="202"/>
      <c r="BF974" s="202"/>
    </row>
    <row r="975" spans="1:58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  <c r="BE975" s="202"/>
      <c r="BF975" s="202"/>
    </row>
    <row r="976" spans="1:58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  <c r="BE976" s="202"/>
      <c r="BF976" s="202"/>
    </row>
    <row r="977" spans="1:58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  <c r="BE977" s="202"/>
      <c r="BF977" s="202"/>
    </row>
    <row r="978" spans="1:58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  <c r="BE978" s="202"/>
      <c r="BF978" s="202"/>
    </row>
    <row r="979" spans="1:58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  <c r="BE979" s="202"/>
      <c r="BF979" s="202"/>
    </row>
    <row r="980" spans="1:58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  <c r="BE980" s="202"/>
      <c r="BF980" s="202"/>
    </row>
    <row r="981" spans="1:58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  <c r="BE981" s="202"/>
      <c r="BF981" s="202"/>
    </row>
    <row r="982" spans="1:58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  <c r="BE982" s="202"/>
      <c r="BF982" s="202"/>
    </row>
    <row r="983" spans="1:58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</row>
    <row r="984" spans="1:58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  <c r="BE984" s="202"/>
      <c r="BF984" s="202"/>
    </row>
    <row r="985" spans="1:58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  <c r="BE985" s="202"/>
      <c r="BF985" s="202"/>
    </row>
    <row r="986" spans="1:58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  <c r="BE986" s="202"/>
      <c r="BF986" s="202"/>
    </row>
    <row r="987" spans="1:58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  <c r="BE987" s="202"/>
      <c r="BF987" s="202"/>
    </row>
    <row r="988" spans="1:58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  <c r="BE988" s="202"/>
      <c r="BF988" s="202"/>
    </row>
    <row r="989" spans="1:58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  <c r="BE989" s="202"/>
      <c r="BF989" s="202"/>
    </row>
    <row r="990" spans="1:58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  <c r="BE990" s="202"/>
      <c r="BF990" s="202"/>
    </row>
    <row r="991" spans="1:58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  <c r="BE991" s="202"/>
      <c r="BF991" s="202"/>
    </row>
    <row r="992" spans="1:58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</row>
    <row r="993" spans="1:58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</row>
    <row r="994" spans="1:58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</row>
    <row r="995" spans="1:58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</row>
    <row r="996" spans="1:58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</row>
  </sheetData>
  <autoFilter ref="A9:AL35" xr:uid="{00000000-0009-0000-0000-000007000000}">
    <sortState xmlns:xlrd2="http://schemas.microsoft.com/office/spreadsheetml/2017/richdata2" ref="A13:AL35">
      <sortCondition ref="A9:A35"/>
      <sortCondition ref="M9:M35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7">
    <cfRule type="expression" dxfId="6" priority="1">
      <formula>COUNTIF(C10:C1006,C10)&gt;1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G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8" width="11.3984375" customWidth="1"/>
  </cols>
  <sheetData>
    <row r="1" spans="1:59" ht="18.75" customHeight="1" x14ac:dyDescent="0.25">
      <c r="A1" s="1147"/>
      <c r="B1" s="1148"/>
      <c r="C1" s="1150" t="s">
        <v>648</v>
      </c>
      <c r="D1" s="1151"/>
      <c r="E1" s="1152" t="s">
        <v>649</v>
      </c>
      <c r="F1" s="1153"/>
      <c r="G1" s="1151"/>
      <c r="H1" s="1154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6"/>
      <c r="AA1" s="1155" t="s">
        <v>650</v>
      </c>
      <c r="AB1" s="1156"/>
      <c r="AC1" s="1156"/>
      <c r="AD1" s="1156"/>
      <c r="AE1" s="1156"/>
      <c r="AF1" s="1156"/>
      <c r="AG1" s="1156"/>
      <c r="AH1" s="1156"/>
      <c r="AI1" s="1157"/>
      <c r="AJ1" s="1155" t="s">
        <v>651</v>
      </c>
      <c r="AK1" s="1156"/>
      <c r="AL1" s="1157"/>
      <c r="AM1" s="1155" t="s">
        <v>652</v>
      </c>
      <c r="AN1" s="1156"/>
      <c r="AO1" s="1156"/>
      <c r="AP1" s="1156"/>
      <c r="AQ1" s="1157"/>
      <c r="AR1" s="1114" t="s">
        <v>653</v>
      </c>
      <c r="AS1" s="1115"/>
      <c r="AT1" s="1116" t="s">
        <v>654</v>
      </c>
      <c r="AU1" s="1117"/>
      <c r="AV1" s="901" t="s">
        <v>44</v>
      </c>
      <c r="AW1" s="202"/>
      <c r="AX1" s="202"/>
      <c r="AY1" s="202"/>
      <c r="AZ1" s="202"/>
      <c r="BA1" s="202"/>
      <c r="BB1" s="202"/>
      <c r="BC1" s="202"/>
      <c r="BD1" s="202"/>
      <c r="BE1" s="202"/>
      <c r="BF1" s="202"/>
    </row>
    <row r="2" spans="1:59" ht="18.75" customHeight="1" x14ac:dyDescent="0.25">
      <c r="A2" s="1149"/>
      <c r="B2" s="1100"/>
      <c r="C2" s="1121" t="s">
        <v>826</v>
      </c>
      <c r="D2" s="1122"/>
      <c r="E2" s="1123" t="s">
        <v>827</v>
      </c>
      <c r="F2" s="1124"/>
      <c r="G2" s="1122"/>
      <c r="H2" s="1134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125" t="s">
        <v>657</v>
      </c>
      <c r="AB2" s="1126"/>
      <c r="AC2" s="1126"/>
      <c r="AD2" s="1126"/>
      <c r="AE2" s="1126"/>
      <c r="AF2" s="1126"/>
      <c r="AG2" s="1126"/>
      <c r="AH2" s="1126"/>
      <c r="AI2" s="1127"/>
      <c r="AJ2" s="1125" t="s">
        <v>658</v>
      </c>
      <c r="AK2" s="1126"/>
      <c r="AL2" s="1127"/>
      <c r="AM2" s="1125" t="s">
        <v>658</v>
      </c>
      <c r="AN2" s="1126"/>
      <c r="AO2" s="1126"/>
      <c r="AP2" s="1126"/>
      <c r="AQ2" s="1127"/>
      <c r="AR2" s="1128" t="s">
        <v>659</v>
      </c>
      <c r="AS2" s="1117"/>
      <c r="AT2" s="1116" t="s">
        <v>659</v>
      </c>
      <c r="AU2" s="1117"/>
      <c r="AV2" s="902"/>
      <c r="AW2" s="903"/>
      <c r="AX2" s="903"/>
      <c r="AY2" s="903"/>
      <c r="AZ2" s="903"/>
      <c r="BA2" s="903"/>
      <c r="BB2" s="903"/>
      <c r="BC2" s="903"/>
      <c r="BD2" s="903"/>
      <c r="BE2" s="903"/>
      <c r="BF2" s="903"/>
    </row>
    <row r="3" spans="1:59" ht="20.25" customHeight="1" x14ac:dyDescent="0.2">
      <c r="A3" s="1149"/>
      <c r="B3" s="1100"/>
      <c r="C3" s="1121" t="s">
        <v>660</v>
      </c>
      <c r="D3" s="1122"/>
      <c r="E3" s="1129" t="s">
        <v>661</v>
      </c>
      <c r="F3" s="1124"/>
      <c r="G3" s="1117"/>
      <c r="H3" s="1130" t="s">
        <v>662</v>
      </c>
      <c r="I3" s="1131"/>
      <c r="J3" s="1130" t="s">
        <v>662</v>
      </c>
      <c r="K3" s="1131"/>
      <c r="L3" s="1130" t="s">
        <v>662</v>
      </c>
      <c r="M3" s="1131"/>
      <c r="N3" s="1132" t="s">
        <v>663</v>
      </c>
      <c r="O3" s="1131"/>
      <c r="P3" s="1133" t="s">
        <v>663</v>
      </c>
      <c r="Q3" s="1131"/>
      <c r="R3" s="1133" t="s">
        <v>663</v>
      </c>
      <c r="S3" s="1131"/>
      <c r="T3" s="1137" t="s">
        <v>664</v>
      </c>
      <c r="U3" s="1138"/>
      <c r="V3" s="1137" t="s">
        <v>664</v>
      </c>
      <c r="W3" s="1138"/>
      <c r="X3" s="1137" t="s">
        <v>664</v>
      </c>
      <c r="Y3" s="1138"/>
      <c r="Z3" s="904" t="s">
        <v>43</v>
      </c>
      <c r="AA3" s="1139" t="s">
        <v>665</v>
      </c>
      <c r="AB3" s="1131"/>
      <c r="AC3" s="1130" t="s">
        <v>665</v>
      </c>
      <c r="AD3" s="1131"/>
      <c r="AE3" s="1130" t="s">
        <v>665</v>
      </c>
      <c r="AF3" s="1131"/>
      <c r="AG3" s="1130" t="s">
        <v>665</v>
      </c>
      <c r="AH3" s="1136"/>
      <c r="AI3" s="905" t="s">
        <v>43</v>
      </c>
      <c r="AJ3" s="1130" t="s">
        <v>666</v>
      </c>
      <c r="AK3" s="1136"/>
      <c r="AL3" s="905" t="s">
        <v>43</v>
      </c>
      <c r="AM3" s="1139" t="s">
        <v>667</v>
      </c>
      <c r="AN3" s="1131"/>
      <c r="AO3" s="1130" t="s">
        <v>667</v>
      </c>
      <c r="AP3" s="1136"/>
      <c r="AQ3" s="905" t="s">
        <v>43</v>
      </c>
      <c r="AR3" s="1118"/>
      <c r="AS3" s="1119"/>
      <c r="AT3" s="1120"/>
      <c r="AU3" s="1119"/>
      <c r="AV3" s="902"/>
      <c r="AW3" s="903"/>
      <c r="AX3" s="903"/>
      <c r="AY3" s="903"/>
      <c r="AZ3" s="903"/>
      <c r="BA3" s="903"/>
      <c r="BB3" s="903"/>
      <c r="BC3" s="903"/>
      <c r="BD3" s="903"/>
      <c r="BE3" s="903"/>
      <c r="BF3" s="903"/>
    </row>
    <row r="4" spans="1:59" ht="15.75" customHeight="1" x14ac:dyDescent="0.2">
      <c r="A4" s="1174" t="s">
        <v>668</v>
      </c>
      <c r="B4" s="1100"/>
      <c r="C4" s="1100"/>
      <c r="D4" s="1100"/>
      <c r="E4" s="1100"/>
      <c r="F4" s="1100"/>
      <c r="G4" s="1119"/>
      <c r="H4" s="1140" t="s">
        <v>669</v>
      </c>
      <c r="I4" s="1141"/>
      <c r="J4" s="1140" t="s">
        <v>669</v>
      </c>
      <c r="K4" s="1141"/>
      <c r="L4" s="1140" t="s">
        <v>669</v>
      </c>
      <c r="M4" s="1141"/>
      <c r="N4" s="1158" t="s">
        <v>774</v>
      </c>
      <c r="O4" s="1080"/>
      <c r="P4" s="1160" t="s">
        <v>774</v>
      </c>
      <c r="Q4" s="1080"/>
      <c r="R4" s="1160" t="s">
        <v>774</v>
      </c>
      <c r="S4" s="1080"/>
      <c r="T4" s="1140"/>
      <c r="U4" s="1141"/>
      <c r="V4" s="1140"/>
      <c r="W4" s="1141"/>
      <c r="X4" s="1140"/>
      <c r="Y4" s="1141"/>
      <c r="Z4" s="906"/>
      <c r="AA4" s="1142"/>
      <c r="AB4" s="1080"/>
      <c r="AC4" s="1143"/>
      <c r="AD4" s="1080"/>
      <c r="AE4" s="1143"/>
      <c r="AF4" s="1080"/>
      <c r="AG4" s="1144"/>
      <c r="AH4" s="1119"/>
      <c r="AI4" s="907"/>
      <c r="AJ4" s="1144" t="s">
        <v>828</v>
      </c>
      <c r="AK4" s="1119"/>
      <c r="AL4" s="907"/>
      <c r="AM4" s="1142" t="s">
        <v>829</v>
      </c>
      <c r="AN4" s="1080"/>
      <c r="AO4" s="1144" t="s">
        <v>830</v>
      </c>
      <c r="AP4" s="1119"/>
      <c r="AQ4" s="906"/>
      <c r="AR4" s="1145">
        <v>2023</v>
      </c>
      <c r="AS4" s="1119"/>
      <c r="AT4" s="1146">
        <v>2023</v>
      </c>
      <c r="AU4" s="1119"/>
      <c r="AV4" s="902"/>
      <c r="AW4" s="903"/>
      <c r="AX4" s="903"/>
      <c r="AY4" s="903"/>
      <c r="AZ4" s="903"/>
      <c r="BA4" s="903"/>
      <c r="BB4" s="903"/>
      <c r="BC4" s="903"/>
      <c r="BD4" s="903"/>
      <c r="BE4" s="903"/>
      <c r="BF4" s="903"/>
    </row>
    <row r="5" spans="1:59" ht="15.75" customHeight="1" x14ac:dyDescent="0.2">
      <c r="A5" s="1149"/>
      <c r="B5" s="1100"/>
      <c r="C5" s="1100"/>
      <c r="D5" s="1100"/>
      <c r="E5" s="1100"/>
      <c r="F5" s="1100"/>
      <c r="G5" s="1119"/>
      <c r="H5" s="1159">
        <v>2022</v>
      </c>
      <c r="I5" s="1080"/>
      <c r="J5" s="1159">
        <v>2022</v>
      </c>
      <c r="K5" s="1080"/>
      <c r="L5" s="1159">
        <v>2022</v>
      </c>
      <c r="M5" s="1080"/>
      <c r="N5" s="1158">
        <v>2022</v>
      </c>
      <c r="O5" s="1080"/>
      <c r="P5" s="1160">
        <v>2022</v>
      </c>
      <c r="Q5" s="1080"/>
      <c r="R5" s="1160">
        <v>2022</v>
      </c>
      <c r="S5" s="1080"/>
      <c r="T5" s="1159"/>
      <c r="U5" s="1080"/>
      <c r="V5" s="1159"/>
      <c r="W5" s="1080"/>
      <c r="X5" s="1159"/>
      <c r="Y5" s="1080"/>
      <c r="Z5" s="906"/>
      <c r="AA5" s="1161">
        <v>2022</v>
      </c>
      <c r="AB5" s="1080"/>
      <c r="AC5" s="1164">
        <v>2022</v>
      </c>
      <c r="AD5" s="1080"/>
      <c r="AE5" s="1164">
        <v>2022</v>
      </c>
      <c r="AF5" s="1080"/>
      <c r="AG5" s="1159">
        <v>2023</v>
      </c>
      <c r="AH5" s="1119"/>
      <c r="AI5" s="907"/>
      <c r="AJ5" s="1159">
        <v>2023</v>
      </c>
      <c r="AK5" s="1119"/>
      <c r="AL5" s="907"/>
      <c r="AM5" s="1161">
        <v>2022</v>
      </c>
      <c r="AN5" s="1080"/>
      <c r="AO5" s="1159">
        <v>2023</v>
      </c>
      <c r="AP5" s="1119"/>
      <c r="AQ5" s="906"/>
      <c r="AR5" s="1162"/>
      <c r="AS5" s="1119"/>
      <c r="AT5" s="1163"/>
      <c r="AU5" s="1119"/>
      <c r="AV5" s="902"/>
      <c r="AW5" s="903"/>
      <c r="AX5" s="903"/>
      <c r="AY5" s="903"/>
      <c r="AZ5" s="903"/>
      <c r="BA5" s="903"/>
      <c r="BB5" s="903"/>
      <c r="BC5" s="903"/>
      <c r="BD5" s="903"/>
      <c r="BE5" s="903"/>
      <c r="BF5" s="903"/>
    </row>
    <row r="6" spans="1:59" ht="13.5" customHeight="1" x14ac:dyDescent="0.2">
      <c r="A6" s="1149"/>
      <c r="B6" s="1100"/>
      <c r="C6" s="1100"/>
      <c r="D6" s="1100"/>
      <c r="E6" s="1100"/>
      <c r="F6" s="1100"/>
      <c r="G6" s="1119"/>
      <c r="H6" s="1165" t="s">
        <v>778</v>
      </c>
      <c r="I6" s="1080"/>
      <c r="J6" s="1165" t="s">
        <v>778</v>
      </c>
      <c r="K6" s="1080"/>
      <c r="L6" s="1165" t="s">
        <v>778</v>
      </c>
      <c r="M6" s="1080"/>
      <c r="N6" s="1177" t="s">
        <v>677</v>
      </c>
      <c r="O6" s="1080"/>
      <c r="P6" s="1168" t="s">
        <v>677</v>
      </c>
      <c r="Q6" s="1080"/>
      <c r="R6" s="1168" t="s">
        <v>677</v>
      </c>
      <c r="S6" s="1080"/>
      <c r="T6" s="1165"/>
      <c r="U6" s="1080"/>
      <c r="V6" s="1165"/>
      <c r="W6" s="1080"/>
      <c r="X6" s="1165"/>
      <c r="Y6" s="1080"/>
      <c r="Z6" s="906"/>
      <c r="AA6" s="1166" t="s">
        <v>677</v>
      </c>
      <c r="AB6" s="1080"/>
      <c r="AC6" s="1167" t="s">
        <v>678</v>
      </c>
      <c r="AD6" s="1080"/>
      <c r="AE6" s="1167" t="s">
        <v>678</v>
      </c>
      <c r="AF6" s="1080"/>
      <c r="AG6" s="1165" t="s">
        <v>679</v>
      </c>
      <c r="AH6" s="1119"/>
      <c r="AI6" s="907"/>
      <c r="AJ6" s="1165" t="s">
        <v>679</v>
      </c>
      <c r="AK6" s="1119"/>
      <c r="AL6" s="907"/>
      <c r="AM6" s="1166" t="s">
        <v>678</v>
      </c>
      <c r="AN6" s="1080"/>
      <c r="AO6" s="1165" t="s">
        <v>681</v>
      </c>
      <c r="AP6" s="1119"/>
      <c r="AQ6" s="906"/>
      <c r="AR6" s="1162"/>
      <c r="AS6" s="1119"/>
      <c r="AT6" s="1163"/>
      <c r="AU6" s="1119"/>
      <c r="AV6" s="902"/>
      <c r="AW6" s="903"/>
      <c r="AX6" s="903"/>
      <c r="AY6" s="903"/>
      <c r="AZ6" s="903"/>
      <c r="BA6" s="903"/>
      <c r="BB6" s="903"/>
      <c r="BC6" s="903"/>
      <c r="BD6" s="903"/>
      <c r="BE6" s="903"/>
      <c r="BF6" s="903"/>
    </row>
    <row r="7" spans="1:59" ht="12.75" customHeight="1" x14ac:dyDescent="0.2">
      <c r="A7" s="1149"/>
      <c r="B7" s="1100"/>
      <c r="C7" s="1100"/>
      <c r="D7" s="1100"/>
      <c r="E7" s="1100"/>
      <c r="F7" s="1100"/>
      <c r="G7" s="1119"/>
      <c r="H7" s="1165" t="s">
        <v>682</v>
      </c>
      <c r="I7" s="1080"/>
      <c r="J7" s="1165" t="s">
        <v>682</v>
      </c>
      <c r="K7" s="1080"/>
      <c r="L7" s="1165" t="s">
        <v>682</v>
      </c>
      <c r="M7" s="1080"/>
      <c r="N7" s="1177" t="s">
        <v>683</v>
      </c>
      <c r="O7" s="1080"/>
      <c r="P7" s="1168" t="s">
        <v>683</v>
      </c>
      <c r="Q7" s="1080"/>
      <c r="R7" s="1168" t="s">
        <v>683</v>
      </c>
      <c r="S7" s="1080"/>
      <c r="T7" s="1165"/>
      <c r="U7" s="1080"/>
      <c r="V7" s="1165"/>
      <c r="W7" s="1080"/>
      <c r="X7" s="1165"/>
      <c r="Y7" s="1080"/>
      <c r="Z7" s="906"/>
      <c r="AA7" s="1166"/>
      <c r="AB7" s="1080"/>
      <c r="AC7" s="1167"/>
      <c r="AD7" s="1080"/>
      <c r="AE7" s="1167"/>
      <c r="AF7" s="1080"/>
      <c r="AG7" s="1165"/>
      <c r="AH7" s="1119"/>
      <c r="AI7" s="907"/>
      <c r="AJ7" s="1165"/>
      <c r="AK7" s="1119"/>
      <c r="AL7" s="907"/>
      <c r="AM7" s="1166" t="s">
        <v>831</v>
      </c>
      <c r="AN7" s="1080"/>
      <c r="AO7" s="1165" t="s">
        <v>832</v>
      </c>
      <c r="AP7" s="1119"/>
      <c r="AQ7" s="906"/>
      <c r="AR7" s="1162"/>
      <c r="AS7" s="1119"/>
      <c r="AT7" s="1163"/>
      <c r="AU7" s="1119"/>
      <c r="AV7" s="902"/>
      <c r="AW7" s="903"/>
      <c r="AX7" s="903"/>
      <c r="AY7" s="903"/>
      <c r="AZ7" s="903"/>
      <c r="BA7" s="903"/>
      <c r="BB7" s="903"/>
      <c r="BC7" s="903"/>
      <c r="BD7" s="903"/>
      <c r="BE7" s="903"/>
      <c r="BF7" s="903"/>
    </row>
    <row r="8" spans="1:59" ht="12.75" customHeight="1" x14ac:dyDescent="0.2">
      <c r="A8" s="1175"/>
      <c r="B8" s="1058"/>
      <c r="C8" s="1058"/>
      <c r="D8" s="1058"/>
      <c r="E8" s="1058"/>
      <c r="F8" s="1058"/>
      <c r="G8" s="1176"/>
      <c r="H8" s="1169" t="s">
        <v>687</v>
      </c>
      <c r="I8" s="1170"/>
      <c r="J8" s="1169" t="s">
        <v>688</v>
      </c>
      <c r="K8" s="1170"/>
      <c r="L8" s="1169" t="s">
        <v>689</v>
      </c>
      <c r="M8" s="1170"/>
      <c r="N8" s="1171" t="s">
        <v>687</v>
      </c>
      <c r="O8" s="1172"/>
      <c r="P8" s="1173" t="s">
        <v>688</v>
      </c>
      <c r="Q8" s="1172"/>
      <c r="R8" s="1169" t="s">
        <v>689</v>
      </c>
      <c r="S8" s="1170"/>
      <c r="T8" s="1169" t="s">
        <v>687</v>
      </c>
      <c r="U8" s="1170"/>
      <c r="V8" s="1169" t="s">
        <v>688</v>
      </c>
      <c r="W8" s="1170"/>
      <c r="X8" s="1169" t="s">
        <v>689</v>
      </c>
      <c r="Y8" s="1170"/>
      <c r="Z8" s="906"/>
      <c r="AA8" s="1179" t="s">
        <v>689</v>
      </c>
      <c r="AB8" s="1170"/>
      <c r="AC8" s="1169" t="s">
        <v>689</v>
      </c>
      <c r="AD8" s="1170"/>
      <c r="AE8" s="1169" t="s">
        <v>688</v>
      </c>
      <c r="AF8" s="1170"/>
      <c r="AG8" s="1178" t="s">
        <v>688</v>
      </c>
      <c r="AH8" s="1176"/>
      <c r="AI8" s="909"/>
      <c r="AJ8" s="1178" t="s">
        <v>689</v>
      </c>
      <c r="AK8" s="1176"/>
      <c r="AL8" s="909"/>
      <c r="AM8" s="1179" t="s">
        <v>688</v>
      </c>
      <c r="AN8" s="1170"/>
      <c r="AO8" s="1178" t="s">
        <v>688</v>
      </c>
      <c r="AP8" s="1176"/>
      <c r="AQ8" s="910"/>
      <c r="AR8" s="1145" t="s">
        <v>689</v>
      </c>
      <c r="AS8" s="1119"/>
      <c r="AT8" s="1146" t="s">
        <v>689</v>
      </c>
      <c r="AU8" s="1119"/>
      <c r="AV8" s="902"/>
      <c r="AW8" s="903"/>
      <c r="AX8" s="903"/>
      <c r="AY8" s="903"/>
      <c r="AZ8" s="903"/>
      <c r="BA8" s="903"/>
      <c r="BB8" s="903"/>
      <c r="BC8" s="903"/>
      <c r="BD8" s="903"/>
      <c r="BE8" s="903"/>
      <c r="BF8" s="903"/>
    </row>
    <row r="9" spans="1:59" ht="30.75" customHeight="1" x14ac:dyDescent="0.2">
      <c r="A9" s="911" t="s">
        <v>690</v>
      </c>
      <c r="B9" s="912" t="s">
        <v>691</v>
      </c>
      <c r="C9" s="912" t="s">
        <v>692</v>
      </c>
      <c r="D9" s="912" t="s">
        <v>693</v>
      </c>
      <c r="E9" s="912" t="s">
        <v>694</v>
      </c>
      <c r="F9" s="912" t="s">
        <v>39</v>
      </c>
      <c r="G9" s="913" t="s">
        <v>40</v>
      </c>
      <c r="H9" s="916" t="s">
        <v>41</v>
      </c>
      <c r="I9" s="916" t="s">
        <v>42</v>
      </c>
      <c r="J9" s="916" t="s">
        <v>41</v>
      </c>
      <c r="K9" s="912" t="s">
        <v>42</v>
      </c>
      <c r="L9" s="914" t="s">
        <v>41</v>
      </c>
      <c r="M9" s="915" t="s">
        <v>42</v>
      </c>
      <c r="N9" s="916" t="s">
        <v>41</v>
      </c>
      <c r="O9" s="916" t="s">
        <v>42</v>
      </c>
      <c r="P9" s="916" t="s">
        <v>41</v>
      </c>
      <c r="Q9" s="912" t="s">
        <v>42</v>
      </c>
      <c r="R9" s="914" t="s">
        <v>41</v>
      </c>
      <c r="S9" s="915" t="s">
        <v>42</v>
      </c>
      <c r="T9" s="916" t="s">
        <v>41</v>
      </c>
      <c r="U9" s="916" t="s">
        <v>42</v>
      </c>
      <c r="V9" s="916" t="s">
        <v>41</v>
      </c>
      <c r="W9" s="912" t="s">
        <v>42</v>
      </c>
      <c r="X9" s="914" t="s">
        <v>41</v>
      </c>
      <c r="Y9" s="915" t="s">
        <v>42</v>
      </c>
      <c r="Z9" s="917"/>
      <c r="AA9" s="911" t="s">
        <v>41</v>
      </c>
      <c r="AB9" s="912" t="s">
        <v>42</v>
      </c>
      <c r="AC9" s="914" t="s">
        <v>41</v>
      </c>
      <c r="AD9" s="912" t="s">
        <v>42</v>
      </c>
      <c r="AE9" s="914" t="s">
        <v>41</v>
      </c>
      <c r="AF9" s="912" t="s">
        <v>42</v>
      </c>
      <c r="AG9" s="912" t="s">
        <v>41</v>
      </c>
      <c r="AH9" s="913" t="s">
        <v>42</v>
      </c>
      <c r="AI9" s="917"/>
      <c r="AJ9" s="912" t="s">
        <v>41</v>
      </c>
      <c r="AK9" s="913" t="s">
        <v>42</v>
      </c>
      <c r="AL9" s="917"/>
      <c r="AM9" s="911" t="s">
        <v>41</v>
      </c>
      <c r="AN9" s="912" t="s">
        <v>42</v>
      </c>
      <c r="AO9" s="912" t="s">
        <v>41</v>
      </c>
      <c r="AP9" s="913" t="s">
        <v>42</v>
      </c>
      <c r="AQ9" s="917"/>
      <c r="AR9" s="918" t="s">
        <v>41</v>
      </c>
      <c r="AS9" s="919" t="s">
        <v>42</v>
      </c>
      <c r="AT9" s="918" t="s">
        <v>41</v>
      </c>
      <c r="AU9" s="919" t="s">
        <v>42</v>
      </c>
      <c r="AV9" s="901" t="s">
        <v>44</v>
      </c>
      <c r="AW9" s="920"/>
      <c r="AX9" s="920"/>
      <c r="AY9" s="920"/>
      <c r="AZ9" s="920"/>
      <c r="BA9" s="920"/>
      <c r="BB9" s="920"/>
      <c r="BC9" s="920"/>
      <c r="BD9" s="920"/>
      <c r="BE9" s="920"/>
      <c r="BF9" s="920"/>
      <c r="BG9" s="921"/>
    </row>
    <row r="10" spans="1:59" ht="15" customHeight="1" outlineLevel="1" x14ac:dyDescent="0.2">
      <c r="A10" s="922">
        <f t="shared" ref="A10:A29" si="0">RANK(AV10,$AV$10:$AV$37)</f>
        <v>1</v>
      </c>
      <c r="B10" s="937">
        <v>2006</v>
      </c>
      <c r="C10" s="553" t="s">
        <v>833</v>
      </c>
      <c r="D10" s="554" t="s">
        <v>230</v>
      </c>
      <c r="E10" s="554" t="s">
        <v>834</v>
      </c>
      <c r="F10" s="937" t="s">
        <v>702</v>
      </c>
      <c r="G10" s="938" t="s">
        <v>63</v>
      </c>
      <c r="H10" s="924" t="s">
        <v>698</v>
      </c>
      <c r="I10" s="924">
        <v>500</v>
      </c>
      <c r="J10" s="924" t="s">
        <v>698</v>
      </c>
      <c r="K10" s="924">
        <v>400</v>
      </c>
      <c r="L10" s="925" t="s">
        <v>698</v>
      </c>
      <c r="M10" s="526">
        <v>300</v>
      </c>
      <c r="N10" s="924"/>
      <c r="O10" s="925">
        <v>0</v>
      </c>
      <c r="P10" s="924"/>
      <c r="Q10" s="925">
        <v>0</v>
      </c>
      <c r="R10" s="925"/>
      <c r="S10" s="925">
        <v>0</v>
      </c>
      <c r="T10" s="924"/>
      <c r="U10" s="925">
        <v>0</v>
      </c>
      <c r="V10" s="924"/>
      <c r="W10" s="925">
        <v>0</v>
      </c>
      <c r="X10" s="925"/>
      <c r="Y10" s="925">
        <v>0</v>
      </c>
      <c r="Z10" s="926">
        <f t="shared" ref="Z10:Z37" si="1">LARGE(H10:Y10,1)+LARGE(H10:Y10,2)+LARGE(H10:Y10,3)+LARGE(H10:Y10,4)+LARGE(H10:Y10,5)+LARGE(H10:Y10,6)</f>
        <v>1200</v>
      </c>
      <c r="AA10" s="927"/>
      <c r="AB10" s="925">
        <v>0</v>
      </c>
      <c r="AC10" s="928"/>
      <c r="AD10" s="925">
        <v>0</v>
      </c>
      <c r="AE10" s="928"/>
      <c r="AF10" s="925">
        <v>0</v>
      </c>
      <c r="AG10" s="928"/>
      <c r="AH10" s="925">
        <v>0</v>
      </c>
      <c r="AI10" s="926">
        <f t="shared" ref="AI10:AI37" si="2">LARGE(AB10:AH10,1)+LARGE(AB10:AH10, 2)+LARGE(AB10:AH10, 3)</f>
        <v>0</v>
      </c>
      <c r="AJ10" s="929"/>
      <c r="AK10" s="526">
        <v>0</v>
      </c>
      <c r="AL10" s="930">
        <f t="shared" ref="AL10:AL37" si="3">AK10</f>
        <v>0</v>
      </c>
      <c r="AM10" s="927"/>
      <c r="AN10" s="925">
        <v>0</v>
      </c>
      <c r="AO10" s="928"/>
      <c r="AP10" s="925">
        <v>0</v>
      </c>
      <c r="AQ10" s="930">
        <f t="shared" ref="AQ10:AQ37" si="4">LARGE(AM10:AP10,1)</f>
        <v>0</v>
      </c>
      <c r="AR10" s="931"/>
      <c r="AS10" s="932">
        <v>0</v>
      </c>
      <c r="AT10" s="931"/>
      <c r="AU10" s="932">
        <v>0</v>
      </c>
      <c r="AV10" s="933">
        <f t="shared" ref="AV10:AV37" si="5">Z10+AI10+AL10+AQ10+AS10+AU10</f>
        <v>1200</v>
      </c>
      <c r="AW10" s="942"/>
      <c r="AX10" s="942"/>
      <c r="AY10" s="942"/>
      <c r="AZ10" s="942"/>
      <c r="BA10" s="942"/>
      <c r="BB10" s="942"/>
      <c r="BC10" s="942"/>
      <c r="BD10" s="942"/>
      <c r="BE10" s="942"/>
      <c r="BF10" s="942"/>
      <c r="BG10" s="936"/>
    </row>
    <row r="11" spans="1:59" ht="15" customHeight="1" outlineLevel="1" x14ac:dyDescent="0.2">
      <c r="A11" s="922">
        <f t="shared" si="0"/>
        <v>2</v>
      </c>
      <c r="B11" s="502">
        <v>2006</v>
      </c>
      <c r="C11" s="966" t="s">
        <v>835</v>
      </c>
      <c r="D11" s="512" t="s">
        <v>836</v>
      </c>
      <c r="E11" s="512" t="s">
        <v>534</v>
      </c>
      <c r="F11" s="502" t="s">
        <v>755</v>
      </c>
      <c r="G11" s="923" t="s">
        <v>49</v>
      </c>
      <c r="H11" s="924" t="s">
        <v>747</v>
      </c>
      <c r="I11" s="924">
        <v>75</v>
      </c>
      <c r="J11" s="925"/>
      <c r="K11" s="925">
        <v>0</v>
      </c>
      <c r="L11" s="925" t="s">
        <v>716</v>
      </c>
      <c r="M11" s="526">
        <v>100</v>
      </c>
      <c r="N11" s="924"/>
      <c r="O11" s="925">
        <v>0</v>
      </c>
      <c r="P11" s="925"/>
      <c r="Q11" s="925">
        <v>0</v>
      </c>
      <c r="R11" s="925"/>
      <c r="S11" s="925">
        <v>0</v>
      </c>
      <c r="T11" s="924"/>
      <c r="U11" s="925">
        <v>0</v>
      </c>
      <c r="V11" s="925"/>
      <c r="W11" s="925">
        <v>0</v>
      </c>
      <c r="X11" s="925"/>
      <c r="Y11" s="925">
        <v>0</v>
      </c>
      <c r="Z11" s="926">
        <f t="shared" si="1"/>
        <v>175</v>
      </c>
      <c r="AA11" s="927"/>
      <c r="AB11" s="925">
        <v>0</v>
      </c>
      <c r="AC11" s="928"/>
      <c r="AD11" s="925">
        <v>0</v>
      </c>
      <c r="AE11" s="928"/>
      <c r="AF11" s="925">
        <v>0</v>
      </c>
      <c r="AG11" s="939"/>
      <c r="AH11" s="925">
        <v>0</v>
      </c>
      <c r="AI11" s="926">
        <f t="shared" si="2"/>
        <v>0</v>
      </c>
      <c r="AJ11" s="929"/>
      <c r="AK11" s="526">
        <v>0</v>
      </c>
      <c r="AL11" s="930">
        <f t="shared" si="3"/>
        <v>0</v>
      </c>
      <c r="AM11" s="927"/>
      <c r="AN11" s="925">
        <v>0</v>
      </c>
      <c r="AO11" s="939"/>
      <c r="AP11" s="925">
        <v>0</v>
      </c>
      <c r="AQ11" s="930">
        <f t="shared" si="4"/>
        <v>0</v>
      </c>
      <c r="AR11" s="931"/>
      <c r="AS11" s="932">
        <v>0</v>
      </c>
      <c r="AT11" s="931"/>
      <c r="AU11" s="932">
        <v>0</v>
      </c>
      <c r="AV11" s="933">
        <f t="shared" si="5"/>
        <v>175</v>
      </c>
      <c r="AW11" s="942"/>
      <c r="AX11" s="942"/>
      <c r="AY11" s="942"/>
      <c r="AZ11" s="942"/>
      <c r="BA11" s="942"/>
      <c r="BB11" s="942"/>
      <c r="BC11" s="942"/>
      <c r="BD11" s="942"/>
      <c r="BE11" s="942"/>
      <c r="BF11" s="942"/>
      <c r="BG11" s="936"/>
    </row>
    <row r="12" spans="1:59" ht="15" customHeight="1" outlineLevel="1" x14ac:dyDescent="0.2">
      <c r="A12" s="922">
        <f t="shared" si="0"/>
        <v>3</v>
      </c>
      <c r="B12" s="478">
        <v>2007</v>
      </c>
      <c r="C12" s="479" t="s">
        <v>837</v>
      </c>
      <c r="D12" s="480" t="s">
        <v>838</v>
      </c>
      <c r="E12" s="480" t="s">
        <v>839</v>
      </c>
      <c r="F12" s="478" t="s">
        <v>48</v>
      </c>
      <c r="G12" s="940" t="s">
        <v>49</v>
      </c>
      <c r="H12" s="925"/>
      <c r="I12" s="925">
        <v>0</v>
      </c>
      <c r="J12" s="925" t="s">
        <v>719</v>
      </c>
      <c r="K12" s="925">
        <v>100</v>
      </c>
      <c r="L12" s="925"/>
      <c r="M12" s="526">
        <v>0</v>
      </c>
      <c r="N12" s="925"/>
      <c r="O12" s="925">
        <v>0</v>
      </c>
      <c r="P12" s="925"/>
      <c r="Q12" s="925">
        <v>0</v>
      </c>
      <c r="R12" s="925"/>
      <c r="S12" s="526">
        <v>0</v>
      </c>
      <c r="T12" s="925"/>
      <c r="U12" s="925">
        <v>0</v>
      </c>
      <c r="V12" s="925"/>
      <c r="W12" s="925">
        <v>0</v>
      </c>
      <c r="X12" s="925"/>
      <c r="Y12" s="526">
        <v>0</v>
      </c>
      <c r="Z12" s="926">
        <f t="shared" si="1"/>
        <v>100</v>
      </c>
      <c r="AA12" s="927"/>
      <c r="AB12" s="925">
        <v>0</v>
      </c>
      <c r="AC12" s="928"/>
      <c r="AD12" s="925">
        <v>0</v>
      </c>
      <c r="AE12" s="928"/>
      <c r="AF12" s="925">
        <v>0</v>
      </c>
      <c r="AG12" s="928"/>
      <c r="AH12" s="925">
        <v>0</v>
      </c>
      <c r="AI12" s="926">
        <f t="shared" si="2"/>
        <v>0</v>
      </c>
      <c r="AJ12" s="929"/>
      <c r="AK12" s="526">
        <v>0</v>
      </c>
      <c r="AL12" s="930">
        <f t="shared" si="3"/>
        <v>0</v>
      </c>
      <c r="AM12" s="927"/>
      <c r="AN12" s="925">
        <v>0</v>
      </c>
      <c r="AO12" s="928"/>
      <c r="AP12" s="925">
        <v>0</v>
      </c>
      <c r="AQ12" s="930">
        <f t="shared" si="4"/>
        <v>0</v>
      </c>
      <c r="AR12" s="931"/>
      <c r="AS12" s="932">
        <v>0</v>
      </c>
      <c r="AT12" s="931"/>
      <c r="AU12" s="932">
        <v>0</v>
      </c>
      <c r="AV12" s="933">
        <f t="shared" si="5"/>
        <v>100</v>
      </c>
      <c r="AW12" s="942"/>
      <c r="AX12" s="942"/>
      <c r="AY12" s="942"/>
      <c r="AZ12" s="942"/>
      <c r="BA12" s="942"/>
      <c r="BB12" s="942"/>
      <c r="BC12" s="942"/>
      <c r="BD12" s="942"/>
      <c r="BE12" s="942"/>
      <c r="BF12" s="942"/>
      <c r="BG12" s="936"/>
    </row>
    <row r="13" spans="1:59" ht="15" customHeight="1" outlineLevel="1" x14ac:dyDescent="0.2">
      <c r="A13" s="922">
        <f t="shared" si="0"/>
        <v>3</v>
      </c>
      <c r="B13" s="937">
        <v>2009</v>
      </c>
      <c r="C13" s="553" t="s">
        <v>393</v>
      </c>
      <c r="D13" s="554" t="s">
        <v>395</v>
      </c>
      <c r="E13" s="554" t="s">
        <v>394</v>
      </c>
      <c r="F13" s="478" t="s">
        <v>702</v>
      </c>
      <c r="G13" s="940" t="s">
        <v>63</v>
      </c>
      <c r="H13" s="925"/>
      <c r="I13" s="925">
        <v>0</v>
      </c>
      <c r="J13" s="925"/>
      <c r="K13" s="925">
        <v>0</v>
      </c>
      <c r="L13" s="925" t="s">
        <v>716</v>
      </c>
      <c r="M13" s="526">
        <v>100</v>
      </c>
      <c r="N13" s="925"/>
      <c r="O13" s="925">
        <v>0</v>
      </c>
      <c r="P13" s="925"/>
      <c r="Q13" s="925">
        <v>0</v>
      </c>
      <c r="R13" s="925"/>
      <c r="S13" s="925">
        <v>0</v>
      </c>
      <c r="T13" s="925"/>
      <c r="U13" s="925">
        <v>0</v>
      </c>
      <c r="V13" s="925"/>
      <c r="W13" s="925">
        <v>0</v>
      </c>
      <c r="X13" s="925"/>
      <c r="Y13" s="925">
        <v>0</v>
      </c>
      <c r="Z13" s="926">
        <f t="shared" si="1"/>
        <v>100</v>
      </c>
      <c r="AA13" s="927"/>
      <c r="AB13" s="925">
        <v>0</v>
      </c>
      <c r="AC13" s="928"/>
      <c r="AD13" s="925">
        <v>0</v>
      </c>
      <c r="AE13" s="928"/>
      <c r="AF13" s="925">
        <v>0</v>
      </c>
      <c r="AG13" s="928"/>
      <c r="AH13" s="925">
        <v>0</v>
      </c>
      <c r="AI13" s="926">
        <f t="shared" si="2"/>
        <v>0</v>
      </c>
      <c r="AJ13" s="929"/>
      <c r="AK13" s="526">
        <v>0</v>
      </c>
      <c r="AL13" s="930">
        <f t="shared" si="3"/>
        <v>0</v>
      </c>
      <c r="AM13" s="927"/>
      <c r="AN13" s="925">
        <v>0</v>
      </c>
      <c r="AO13" s="928"/>
      <c r="AP13" s="925">
        <v>0</v>
      </c>
      <c r="AQ13" s="930">
        <f t="shared" si="4"/>
        <v>0</v>
      </c>
      <c r="AR13" s="931"/>
      <c r="AS13" s="932">
        <v>0</v>
      </c>
      <c r="AT13" s="931"/>
      <c r="AU13" s="932">
        <v>0</v>
      </c>
      <c r="AV13" s="933">
        <f t="shared" si="5"/>
        <v>100</v>
      </c>
      <c r="AW13" s="942"/>
      <c r="AX13" s="942"/>
      <c r="AY13" s="942"/>
      <c r="AZ13" s="942"/>
      <c r="BA13" s="942"/>
      <c r="BB13" s="942"/>
      <c r="BC13" s="942"/>
      <c r="BD13" s="942"/>
      <c r="BE13" s="942"/>
      <c r="BF13" s="942"/>
      <c r="BG13" s="936"/>
    </row>
    <row r="14" spans="1:59" ht="15" customHeight="1" outlineLevel="1" x14ac:dyDescent="0.2">
      <c r="A14" s="922">
        <f t="shared" si="0"/>
        <v>5</v>
      </c>
      <c r="B14" s="478">
        <v>2007</v>
      </c>
      <c r="C14" s="479" t="s">
        <v>840</v>
      </c>
      <c r="D14" s="480" t="s">
        <v>514</v>
      </c>
      <c r="E14" s="480" t="s">
        <v>841</v>
      </c>
      <c r="F14" s="478" t="s">
        <v>702</v>
      </c>
      <c r="G14" s="940" t="s">
        <v>63</v>
      </c>
      <c r="H14" s="925"/>
      <c r="I14" s="925">
        <v>0</v>
      </c>
      <c r="J14" s="925" t="s">
        <v>722</v>
      </c>
      <c r="K14" s="925">
        <v>50</v>
      </c>
      <c r="L14" s="925" t="s">
        <v>729</v>
      </c>
      <c r="M14" s="526">
        <v>25</v>
      </c>
      <c r="N14" s="925"/>
      <c r="O14" s="925">
        <v>0</v>
      </c>
      <c r="P14" s="925"/>
      <c r="Q14" s="925">
        <v>0</v>
      </c>
      <c r="R14" s="925"/>
      <c r="S14" s="526">
        <v>0</v>
      </c>
      <c r="T14" s="925"/>
      <c r="U14" s="925">
        <v>0</v>
      </c>
      <c r="V14" s="925"/>
      <c r="W14" s="925">
        <v>0</v>
      </c>
      <c r="X14" s="925"/>
      <c r="Y14" s="526">
        <v>0</v>
      </c>
      <c r="Z14" s="926">
        <f t="shared" si="1"/>
        <v>75</v>
      </c>
      <c r="AA14" s="927"/>
      <c r="AB14" s="925">
        <v>0</v>
      </c>
      <c r="AC14" s="928"/>
      <c r="AD14" s="925">
        <v>0</v>
      </c>
      <c r="AE14" s="928"/>
      <c r="AF14" s="925">
        <v>0</v>
      </c>
      <c r="AG14" s="939"/>
      <c r="AH14" s="925">
        <v>0</v>
      </c>
      <c r="AI14" s="926">
        <f t="shared" si="2"/>
        <v>0</v>
      </c>
      <c r="AJ14" s="929"/>
      <c r="AK14" s="526">
        <v>0</v>
      </c>
      <c r="AL14" s="930">
        <f t="shared" si="3"/>
        <v>0</v>
      </c>
      <c r="AM14" s="927"/>
      <c r="AN14" s="925">
        <v>0</v>
      </c>
      <c r="AO14" s="939"/>
      <c r="AP14" s="925">
        <v>0</v>
      </c>
      <c r="AQ14" s="930">
        <f t="shared" si="4"/>
        <v>0</v>
      </c>
      <c r="AR14" s="931"/>
      <c r="AS14" s="932">
        <v>0</v>
      </c>
      <c r="AT14" s="931"/>
      <c r="AU14" s="932">
        <v>0</v>
      </c>
      <c r="AV14" s="933">
        <f t="shared" si="5"/>
        <v>75</v>
      </c>
      <c r="AW14" s="942"/>
      <c r="AX14" s="942"/>
      <c r="AY14" s="942"/>
      <c r="AZ14" s="942"/>
      <c r="BA14" s="942"/>
      <c r="BB14" s="942"/>
      <c r="BC14" s="942"/>
      <c r="BD14" s="942"/>
      <c r="BE14" s="942"/>
      <c r="BF14" s="942"/>
      <c r="BG14" s="936"/>
    </row>
    <row r="15" spans="1:59" ht="15" customHeight="1" outlineLevel="1" x14ac:dyDescent="0.2">
      <c r="A15" s="922">
        <f t="shared" si="0"/>
        <v>6</v>
      </c>
      <c r="B15" s="478">
        <v>2006</v>
      </c>
      <c r="C15" s="479" t="s">
        <v>842</v>
      </c>
      <c r="D15" s="480" t="s">
        <v>424</v>
      </c>
      <c r="E15" s="480" t="s">
        <v>843</v>
      </c>
      <c r="F15" s="478" t="s">
        <v>702</v>
      </c>
      <c r="G15" s="940" t="s">
        <v>63</v>
      </c>
      <c r="H15" s="925"/>
      <c r="I15" s="925">
        <v>0</v>
      </c>
      <c r="J15" s="925" t="s">
        <v>751</v>
      </c>
      <c r="K15" s="925">
        <v>50</v>
      </c>
      <c r="L15" s="925"/>
      <c r="M15" s="526">
        <v>0</v>
      </c>
      <c r="N15" s="925"/>
      <c r="O15" s="925">
        <v>0</v>
      </c>
      <c r="P15" s="925"/>
      <c r="Q15" s="925">
        <v>0</v>
      </c>
      <c r="R15" s="925"/>
      <c r="S15" s="526">
        <v>0</v>
      </c>
      <c r="T15" s="925"/>
      <c r="U15" s="925">
        <v>0</v>
      </c>
      <c r="V15" s="925"/>
      <c r="W15" s="925">
        <v>0</v>
      </c>
      <c r="X15" s="925"/>
      <c r="Y15" s="526">
        <v>0</v>
      </c>
      <c r="Z15" s="926">
        <f t="shared" si="1"/>
        <v>50</v>
      </c>
      <c r="AA15" s="927"/>
      <c r="AB15" s="925">
        <v>0</v>
      </c>
      <c r="AC15" s="928"/>
      <c r="AD15" s="925">
        <v>0</v>
      </c>
      <c r="AE15" s="928"/>
      <c r="AF15" s="925">
        <v>0</v>
      </c>
      <c r="AG15" s="928"/>
      <c r="AH15" s="925">
        <v>0</v>
      </c>
      <c r="AI15" s="926">
        <f t="shared" si="2"/>
        <v>0</v>
      </c>
      <c r="AJ15" s="929"/>
      <c r="AK15" s="526">
        <v>0</v>
      </c>
      <c r="AL15" s="930">
        <f t="shared" si="3"/>
        <v>0</v>
      </c>
      <c r="AM15" s="927"/>
      <c r="AN15" s="925">
        <v>0</v>
      </c>
      <c r="AO15" s="928"/>
      <c r="AP15" s="925">
        <v>0</v>
      </c>
      <c r="AQ15" s="930">
        <f t="shared" si="4"/>
        <v>0</v>
      </c>
      <c r="AR15" s="931"/>
      <c r="AS15" s="932">
        <v>0</v>
      </c>
      <c r="AT15" s="931"/>
      <c r="AU15" s="932">
        <v>0</v>
      </c>
      <c r="AV15" s="933">
        <f t="shared" si="5"/>
        <v>50</v>
      </c>
      <c r="AW15" s="942"/>
      <c r="AX15" s="942"/>
      <c r="AY15" s="942"/>
      <c r="AZ15" s="942"/>
      <c r="BA15" s="942"/>
      <c r="BB15" s="942"/>
      <c r="BC15" s="942"/>
      <c r="BD15" s="942"/>
      <c r="BE15" s="942"/>
      <c r="BF15" s="942"/>
      <c r="BG15" s="936"/>
    </row>
    <row r="16" spans="1:59" ht="15" customHeight="1" outlineLevel="1" x14ac:dyDescent="0.2">
      <c r="A16" s="922">
        <f t="shared" si="0"/>
        <v>6</v>
      </c>
      <c r="B16" s="937">
        <v>2008</v>
      </c>
      <c r="C16" s="553" t="s">
        <v>415</v>
      </c>
      <c r="D16" s="554" t="s">
        <v>417</v>
      </c>
      <c r="E16" s="554" t="s">
        <v>416</v>
      </c>
      <c r="F16" s="937" t="s">
        <v>713</v>
      </c>
      <c r="G16" s="938" t="s">
        <v>49</v>
      </c>
      <c r="H16" s="925"/>
      <c r="I16" s="925">
        <v>0</v>
      </c>
      <c r="J16" s="925"/>
      <c r="K16" s="925">
        <v>0</v>
      </c>
      <c r="L16" s="925" t="s">
        <v>703</v>
      </c>
      <c r="M16" s="526">
        <v>50</v>
      </c>
      <c r="N16" s="925"/>
      <c r="O16" s="925">
        <v>0</v>
      </c>
      <c r="P16" s="925"/>
      <c r="Q16" s="925">
        <v>0</v>
      </c>
      <c r="R16" s="925"/>
      <c r="S16" s="526">
        <v>0</v>
      </c>
      <c r="T16" s="925"/>
      <c r="U16" s="925">
        <v>0</v>
      </c>
      <c r="V16" s="925"/>
      <c r="W16" s="925">
        <v>0</v>
      </c>
      <c r="X16" s="925"/>
      <c r="Y16" s="526">
        <v>0</v>
      </c>
      <c r="Z16" s="926">
        <f t="shared" si="1"/>
        <v>50</v>
      </c>
      <c r="AA16" s="927"/>
      <c r="AB16" s="925">
        <v>0</v>
      </c>
      <c r="AC16" s="928"/>
      <c r="AD16" s="925">
        <v>0</v>
      </c>
      <c r="AE16" s="928"/>
      <c r="AF16" s="925">
        <v>0</v>
      </c>
      <c r="AG16" s="928"/>
      <c r="AH16" s="925">
        <v>0</v>
      </c>
      <c r="AI16" s="926">
        <f t="shared" si="2"/>
        <v>0</v>
      </c>
      <c r="AJ16" s="929"/>
      <c r="AK16" s="526">
        <v>0</v>
      </c>
      <c r="AL16" s="930">
        <f t="shared" si="3"/>
        <v>0</v>
      </c>
      <c r="AM16" s="927"/>
      <c r="AN16" s="925">
        <v>0</v>
      </c>
      <c r="AO16" s="928"/>
      <c r="AP16" s="925">
        <v>0</v>
      </c>
      <c r="AQ16" s="930">
        <f t="shared" si="4"/>
        <v>0</v>
      </c>
      <c r="AR16" s="931"/>
      <c r="AS16" s="932">
        <v>0</v>
      </c>
      <c r="AT16" s="931"/>
      <c r="AU16" s="932">
        <v>0</v>
      </c>
      <c r="AV16" s="933">
        <f t="shared" si="5"/>
        <v>50</v>
      </c>
      <c r="AW16" s="942"/>
      <c r="AX16" s="942"/>
      <c r="AY16" s="942"/>
      <c r="AZ16" s="942"/>
      <c r="BA16" s="942"/>
      <c r="BB16" s="942"/>
      <c r="BC16" s="942"/>
      <c r="BD16" s="942"/>
      <c r="BE16" s="942"/>
      <c r="BF16" s="942"/>
      <c r="BG16" s="936"/>
    </row>
    <row r="17" spans="1:59" ht="15" customHeight="1" outlineLevel="1" x14ac:dyDescent="0.2">
      <c r="A17" s="922">
        <f t="shared" si="0"/>
        <v>6</v>
      </c>
      <c r="B17" s="937">
        <v>2008</v>
      </c>
      <c r="C17" s="553" t="s">
        <v>844</v>
      </c>
      <c r="D17" s="554" t="s">
        <v>845</v>
      </c>
      <c r="E17" s="554" t="s">
        <v>846</v>
      </c>
      <c r="F17" s="478" t="s">
        <v>702</v>
      </c>
      <c r="G17" s="940" t="s">
        <v>63</v>
      </c>
      <c r="H17" s="925"/>
      <c r="I17" s="925">
        <v>0</v>
      </c>
      <c r="J17" s="925"/>
      <c r="K17" s="925">
        <v>0</v>
      </c>
      <c r="L17" s="925" t="s">
        <v>714</v>
      </c>
      <c r="M17" s="526">
        <v>50</v>
      </c>
      <c r="N17" s="925"/>
      <c r="O17" s="925">
        <v>0</v>
      </c>
      <c r="P17" s="925"/>
      <c r="Q17" s="925">
        <v>0</v>
      </c>
      <c r="R17" s="925"/>
      <c r="S17" s="526">
        <v>0</v>
      </c>
      <c r="T17" s="925"/>
      <c r="U17" s="925">
        <v>0</v>
      </c>
      <c r="V17" s="925"/>
      <c r="W17" s="925">
        <v>0</v>
      </c>
      <c r="X17" s="925"/>
      <c r="Y17" s="526">
        <v>0</v>
      </c>
      <c r="Z17" s="926">
        <f t="shared" si="1"/>
        <v>50</v>
      </c>
      <c r="AA17" s="927"/>
      <c r="AB17" s="925">
        <v>0</v>
      </c>
      <c r="AC17" s="928"/>
      <c r="AD17" s="925">
        <v>0</v>
      </c>
      <c r="AE17" s="928"/>
      <c r="AF17" s="925">
        <v>0</v>
      </c>
      <c r="AG17" s="928"/>
      <c r="AH17" s="925">
        <v>0</v>
      </c>
      <c r="AI17" s="926">
        <f t="shared" si="2"/>
        <v>0</v>
      </c>
      <c r="AJ17" s="929"/>
      <c r="AK17" s="526">
        <v>0</v>
      </c>
      <c r="AL17" s="930">
        <f t="shared" si="3"/>
        <v>0</v>
      </c>
      <c r="AM17" s="927"/>
      <c r="AN17" s="925">
        <v>0</v>
      </c>
      <c r="AO17" s="928"/>
      <c r="AP17" s="925">
        <v>0</v>
      </c>
      <c r="AQ17" s="930">
        <f t="shared" si="4"/>
        <v>0</v>
      </c>
      <c r="AR17" s="931"/>
      <c r="AS17" s="932">
        <v>0</v>
      </c>
      <c r="AT17" s="931"/>
      <c r="AU17" s="932">
        <v>0</v>
      </c>
      <c r="AV17" s="933">
        <f t="shared" si="5"/>
        <v>50</v>
      </c>
      <c r="AW17" s="942"/>
      <c r="AX17" s="942"/>
      <c r="AY17" s="942"/>
      <c r="AZ17" s="942"/>
      <c r="BA17" s="942"/>
      <c r="BB17" s="942"/>
      <c r="BC17" s="942"/>
      <c r="BD17" s="942"/>
      <c r="BE17" s="942"/>
      <c r="BF17" s="942"/>
      <c r="BG17" s="936"/>
    </row>
    <row r="18" spans="1:59" ht="15" customHeight="1" outlineLevel="1" x14ac:dyDescent="0.2">
      <c r="A18" s="922">
        <f t="shared" si="0"/>
        <v>6</v>
      </c>
      <c r="B18" s="937">
        <v>2009</v>
      </c>
      <c r="C18" s="553" t="s">
        <v>405</v>
      </c>
      <c r="D18" s="944" t="s">
        <v>407</v>
      </c>
      <c r="E18" s="944" t="s">
        <v>406</v>
      </c>
      <c r="F18" s="109" t="s">
        <v>702</v>
      </c>
      <c r="G18" s="109" t="s">
        <v>63</v>
      </c>
      <c r="H18" s="925"/>
      <c r="I18" s="925">
        <v>0</v>
      </c>
      <c r="J18" s="925"/>
      <c r="K18" s="925">
        <v>0</v>
      </c>
      <c r="L18" s="925" t="s">
        <v>719</v>
      </c>
      <c r="M18" s="526">
        <v>50</v>
      </c>
      <c r="N18" s="925"/>
      <c r="O18" s="925">
        <v>0</v>
      </c>
      <c r="P18" s="925"/>
      <c r="Q18" s="925">
        <v>0</v>
      </c>
      <c r="R18" s="925"/>
      <c r="S18" s="526">
        <v>0</v>
      </c>
      <c r="T18" s="925"/>
      <c r="U18" s="925">
        <v>0</v>
      </c>
      <c r="V18" s="925"/>
      <c r="W18" s="925">
        <v>0</v>
      </c>
      <c r="X18" s="925"/>
      <c r="Y18" s="526">
        <v>0</v>
      </c>
      <c r="Z18" s="926">
        <f t="shared" si="1"/>
        <v>50</v>
      </c>
      <c r="AA18" s="927"/>
      <c r="AB18" s="925">
        <v>0</v>
      </c>
      <c r="AC18" s="928"/>
      <c r="AD18" s="925">
        <v>0</v>
      </c>
      <c r="AE18" s="928"/>
      <c r="AF18" s="925">
        <v>0</v>
      </c>
      <c r="AG18" s="928"/>
      <c r="AH18" s="925">
        <v>0</v>
      </c>
      <c r="AI18" s="926">
        <f t="shared" si="2"/>
        <v>0</v>
      </c>
      <c r="AJ18" s="929"/>
      <c r="AK18" s="526">
        <v>0</v>
      </c>
      <c r="AL18" s="930">
        <f t="shared" si="3"/>
        <v>0</v>
      </c>
      <c r="AM18" s="927"/>
      <c r="AN18" s="925">
        <v>0</v>
      </c>
      <c r="AO18" s="928"/>
      <c r="AP18" s="925">
        <v>0</v>
      </c>
      <c r="AQ18" s="930">
        <f t="shared" si="4"/>
        <v>0</v>
      </c>
      <c r="AR18" s="931"/>
      <c r="AS18" s="932">
        <v>0</v>
      </c>
      <c r="AT18" s="931"/>
      <c r="AU18" s="932">
        <v>0</v>
      </c>
      <c r="AV18" s="933">
        <f t="shared" si="5"/>
        <v>50</v>
      </c>
      <c r="AW18" s="942"/>
      <c r="AX18" s="942"/>
      <c r="AY18" s="942"/>
      <c r="AZ18" s="942"/>
      <c r="BA18" s="942"/>
      <c r="BB18" s="942"/>
      <c r="BC18" s="942"/>
      <c r="BD18" s="942"/>
      <c r="BE18" s="942"/>
      <c r="BF18" s="942"/>
      <c r="BG18" s="936"/>
    </row>
    <row r="19" spans="1:59" ht="15" customHeight="1" outlineLevel="1" x14ac:dyDescent="0.2">
      <c r="A19" s="922">
        <f t="shared" si="0"/>
        <v>10</v>
      </c>
      <c r="B19" s="937">
        <v>2006</v>
      </c>
      <c r="C19" s="553" t="s">
        <v>431</v>
      </c>
      <c r="D19" s="944" t="s">
        <v>847</v>
      </c>
      <c r="E19" s="944" t="s">
        <v>848</v>
      </c>
      <c r="F19" s="945" t="s">
        <v>702</v>
      </c>
      <c r="G19" s="945" t="s">
        <v>63</v>
      </c>
      <c r="H19" s="925"/>
      <c r="I19" s="925">
        <v>0</v>
      </c>
      <c r="J19" s="925"/>
      <c r="K19" s="925">
        <v>0</v>
      </c>
      <c r="L19" s="925" t="s">
        <v>734</v>
      </c>
      <c r="M19" s="526">
        <v>25</v>
      </c>
      <c r="N19" s="925"/>
      <c r="O19" s="925">
        <v>0</v>
      </c>
      <c r="P19" s="925"/>
      <c r="Q19" s="925">
        <v>0</v>
      </c>
      <c r="R19" s="925"/>
      <c r="S19" s="526">
        <v>0</v>
      </c>
      <c r="T19" s="925"/>
      <c r="U19" s="925">
        <v>0</v>
      </c>
      <c r="V19" s="925"/>
      <c r="W19" s="925">
        <v>0</v>
      </c>
      <c r="X19" s="925"/>
      <c r="Y19" s="526">
        <v>0</v>
      </c>
      <c r="Z19" s="926">
        <f t="shared" si="1"/>
        <v>25</v>
      </c>
      <c r="AA19" s="927"/>
      <c r="AB19" s="925">
        <v>0</v>
      </c>
      <c r="AC19" s="928"/>
      <c r="AD19" s="925">
        <v>0</v>
      </c>
      <c r="AE19" s="928"/>
      <c r="AF19" s="925">
        <v>0</v>
      </c>
      <c r="AG19" s="928"/>
      <c r="AH19" s="925">
        <v>0</v>
      </c>
      <c r="AI19" s="926">
        <f t="shared" si="2"/>
        <v>0</v>
      </c>
      <c r="AJ19" s="929"/>
      <c r="AK19" s="526">
        <v>0</v>
      </c>
      <c r="AL19" s="930">
        <f t="shared" si="3"/>
        <v>0</v>
      </c>
      <c r="AM19" s="927"/>
      <c r="AN19" s="925">
        <v>0</v>
      </c>
      <c r="AO19" s="928"/>
      <c r="AP19" s="925">
        <v>0</v>
      </c>
      <c r="AQ19" s="930">
        <f t="shared" si="4"/>
        <v>0</v>
      </c>
      <c r="AR19" s="931"/>
      <c r="AS19" s="932">
        <v>0</v>
      </c>
      <c r="AT19" s="931"/>
      <c r="AU19" s="932">
        <v>0</v>
      </c>
      <c r="AV19" s="933">
        <f t="shared" si="5"/>
        <v>25</v>
      </c>
      <c r="AW19" s="942"/>
      <c r="AX19" s="942"/>
      <c r="AY19" s="942"/>
      <c r="AZ19" s="942"/>
      <c r="BA19" s="942"/>
      <c r="BB19" s="942"/>
      <c r="BC19" s="942"/>
      <c r="BD19" s="942"/>
      <c r="BE19" s="942"/>
      <c r="BF19" s="942"/>
      <c r="BG19" s="936"/>
    </row>
    <row r="20" spans="1:59" ht="15" customHeight="1" outlineLevel="1" x14ac:dyDescent="0.2">
      <c r="A20" s="922">
        <f t="shared" si="0"/>
        <v>10</v>
      </c>
      <c r="B20" s="937">
        <v>2007</v>
      </c>
      <c r="C20" s="553" t="s">
        <v>849</v>
      </c>
      <c r="D20" s="554" t="s">
        <v>850</v>
      </c>
      <c r="E20" s="554" t="s">
        <v>851</v>
      </c>
      <c r="F20" s="945" t="s">
        <v>852</v>
      </c>
      <c r="G20" s="945" t="s">
        <v>49</v>
      </c>
      <c r="H20" s="925"/>
      <c r="I20" s="925">
        <v>0</v>
      </c>
      <c r="J20" s="925"/>
      <c r="K20" s="925">
        <v>0</v>
      </c>
      <c r="L20" s="925" t="s">
        <v>747</v>
      </c>
      <c r="M20" s="526">
        <v>25</v>
      </c>
      <c r="N20" s="925"/>
      <c r="O20" s="925">
        <v>0</v>
      </c>
      <c r="P20" s="925"/>
      <c r="Q20" s="925">
        <v>0</v>
      </c>
      <c r="R20" s="925"/>
      <c r="S20" s="526">
        <v>0</v>
      </c>
      <c r="T20" s="925"/>
      <c r="U20" s="925">
        <v>0</v>
      </c>
      <c r="V20" s="925"/>
      <c r="W20" s="925">
        <v>0</v>
      </c>
      <c r="X20" s="925"/>
      <c r="Y20" s="526">
        <v>0</v>
      </c>
      <c r="Z20" s="926">
        <f t="shared" si="1"/>
        <v>25</v>
      </c>
      <c r="AA20" s="927"/>
      <c r="AB20" s="925">
        <v>0</v>
      </c>
      <c r="AC20" s="928"/>
      <c r="AD20" s="925">
        <v>0</v>
      </c>
      <c r="AE20" s="928"/>
      <c r="AF20" s="925">
        <v>0</v>
      </c>
      <c r="AG20" s="928"/>
      <c r="AH20" s="925">
        <v>0</v>
      </c>
      <c r="AI20" s="926">
        <f t="shared" si="2"/>
        <v>0</v>
      </c>
      <c r="AJ20" s="929"/>
      <c r="AK20" s="526">
        <v>0</v>
      </c>
      <c r="AL20" s="930">
        <f t="shared" si="3"/>
        <v>0</v>
      </c>
      <c r="AM20" s="927"/>
      <c r="AN20" s="925">
        <v>0</v>
      </c>
      <c r="AO20" s="928"/>
      <c r="AP20" s="925">
        <v>0</v>
      </c>
      <c r="AQ20" s="930">
        <f t="shared" si="4"/>
        <v>0</v>
      </c>
      <c r="AR20" s="931"/>
      <c r="AS20" s="932">
        <v>0</v>
      </c>
      <c r="AT20" s="931"/>
      <c r="AU20" s="932">
        <v>0</v>
      </c>
      <c r="AV20" s="933">
        <f t="shared" si="5"/>
        <v>25</v>
      </c>
      <c r="AW20" s="942"/>
      <c r="AX20" s="942"/>
      <c r="AY20" s="942"/>
      <c r="AZ20" s="942"/>
      <c r="BA20" s="942"/>
      <c r="BB20" s="942"/>
      <c r="BC20" s="942"/>
      <c r="BD20" s="942"/>
      <c r="BE20" s="942"/>
      <c r="BF20" s="942"/>
      <c r="BG20" s="936"/>
    </row>
    <row r="21" spans="1:59" ht="15" customHeight="1" outlineLevel="1" x14ac:dyDescent="0.2">
      <c r="A21" s="922">
        <f t="shared" si="0"/>
        <v>10</v>
      </c>
      <c r="B21" s="937">
        <v>2007</v>
      </c>
      <c r="C21" s="553" t="s">
        <v>853</v>
      </c>
      <c r="D21" s="554" t="s">
        <v>854</v>
      </c>
      <c r="E21" s="554" t="s">
        <v>412</v>
      </c>
      <c r="F21" s="478" t="s">
        <v>702</v>
      </c>
      <c r="G21" s="940" t="s">
        <v>63</v>
      </c>
      <c r="H21" s="925"/>
      <c r="I21" s="925">
        <v>0</v>
      </c>
      <c r="J21" s="925"/>
      <c r="K21" s="925">
        <v>0</v>
      </c>
      <c r="L21" s="925" t="s">
        <v>722</v>
      </c>
      <c r="M21" s="526">
        <v>25</v>
      </c>
      <c r="N21" s="925"/>
      <c r="O21" s="925">
        <v>0</v>
      </c>
      <c r="P21" s="925"/>
      <c r="Q21" s="925">
        <v>0</v>
      </c>
      <c r="R21" s="925"/>
      <c r="S21" s="526">
        <v>0</v>
      </c>
      <c r="T21" s="925"/>
      <c r="U21" s="925">
        <v>0</v>
      </c>
      <c r="V21" s="925"/>
      <c r="W21" s="925">
        <v>0</v>
      </c>
      <c r="X21" s="925"/>
      <c r="Y21" s="526">
        <v>0</v>
      </c>
      <c r="Z21" s="926">
        <f t="shared" si="1"/>
        <v>25</v>
      </c>
      <c r="AA21" s="927"/>
      <c r="AB21" s="925">
        <v>0</v>
      </c>
      <c r="AC21" s="928"/>
      <c r="AD21" s="925">
        <v>0</v>
      </c>
      <c r="AE21" s="928"/>
      <c r="AF21" s="925">
        <v>0</v>
      </c>
      <c r="AG21" s="928"/>
      <c r="AH21" s="925">
        <v>0</v>
      </c>
      <c r="AI21" s="926">
        <f t="shared" si="2"/>
        <v>0</v>
      </c>
      <c r="AJ21" s="929"/>
      <c r="AK21" s="526">
        <v>0</v>
      </c>
      <c r="AL21" s="930">
        <f t="shared" si="3"/>
        <v>0</v>
      </c>
      <c r="AM21" s="927"/>
      <c r="AN21" s="925">
        <v>0</v>
      </c>
      <c r="AO21" s="928"/>
      <c r="AP21" s="925">
        <v>0</v>
      </c>
      <c r="AQ21" s="930">
        <f t="shared" si="4"/>
        <v>0</v>
      </c>
      <c r="AR21" s="931"/>
      <c r="AS21" s="932">
        <v>0</v>
      </c>
      <c r="AT21" s="931"/>
      <c r="AU21" s="932">
        <v>0</v>
      </c>
      <c r="AV21" s="933">
        <f t="shared" si="5"/>
        <v>25</v>
      </c>
      <c r="AW21" s="942"/>
      <c r="AX21" s="942"/>
      <c r="AY21" s="942"/>
      <c r="AZ21" s="942"/>
      <c r="BA21" s="942"/>
      <c r="BB21" s="942"/>
      <c r="BC21" s="942"/>
      <c r="BD21" s="942"/>
      <c r="BE21" s="942"/>
      <c r="BF21" s="942"/>
      <c r="BG21" s="936"/>
    </row>
    <row r="22" spans="1:59" ht="15" customHeight="1" outlineLevel="1" x14ac:dyDescent="0.2">
      <c r="A22" s="922">
        <f t="shared" si="0"/>
        <v>10</v>
      </c>
      <c r="B22" s="937">
        <v>2008</v>
      </c>
      <c r="C22" s="553" t="s">
        <v>439</v>
      </c>
      <c r="D22" s="554" t="s">
        <v>134</v>
      </c>
      <c r="E22" s="554" t="s">
        <v>440</v>
      </c>
      <c r="F22" s="945" t="s">
        <v>713</v>
      </c>
      <c r="G22" s="945" t="s">
        <v>49</v>
      </c>
      <c r="H22" s="925"/>
      <c r="I22" s="925">
        <v>0</v>
      </c>
      <c r="J22" s="925"/>
      <c r="K22" s="925">
        <v>0</v>
      </c>
      <c r="L22" s="925" t="s">
        <v>723</v>
      </c>
      <c r="M22" s="526">
        <v>25</v>
      </c>
      <c r="N22" s="925"/>
      <c r="O22" s="925">
        <v>0</v>
      </c>
      <c r="P22" s="925"/>
      <c r="Q22" s="925">
        <v>0</v>
      </c>
      <c r="R22" s="925"/>
      <c r="S22" s="526">
        <v>0</v>
      </c>
      <c r="T22" s="925"/>
      <c r="U22" s="925">
        <v>0</v>
      </c>
      <c r="V22" s="925"/>
      <c r="W22" s="925">
        <v>0</v>
      </c>
      <c r="X22" s="925"/>
      <c r="Y22" s="526">
        <v>0</v>
      </c>
      <c r="Z22" s="926">
        <f t="shared" si="1"/>
        <v>25</v>
      </c>
      <c r="AA22" s="927"/>
      <c r="AB22" s="925">
        <v>0</v>
      </c>
      <c r="AC22" s="928"/>
      <c r="AD22" s="925">
        <v>0</v>
      </c>
      <c r="AE22" s="928"/>
      <c r="AF22" s="925">
        <v>0</v>
      </c>
      <c r="AG22" s="928"/>
      <c r="AH22" s="925">
        <v>0</v>
      </c>
      <c r="AI22" s="926">
        <f t="shared" si="2"/>
        <v>0</v>
      </c>
      <c r="AJ22" s="929"/>
      <c r="AK22" s="526">
        <v>0</v>
      </c>
      <c r="AL22" s="930">
        <f t="shared" si="3"/>
        <v>0</v>
      </c>
      <c r="AM22" s="927"/>
      <c r="AN22" s="925">
        <v>0</v>
      </c>
      <c r="AO22" s="928"/>
      <c r="AP22" s="925">
        <v>0</v>
      </c>
      <c r="AQ22" s="930">
        <f t="shared" si="4"/>
        <v>0</v>
      </c>
      <c r="AR22" s="931"/>
      <c r="AS22" s="932">
        <v>0</v>
      </c>
      <c r="AT22" s="931"/>
      <c r="AU22" s="932">
        <v>0</v>
      </c>
      <c r="AV22" s="933">
        <f t="shared" si="5"/>
        <v>25</v>
      </c>
      <c r="AW22" s="942"/>
      <c r="AX22" s="942"/>
      <c r="AY22" s="942"/>
      <c r="AZ22" s="942"/>
      <c r="BA22" s="942"/>
      <c r="BB22" s="942"/>
      <c r="BC22" s="942"/>
      <c r="BD22" s="942"/>
      <c r="BE22" s="942"/>
      <c r="BF22" s="942"/>
      <c r="BG22" s="936"/>
    </row>
    <row r="23" spans="1:59" ht="15" customHeight="1" outlineLevel="1" x14ac:dyDescent="0.2">
      <c r="A23" s="922">
        <f t="shared" si="0"/>
        <v>10</v>
      </c>
      <c r="B23" s="937">
        <v>2006</v>
      </c>
      <c r="C23" s="553" t="s">
        <v>855</v>
      </c>
      <c r="D23" s="554" t="s">
        <v>856</v>
      </c>
      <c r="E23" s="554" t="s">
        <v>857</v>
      </c>
      <c r="F23" s="945" t="s">
        <v>858</v>
      </c>
      <c r="G23" s="945" t="s">
        <v>435</v>
      </c>
      <c r="H23" s="925"/>
      <c r="I23" s="925">
        <v>0</v>
      </c>
      <c r="J23" s="925"/>
      <c r="K23" s="925">
        <v>0</v>
      </c>
      <c r="L23" s="925" t="s">
        <v>709</v>
      </c>
      <c r="M23" s="526">
        <v>25</v>
      </c>
      <c r="N23" s="925"/>
      <c r="O23" s="925">
        <v>0</v>
      </c>
      <c r="P23" s="925"/>
      <c r="Q23" s="925">
        <v>0</v>
      </c>
      <c r="R23" s="925"/>
      <c r="S23" s="526">
        <v>0</v>
      </c>
      <c r="T23" s="925"/>
      <c r="U23" s="925">
        <v>0</v>
      </c>
      <c r="V23" s="925"/>
      <c r="W23" s="925">
        <v>0</v>
      </c>
      <c r="X23" s="925"/>
      <c r="Y23" s="526">
        <v>0</v>
      </c>
      <c r="Z23" s="926">
        <f t="shared" si="1"/>
        <v>25</v>
      </c>
      <c r="AA23" s="927"/>
      <c r="AB23" s="925">
        <v>0</v>
      </c>
      <c r="AC23" s="928"/>
      <c r="AD23" s="925">
        <v>0</v>
      </c>
      <c r="AE23" s="928"/>
      <c r="AF23" s="925">
        <v>0</v>
      </c>
      <c r="AG23" s="928"/>
      <c r="AH23" s="925">
        <v>0</v>
      </c>
      <c r="AI23" s="926">
        <f t="shared" si="2"/>
        <v>0</v>
      </c>
      <c r="AJ23" s="929"/>
      <c r="AK23" s="526">
        <v>0</v>
      </c>
      <c r="AL23" s="930">
        <f t="shared" si="3"/>
        <v>0</v>
      </c>
      <c r="AM23" s="927"/>
      <c r="AN23" s="925">
        <v>0</v>
      </c>
      <c r="AO23" s="928"/>
      <c r="AP23" s="925">
        <v>0</v>
      </c>
      <c r="AQ23" s="930">
        <f t="shared" si="4"/>
        <v>0</v>
      </c>
      <c r="AR23" s="931"/>
      <c r="AS23" s="932">
        <v>0</v>
      </c>
      <c r="AT23" s="931"/>
      <c r="AU23" s="932">
        <v>0</v>
      </c>
      <c r="AV23" s="933">
        <f t="shared" si="5"/>
        <v>25</v>
      </c>
      <c r="AW23" s="942"/>
      <c r="AX23" s="942"/>
      <c r="AY23" s="942"/>
      <c r="AZ23" s="942"/>
      <c r="BA23" s="942"/>
      <c r="BB23" s="942"/>
      <c r="BC23" s="942"/>
      <c r="BD23" s="942"/>
      <c r="BE23" s="942"/>
      <c r="BF23" s="942"/>
      <c r="BG23" s="936"/>
    </row>
    <row r="24" spans="1:59" ht="15" customHeight="1" outlineLevel="1" x14ac:dyDescent="0.2">
      <c r="A24" s="922">
        <f t="shared" si="0"/>
        <v>10</v>
      </c>
      <c r="B24" s="943">
        <v>2006</v>
      </c>
      <c r="C24" s="553" t="s">
        <v>859</v>
      </c>
      <c r="D24" s="944" t="s">
        <v>860</v>
      </c>
      <c r="E24" s="944" t="s">
        <v>861</v>
      </c>
      <c r="F24" s="109" t="s">
        <v>702</v>
      </c>
      <c r="G24" s="109" t="s">
        <v>63</v>
      </c>
      <c r="H24" s="925"/>
      <c r="I24" s="925">
        <v>0</v>
      </c>
      <c r="J24" s="925"/>
      <c r="K24" s="925">
        <v>0</v>
      </c>
      <c r="L24" s="925" t="s">
        <v>751</v>
      </c>
      <c r="M24" s="526">
        <v>25</v>
      </c>
      <c r="N24" s="925"/>
      <c r="O24" s="925">
        <v>0</v>
      </c>
      <c r="P24" s="925"/>
      <c r="Q24" s="925">
        <v>0</v>
      </c>
      <c r="R24" s="925"/>
      <c r="S24" s="526">
        <v>0</v>
      </c>
      <c r="T24" s="925"/>
      <c r="U24" s="925">
        <v>0</v>
      </c>
      <c r="V24" s="925"/>
      <c r="W24" s="925">
        <v>0</v>
      </c>
      <c r="X24" s="925"/>
      <c r="Y24" s="526">
        <v>0</v>
      </c>
      <c r="Z24" s="926">
        <f t="shared" si="1"/>
        <v>25</v>
      </c>
      <c r="AA24" s="927"/>
      <c r="AB24" s="925">
        <v>0</v>
      </c>
      <c r="AC24" s="928"/>
      <c r="AD24" s="925">
        <v>0</v>
      </c>
      <c r="AE24" s="928"/>
      <c r="AF24" s="925">
        <v>0</v>
      </c>
      <c r="AG24" s="928"/>
      <c r="AH24" s="925">
        <v>0</v>
      </c>
      <c r="AI24" s="926">
        <f t="shared" si="2"/>
        <v>0</v>
      </c>
      <c r="AJ24" s="929"/>
      <c r="AK24" s="526">
        <v>0</v>
      </c>
      <c r="AL24" s="930">
        <f t="shared" si="3"/>
        <v>0</v>
      </c>
      <c r="AM24" s="927"/>
      <c r="AN24" s="925">
        <v>0</v>
      </c>
      <c r="AO24" s="928"/>
      <c r="AP24" s="925">
        <v>0</v>
      </c>
      <c r="AQ24" s="930">
        <f t="shared" si="4"/>
        <v>0</v>
      </c>
      <c r="AR24" s="931"/>
      <c r="AS24" s="932">
        <v>0</v>
      </c>
      <c r="AT24" s="931"/>
      <c r="AU24" s="932">
        <v>0</v>
      </c>
      <c r="AV24" s="933">
        <f t="shared" si="5"/>
        <v>25</v>
      </c>
      <c r="AW24" s="942"/>
      <c r="AX24" s="942"/>
      <c r="AY24" s="942"/>
      <c r="AZ24" s="942"/>
      <c r="BA24" s="942"/>
      <c r="BB24" s="942"/>
      <c r="BC24" s="942"/>
      <c r="BD24" s="942"/>
      <c r="BE24" s="942"/>
      <c r="BF24" s="942"/>
      <c r="BG24" s="936"/>
    </row>
    <row r="25" spans="1:59" ht="15" customHeight="1" outlineLevel="1" x14ac:dyDescent="0.2">
      <c r="A25" s="922">
        <f t="shared" si="0"/>
        <v>16</v>
      </c>
      <c r="B25" s="937">
        <v>2006</v>
      </c>
      <c r="C25" s="553" t="s">
        <v>862</v>
      </c>
      <c r="D25" s="554" t="s">
        <v>863</v>
      </c>
      <c r="E25" s="554" t="s">
        <v>864</v>
      </c>
      <c r="F25" s="937" t="s">
        <v>713</v>
      </c>
      <c r="G25" s="938" t="s">
        <v>49</v>
      </c>
      <c r="H25" s="925"/>
      <c r="I25" s="925">
        <v>0</v>
      </c>
      <c r="J25" s="925"/>
      <c r="K25" s="925">
        <v>0</v>
      </c>
      <c r="L25" s="925" t="s">
        <v>865</v>
      </c>
      <c r="M25" s="526">
        <v>0</v>
      </c>
      <c r="N25" s="925"/>
      <c r="O25" s="925">
        <v>0</v>
      </c>
      <c r="P25" s="925"/>
      <c r="Q25" s="925">
        <v>0</v>
      </c>
      <c r="R25" s="925"/>
      <c r="S25" s="526">
        <v>0</v>
      </c>
      <c r="T25" s="925"/>
      <c r="U25" s="925">
        <v>0</v>
      </c>
      <c r="V25" s="925"/>
      <c r="W25" s="925">
        <v>0</v>
      </c>
      <c r="X25" s="925"/>
      <c r="Y25" s="526">
        <v>0</v>
      </c>
      <c r="Z25" s="926">
        <f t="shared" si="1"/>
        <v>0</v>
      </c>
      <c r="AA25" s="927"/>
      <c r="AB25" s="925">
        <v>0</v>
      </c>
      <c r="AC25" s="928"/>
      <c r="AD25" s="925">
        <v>0</v>
      </c>
      <c r="AE25" s="928"/>
      <c r="AF25" s="925">
        <v>0</v>
      </c>
      <c r="AG25" s="928"/>
      <c r="AH25" s="925">
        <v>0</v>
      </c>
      <c r="AI25" s="926">
        <f t="shared" si="2"/>
        <v>0</v>
      </c>
      <c r="AJ25" s="929"/>
      <c r="AK25" s="526">
        <v>0</v>
      </c>
      <c r="AL25" s="930">
        <f t="shared" si="3"/>
        <v>0</v>
      </c>
      <c r="AM25" s="927"/>
      <c r="AN25" s="925">
        <v>0</v>
      </c>
      <c r="AO25" s="928"/>
      <c r="AP25" s="925">
        <v>0</v>
      </c>
      <c r="AQ25" s="930">
        <f t="shared" si="4"/>
        <v>0</v>
      </c>
      <c r="AR25" s="931"/>
      <c r="AS25" s="932">
        <v>0</v>
      </c>
      <c r="AT25" s="931"/>
      <c r="AU25" s="932">
        <v>0</v>
      </c>
      <c r="AV25" s="933">
        <f t="shared" si="5"/>
        <v>0</v>
      </c>
      <c r="AW25" s="942"/>
      <c r="AX25" s="942"/>
      <c r="AY25" s="942"/>
      <c r="AZ25" s="942"/>
      <c r="BA25" s="942"/>
      <c r="BB25" s="942"/>
      <c r="BC25" s="942"/>
      <c r="BD25" s="942"/>
      <c r="BE25" s="942"/>
      <c r="BF25" s="942"/>
      <c r="BG25" s="936"/>
    </row>
    <row r="26" spans="1:59" ht="15" customHeight="1" outlineLevel="1" x14ac:dyDescent="0.2">
      <c r="A26" s="922">
        <f t="shared" si="0"/>
        <v>16</v>
      </c>
      <c r="B26" s="937">
        <v>2006</v>
      </c>
      <c r="C26" s="553" t="s">
        <v>866</v>
      </c>
      <c r="D26" s="554" t="s">
        <v>647</v>
      </c>
      <c r="E26" s="554" t="s">
        <v>867</v>
      </c>
      <c r="F26" s="945" t="s">
        <v>713</v>
      </c>
      <c r="G26" s="945" t="s">
        <v>49</v>
      </c>
      <c r="H26" s="925"/>
      <c r="I26" s="925">
        <v>0</v>
      </c>
      <c r="J26" s="925"/>
      <c r="K26" s="925">
        <v>0</v>
      </c>
      <c r="L26" s="925" t="s">
        <v>868</v>
      </c>
      <c r="M26" s="526">
        <v>0</v>
      </c>
      <c r="N26" s="925"/>
      <c r="O26" s="925">
        <v>0</v>
      </c>
      <c r="P26" s="925"/>
      <c r="Q26" s="925">
        <v>0</v>
      </c>
      <c r="R26" s="925"/>
      <c r="S26" s="526">
        <v>0</v>
      </c>
      <c r="T26" s="925"/>
      <c r="U26" s="925">
        <v>0</v>
      </c>
      <c r="V26" s="925"/>
      <c r="W26" s="925">
        <v>0</v>
      </c>
      <c r="X26" s="925"/>
      <c r="Y26" s="526">
        <v>0</v>
      </c>
      <c r="Z26" s="926">
        <f t="shared" si="1"/>
        <v>0</v>
      </c>
      <c r="AA26" s="39"/>
      <c r="AB26" s="925">
        <v>0</v>
      </c>
      <c r="AC26" s="928"/>
      <c r="AD26" s="925">
        <v>0</v>
      </c>
      <c r="AE26" s="928"/>
      <c r="AF26" s="925">
        <v>0</v>
      </c>
      <c r="AG26" s="928"/>
      <c r="AH26" s="925">
        <v>0</v>
      </c>
      <c r="AI26" s="926">
        <f t="shared" si="2"/>
        <v>0</v>
      </c>
      <c r="AJ26" s="925"/>
      <c r="AK26" s="526">
        <v>0</v>
      </c>
      <c r="AL26" s="930">
        <f t="shared" si="3"/>
        <v>0</v>
      </c>
      <c r="AM26" s="39"/>
      <c r="AN26" s="925">
        <v>0</v>
      </c>
      <c r="AO26" s="928"/>
      <c r="AP26" s="925">
        <v>0</v>
      </c>
      <c r="AQ26" s="941">
        <f t="shared" si="4"/>
        <v>0</v>
      </c>
      <c r="AR26" s="935"/>
      <c r="AS26" s="932">
        <v>0</v>
      </c>
      <c r="AT26" s="942"/>
      <c r="AU26" s="932">
        <v>0</v>
      </c>
      <c r="AV26" s="933">
        <f t="shared" si="5"/>
        <v>0</v>
      </c>
      <c r="AW26" s="942"/>
      <c r="AX26" s="942"/>
      <c r="AY26" s="942"/>
      <c r="AZ26" s="942"/>
      <c r="BA26" s="942"/>
      <c r="BB26" s="942"/>
      <c r="BC26" s="942"/>
      <c r="BD26" s="942"/>
      <c r="BE26" s="942"/>
      <c r="BF26" s="942"/>
      <c r="BG26" s="936"/>
    </row>
    <row r="27" spans="1:59" ht="15" customHeight="1" outlineLevel="1" x14ac:dyDescent="0.2">
      <c r="A27" s="922">
        <f t="shared" si="0"/>
        <v>16</v>
      </c>
      <c r="B27" s="937">
        <v>2006</v>
      </c>
      <c r="C27" s="553" t="s">
        <v>869</v>
      </c>
      <c r="D27" s="554" t="s">
        <v>870</v>
      </c>
      <c r="E27" s="554" t="s">
        <v>871</v>
      </c>
      <c r="F27" s="937" t="s">
        <v>713</v>
      </c>
      <c r="G27" s="938" t="s">
        <v>49</v>
      </c>
      <c r="H27" s="925"/>
      <c r="I27" s="925">
        <v>0</v>
      </c>
      <c r="J27" s="925"/>
      <c r="K27" s="925">
        <v>0</v>
      </c>
      <c r="L27" s="925" t="s">
        <v>872</v>
      </c>
      <c r="M27" s="526">
        <v>0</v>
      </c>
      <c r="N27" s="925"/>
      <c r="O27" s="925">
        <v>0</v>
      </c>
      <c r="P27" s="925"/>
      <c r="Q27" s="925">
        <v>0</v>
      </c>
      <c r="R27" s="925"/>
      <c r="S27" s="526">
        <v>0</v>
      </c>
      <c r="T27" s="925"/>
      <c r="U27" s="925">
        <v>0</v>
      </c>
      <c r="V27" s="925"/>
      <c r="W27" s="925">
        <v>0</v>
      </c>
      <c r="X27" s="925"/>
      <c r="Y27" s="526">
        <v>0</v>
      </c>
      <c r="Z27" s="926">
        <f t="shared" si="1"/>
        <v>0</v>
      </c>
      <c r="AA27" s="39"/>
      <c r="AB27" s="925">
        <v>0</v>
      </c>
      <c r="AC27" s="928"/>
      <c r="AD27" s="925">
        <v>0</v>
      </c>
      <c r="AE27" s="928"/>
      <c r="AF27" s="925">
        <v>0</v>
      </c>
      <c r="AG27" s="928"/>
      <c r="AH27" s="925">
        <v>0</v>
      </c>
      <c r="AI27" s="926">
        <f t="shared" si="2"/>
        <v>0</v>
      </c>
      <c r="AJ27" s="925"/>
      <c r="AK27" s="526">
        <v>0</v>
      </c>
      <c r="AL27" s="930">
        <f t="shared" si="3"/>
        <v>0</v>
      </c>
      <c r="AM27" s="39"/>
      <c r="AN27" s="925">
        <v>0</v>
      </c>
      <c r="AO27" s="928"/>
      <c r="AP27" s="925">
        <v>0</v>
      </c>
      <c r="AQ27" s="941">
        <f t="shared" si="4"/>
        <v>0</v>
      </c>
      <c r="AR27" s="935"/>
      <c r="AS27" s="932">
        <v>0</v>
      </c>
      <c r="AT27" s="942"/>
      <c r="AU27" s="932">
        <v>0</v>
      </c>
      <c r="AV27" s="933">
        <f t="shared" si="5"/>
        <v>0</v>
      </c>
      <c r="AW27" s="942"/>
      <c r="AX27" s="942"/>
      <c r="AY27" s="942"/>
      <c r="AZ27" s="942"/>
      <c r="BA27" s="942"/>
      <c r="BB27" s="942"/>
      <c r="BC27" s="942"/>
      <c r="BD27" s="942"/>
      <c r="BE27" s="942"/>
      <c r="BF27" s="942"/>
      <c r="BG27" s="936"/>
    </row>
    <row r="28" spans="1:59" ht="15" customHeight="1" outlineLevel="1" x14ac:dyDescent="0.2">
      <c r="A28" s="922">
        <f t="shared" si="0"/>
        <v>16</v>
      </c>
      <c r="B28" s="937">
        <v>2007</v>
      </c>
      <c r="C28" s="553" t="s">
        <v>873</v>
      </c>
      <c r="D28" s="554" t="s">
        <v>874</v>
      </c>
      <c r="E28" s="554" t="s">
        <v>875</v>
      </c>
      <c r="F28" s="937" t="s">
        <v>697</v>
      </c>
      <c r="G28" s="938" t="s">
        <v>49</v>
      </c>
      <c r="H28" s="925"/>
      <c r="I28" s="925">
        <v>0</v>
      </c>
      <c r="J28" s="925"/>
      <c r="K28" s="925">
        <v>0</v>
      </c>
      <c r="L28" s="925" t="s">
        <v>876</v>
      </c>
      <c r="M28" s="526">
        <v>0</v>
      </c>
      <c r="N28" s="925"/>
      <c r="O28" s="925">
        <v>0</v>
      </c>
      <c r="P28" s="925"/>
      <c r="Q28" s="925">
        <v>0</v>
      </c>
      <c r="R28" s="925"/>
      <c r="S28" s="526">
        <v>0</v>
      </c>
      <c r="T28" s="925"/>
      <c r="U28" s="925">
        <v>0</v>
      </c>
      <c r="V28" s="925"/>
      <c r="W28" s="925">
        <v>0</v>
      </c>
      <c r="X28" s="925"/>
      <c r="Y28" s="526">
        <v>0</v>
      </c>
      <c r="Z28" s="926">
        <f t="shared" si="1"/>
        <v>0</v>
      </c>
      <c r="AA28" s="39"/>
      <c r="AB28" s="925">
        <v>0</v>
      </c>
      <c r="AC28" s="928"/>
      <c r="AD28" s="925">
        <v>0</v>
      </c>
      <c r="AE28" s="928"/>
      <c r="AF28" s="925">
        <v>0</v>
      </c>
      <c r="AG28" s="928"/>
      <c r="AH28" s="925">
        <v>0</v>
      </c>
      <c r="AI28" s="926">
        <f t="shared" si="2"/>
        <v>0</v>
      </c>
      <c r="AJ28" s="925"/>
      <c r="AK28" s="526">
        <v>0</v>
      </c>
      <c r="AL28" s="930">
        <f t="shared" si="3"/>
        <v>0</v>
      </c>
      <c r="AM28" s="39"/>
      <c r="AN28" s="925">
        <v>0</v>
      </c>
      <c r="AO28" s="928"/>
      <c r="AP28" s="925">
        <v>0</v>
      </c>
      <c r="AQ28" s="941">
        <f t="shared" si="4"/>
        <v>0</v>
      </c>
      <c r="AR28" s="935"/>
      <c r="AS28" s="932">
        <v>0</v>
      </c>
      <c r="AT28" s="942"/>
      <c r="AU28" s="932">
        <v>0</v>
      </c>
      <c r="AV28" s="933">
        <f t="shared" si="5"/>
        <v>0</v>
      </c>
      <c r="AW28" s="942"/>
      <c r="AX28" s="942"/>
      <c r="AY28" s="942"/>
      <c r="AZ28" s="942"/>
      <c r="BA28" s="942"/>
      <c r="BB28" s="942"/>
      <c r="BC28" s="942"/>
      <c r="BD28" s="942"/>
      <c r="BE28" s="942"/>
      <c r="BF28" s="942"/>
      <c r="BG28" s="936"/>
    </row>
    <row r="29" spans="1:59" ht="15" customHeight="1" outlineLevel="1" x14ac:dyDescent="0.2">
      <c r="A29" s="922">
        <f t="shared" si="0"/>
        <v>16</v>
      </c>
      <c r="B29" s="937">
        <v>2007</v>
      </c>
      <c r="C29" s="553" t="s">
        <v>877</v>
      </c>
      <c r="D29" s="554" t="s">
        <v>424</v>
      </c>
      <c r="E29" s="554" t="s">
        <v>878</v>
      </c>
      <c r="F29" s="945" t="s">
        <v>879</v>
      </c>
      <c r="G29" s="945" t="s">
        <v>49</v>
      </c>
      <c r="H29" s="925"/>
      <c r="I29" s="925">
        <v>0</v>
      </c>
      <c r="J29" s="925"/>
      <c r="K29" s="925">
        <v>0</v>
      </c>
      <c r="L29" s="925" t="s">
        <v>880</v>
      </c>
      <c r="M29" s="526">
        <v>0</v>
      </c>
      <c r="N29" s="925"/>
      <c r="O29" s="925">
        <v>0</v>
      </c>
      <c r="P29" s="925"/>
      <c r="Q29" s="925">
        <v>0</v>
      </c>
      <c r="R29" s="925"/>
      <c r="S29" s="526">
        <v>0</v>
      </c>
      <c r="T29" s="925"/>
      <c r="U29" s="925">
        <v>0</v>
      </c>
      <c r="V29" s="925"/>
      <c r="W29" s="925">
        <v>0</v>
      </c>
      <c r="X29" s="925"/>
      <c r="Y29" s="526">
        <v>0</v>
      </c>
      <c r="Z29" s="926">
        <f t="shared" si="1"/>
        <v>0</v>
      </c>
      <c r="AA29" s="39"/>
      <c r="AB29" s="925">
        <v>0</v>
      </c>
      <c r="AC29" s="928"/>
      <c r="AD29" s="925">
        <v>0</v>
      </c>
      <c r="AE29" s="928"/>
      <c r="AF29" s="925">
        <v>0</v>
      </c>
      <c r="AG29" s="928"/>
      <c r="AH29" s="925">
        <v>0</v>
      </c>
      <c r="AI29" s="926">
        <f t="shared" si="2"/>
        <v>0</v>
      </c>
      <c r="AJ29" s="925"/>
      <c r="AK29" s="526">
        <v>0</v>
      </c>
      <c r="AL29" s="930">
        <f t="shared" si="3"/>
        <v>0</v>
      </c>
      <c r="AM29" s="39"/>
      <c r="AN29" s="925">
        <v>0</v>
      </c>
      <c r="AO29" s="928"/>
      <c r="AP29" s="925">
        <v>0</v>
      </c>
      <c r="AQ29" s="941">
        <f t="shared" si="4"/>
        <v>0</v>
      </c>
      <c r="AR29" s="935"/>
      <c r="AS29" s="932">
        <v>0</v>
      </c>
      <c r="AT29" s="942"/>
      <c r="AU29" s="932">
        <v>0</v>
      </c>
      <c r="AV29" s="933">
        <f t="shared" si="5"/>
        <v>0</v>
      </c>
      <c r="AW29" s="942"/>
      <c r="AX29" s="942"/>
      <c r="AY29" s="942"/>
      <c r="AZ29" s="942"/>
      <c r="BA29" s="942"/>
      <c r="BB29" s="942"/>
      <c r="BC29" s="942"/>
      <c r="BD29" s="942"/>
      <c r="BE29" s="942"/>
      <c r="BF29" s="942"/>
      <c r="BG29" s="936"/>
    </row>
    <row r="30" spans="1:59" ht="15" customHeight="1" outlineLevel="1" x14ac:dyDescent="0.2">
      <c r="A30" s="922">
        <f t="shared" ref="A30:A37" si="6">RANK(AL30,$AL$10:$AL$37)</f>
        <v>1</v>
      </c>
      <c r="B30" s="937"/>
      <c r="C30" s="553"/>
      <c r="D30" s="554"/>
      <c r="E30" s="554"/>
      <c r="F30" s="937"/>
      <c r="G30" s="938"/>
      <c r="H30" s="925"/>
      <c r="I30" s="925">
        <v>0</v>
      </c>
      <c r="J30" s="925"/>
      <c r="K30" s="925">
        <v>0</v>
      </c>
      <c r="L30" s="925"/>
      <c r="M30" s="526">
        <v>0</v>
      </c>
      <c r="N30" s="925"/>
      <c r="O30" s="925">
        <v>0</v>
      </c>
      <c r="P30" s="925"/>
      <c r="Q30" s="925">
        <v>0</v>
      </c>
      <c r="R30" s="925"/>
      <c r="S30" s="526">
        <v>0</v>
      </c>
      <c r="T30" s="925"/>
      <c r="U30" s="925">
        <v>0</v>
      </c>
      <c r="V30" s="925"/>
      <c r="W30" s="925">
        <v>0</v>
      </c>
      <c r="X30" s="925"/>
      <c r="Y30" s="526">
        <v>0</v>
      </c>
      <c r="Z30" s="926">
        <f t="shared" si="1"/>
        <v>0</v>
      </c>
      <c r="AA30" s="39"/>
      <c r="AB30" s="925">
        <v>0</v>
      </c>
      <c r="AC30" s="928"/>
      <c r="AD30" s="925">
        <v>0</v>
      </c>
      <c r="AE30" s="928"/>
      <c r="AF30" s="925">
        <v>0</v>
      </c>
      <c r="AG30" s="928"/>
      <c r="AH30" s="925">
        <v>0</v>
      </c>
      <c r="AI30" s="926">
        <f t="shared" si="2"/>
        <v>0</v>
      </c>
      <c r="AJ30" s="925"/>
      <c r="AK30" s="526">
        <v>0</v>
      </c>
      <c r="AL30" s="930">
        <f t="shared" si="3"/>
        <v>0</v>
      </c>
      <c r="AM30" s="39"/>
      <c r="AN30" s="925">
        <v>0</v>
      </c>
      <c r="AO30" s="928"/>
      <c r="AP30" s="925">
        <v>0</v>
      </c>
      <c r="AQ30" s="941">
        <f t="shared" si="4"/>
        <v>0</v>
      </c>
      <c r="AR30" s="935"/>
      <c r="AS30" s="932">
        <v>0</v>
      </c>
      <c r="AT30" s="942"/>
      <c r="AU30" s="932">
        <v>0</v>
      </c>
      <c r="AV30" s="933">
        <f t="shared" si="5"/>
        <v>0</v>
      </c>
      <c r="AW30" s="942"/>
      <c r="AX30" s="942"/>
      <c r="AY30" s="942"/>
      <c r="AZ30" s="942"/>
      <c r="BA30" s="942"/>
      <c r="BB30" s="942"/>
      <c r="BC30" s="942"/>
      <c r="BD30" s="942"/>
      <c r="BE30" s="942"/>
      <c r="BF30" s="942"/>
      <c r="BG30" s="936"/>
    </row>
    <row r="31" spans="1:59" ht="15" customHeight="1" outlineLevel="1" x14ac:dyDescent="0.2">
      <c r="A31" s="922">
        <f t="shared" si="6"/>
        <v>1</v>
      </c>
      <c r="B31" s="937"/>
      <c r="C31" s="553"/>
      <c r="D31" s="554"/>
      <c r="E31" s="554"/>
      <c r="F31" s="937"/>
      <c r="G31" s="938"/>
      <c r="H31" s="925"/>
      <c r="I31" s="925">
        <v>0</v>
      </c>
      <c r="J31" s="925"/>
      <c r="K31" s="925">
        <v>0</v>
      </c>
      <c r="L31" s="925"/>
      <c r="M31" s="526">
        <v>0</v>
      </c>
      <c r="N31" s="925"/>
      <c r="O31" s="925">
        <v>0</v>
      </c>
      <c r="P31" s="925"/>
      <c r="Q31" s="925">
        <v>0</v>
      </c>
      <c r="R31" s="925"/>
      <c r="S31" s="526">
        <v>0</v>
      </c>
      <c r="T31" s="925"/>
      <c r="U31" s="925">
        <v>0</v>
      </c>
      <c r="V31" s="925"/>
      <c r="W31" s="925">
        <v>0</v>
      </c>
      <c r="X31" s="925"/>
      <c r="Y31" s="526">
        <v>0</v>
      </c>
      <c r="Z31" s="926">
        <f t="shared" si="1"/>
        <v>0</v>
      </c>
      <c r="AA31" s="39"/>
      <c r="AB31" s="925">
        <v>0</v>
      </c>
      <c r="AC31" s="928"/>
      <c r="AD31" s="925">
        <v>0</v>
      </c>
      <c r="AE31" s="928"/>
      <c r="AF31" s="925">
        <v>0</v>
      </c>
      <c r="AG31" s="928"/>
      <c r="AH31" s="925">
        <v>0</v>
      </c>
      <c r="AI31" s="926">
        <f t="shared" si="2"/>
        <v>0</v>
      </c>
      <c r="AJ31" s="925"/>
      <c r="AK31" s="526">
        <v>0</v>
      </c>
      <c r="AL31" s="930">
        <f t="shared" si="3"/>
        <v>0</v>
      </c>
      <c r="AM31" s="39"/>
      <c r="AN31" s="925">
        <v>0</v>
      </c>
      <c r="AO31" s="928"/>
      <c r="AP31" s="925">
        <v>0</v>
      </c>
      <c r="AQ31" s="941">
        <f t="shared" si="4"/>
        <v>0</v>
      </c>
      <c r="AR31" s="935"/>
      <c r="AS31" s="932">
        <v>0</v>
      </c>
      <c r="AT31" s="942"/>
      <c r="AU31" s="932">
        <v>0</v>
      </c>
      <c r="AV31" s="933">
        <f t="shared" si="5"/>
        <v>0</v>
      </c>
      <c r="AW31" s="942"/>
      <c r="AX31" s="942"/>
      <c r="AY31" s="942"/>
      <c r="AZ31" s="942"/>
      <c r="BA31" s="942"/>
      <c r="BB31" s="942"/>
      <c r="BC31" s="942"/>
      <c r="BD31" s="942"/>
      <c r="BE31" s="942"/>
      <c r="BF31" s="942"/>
      <c r="BG31" s="936"/>
    </row>
    <row r="32" spans="1:59" ht="15" customHeight="1" outlineLevel="1" x14ac:dyDescent="0.2">
      <c r="A32" s="922">
        <f t="shared" si="6"/>
        <v>1</v>
      </c>
      <c r="B32" s="937"/>
      <c r="C32" s="553"/>
      <c r="D32" s="554"/>
      <c r="E32" s="554"/>
      <c r="F32" s="937"/>
      <c r="G32" s="938"/>
      <c r="H32" s="925"/>
      <c r="I32" s="925">
        <v>0</v>
      </c>
      <c r="J32" s="925"/>
      <c r="K32" s="925">
        <v>0</v>
      </c>
      <c r="L32" s="925"/>
      <c r="M32" s="526">
        <v>0</v>
      </c>
      <c r="N32" s="925"/>
      <c r="O32" s="925">
        <v>0</v>
      </c>
      <c r="P32" s="925"/>
      <c r="Q32" s="925">
        <v>0</v>
      </c>
      <c r="R32" s="925"/>
      <c r="S32" s="526">
        <v>0</v>
      </c>
      <c r="T32" s="925"/>
      <c r="U32" s="925">
        <v>0</v>
      </c>
      <c r="V32" s="925"/>
      <c r="W32" s="925">
        <v>0</v>
      </c>
      <c r="X32" s="925"/>
      <c r="Y32" s="526">
        <v>0</v>
      </c>
      <c r="Z32" s="926">
        <f t="shared" si="1"/>
        <v>0</v>
      </c>
      <c r="AA32" s="39"/>
      <c r="AB32" s="925">
        <v>0</v>
      </c>
      <c r="AC32" s="928"/>
      <c r="AD32" s="925">
        <v>0</v>
      </c>
      <c r="AE32" s="928"/>
      <c r="AF32" s="925">
        <v>0</v>
      </c>
      <c r="AG32" s="928"/>
      <c r="AH32" s="925">
        <v>0</v>
      </c>
      <c r="AI32" s="926">
        <f t="shared" si="2"/>
        <v>0</v>
      </c>
      <c r="AJ32" s="925"/>
      <c r="AK32" s="526">
        <v>0</v>
      </c>
      <c r="AL32" s="930">
        <f t="shared" si="3"/>
        <v>0</v>
      </c>
      <c r="AM32" s="39"/>
      <c r="AN32" s="925">
        <v>0</v>
      </c>
      <c r="AO32" s="928"/>
      <c r="AP32" s="925">
        <v>0</v>
      </c>
      <c r="AQ32" s="941">
        <f t="shared" si="4"/>
        <v>0</v>
      </c>
      <c r="AR32" s="935"/>
      <c r="AS32" s="932">
        <v>0</v>
      </c>
      <c r="AT32" s="942"/>
      <c r="AU32" s="932">
        <v>0</v>
      </c>
      <c r="AV32" s="933">
        <f t="shared" si="5"/>
        <v>0</v>
      </c>
      <c r="AW32" s="942"/>
      <c r="AX32" s="942"/>
      <c r="AY32" s="942"/>
      <c r="AZ32" s="942"/>
      <c r="BA32" s="942"/>
      <c r="BB32" s="942"/>
      <c r="BC32" s="942"/>
      <c r="BD32" s="942"/>
      <c r="BE32" s="942"/>
      <c r="BF32" s="942"/>
      <c r="BG32" s="936"/>
    </row>
    <row r="33" spans="1:59" ht="15" customHeight="1" outlineLevel="1" x14ac:dyDescent="0.2">
      <c r="A33" s="922">
        <f t="shared" si="6"/>
        <v>1</v>
      </c>
      <c r="B33" s="937"/>
      <c r="C33" s="553"/>
      <c r="D33" s="554"/>
      <c r="E33" s="554"/>
      <c r="F33" s="937"/>
      <c r="G33" s="938"/>
      <c r="H33" s="925"/>
      <c r="I33" s="925">
        <v>0</v>
      </c>
      <c r="J33" s="925"/>
      <c r="K33" s="925">
        <v>0</v>
      </c>
      <c r="L33" s="925"/>
      <c r="M33" s="526">
        <v>0</v>
      </c>
      <c r="N33" s="925"/>
      <c r="O33" s="925">
        <v>0</v>
      </c>
      <c r="P33" s="925"/>
      <c r="Q33" s="925">
        <v>0</v>
      </c>
      <c r="R33" s="925"/>
      <c r="S33" s="526">
        <v>0</v>
      </c>
      <c r="T33" s="925"/>
      <c r="U33" s="925">
        <v>0</v>
      </c>
      <c r="V33" s="925"/>
      <c r="W33" s="925">
        <v>0</v>
      </c>
      <c r="X33" s="925"/>
      <c r="Y33" s="526">
        <v>0</v>
      </c>
      <c r="Z33" s="926">
        <f t="shared" si="1"/>
        <v>0</v>
      </c>
      <c r="AA33" s="39"/>
      <c r="AB33" s="925">
        <v>0</v>
      </c>
      <c r="AC33" s="928"/>
      <c r="AD33" s="925">
        <v>0</v>
      </c>
      <c r="AE33" s="928"/>
      <c r="AF33" s="925">
        <v>0</v>
      </c>
      <c r="AG33" s="928"/>
      <c r="AH33" s="925">
        <v>0</v>
      </c>
      <c r="AI33" s="926">
        <f t="shared" si="2"/>
        <v>0</v>
      </c>
      <c r="AJ33" s="925"/>
      <c r="AK33" s="526">
        <v>0</v>
      </c>
      <c r="AL33" s="930">
        <f t="shared" si="3"/>
        <v>0</v>
      </c>
      <c r="AM33" s="39"/>
      <c r="AN33" s="925">
        <v>0</v>
      </c>
      <c r="AO33" s="928"/>
      <c r="AP33" s="925">
        <v>0</v>
      </c>
      <c r="AQ33" s="941">
        <f t="shared" si="4"/>
        <v>0</v>
      </c>
      <c r="AR33" s="935"/>
      <c r="AS33" s="932">
        <v>0</v>
      </c>
      <c r="AT33" s="942"/>
      <c r="AU33" s="932">
        <v>0</v>
      </c>
      <c r="AV33" s="933">
        <f t="shared" si="5"/>
        <v>0</v>
      </c>
      <c r="AW33" s="942"/>
      <c r="AX33" s="942"/>
      <c r="AY33" s="942"/>
      <c r="AZ33" s="942"/>
      <c r="BA33" s="942"/>
      <c r="BB33" s="942"/>
      <c r="BC33" s="942"/>
      <c r="BD33" s="942"/>
      <c r="BE33" s="942"/>
      <c r="BF33" s="942"/>
      <c r="BG33" s="936"/>
    </row>
    <row r="34" spans="1:59" ht="15" customHeight="1" outlineLevel="1" x14ac:dyDescent="0.2">
      <c r="A34" s="922">
        <f t="shared" si="6"/>
        <v>1</v>
      </c>
      <c r="B34" s="937"/>
      <c r="C34" s="553"/>
      <c r="D34" s="554"/>
      <c r="E34" s="554"/>
      <c r="F34" s="937"/>
      <c r="G34" s="938"/>
      <c r="H34" s="925"/>
      <c r="I34" s="925">
        <v>0</v>
      </c>
      <c r="J34" s="925"/>
      <c r="K34" s="925">
        <v>0</v>
      </c>
      <c r="L34" s="925"/>
      <c r="M34" s="526">
        <v>0</v>
      </c>
      <c r="N34" s="925"/>
      <c r="O34" s="925">
        <v>0</v>
      </c>
      <c r="P34" s="925"/>
      <c r="Q34" s="925">
        <v>0</v>
      </c>
      <c r="R34" s="925"/>
      <c r="S34" s="526">
        <v>0</v>
      </c>
      <c r="T34" s="925"/>
      <c r="U34" s="925">
        <v>0</v>
      </c>
      <c r="V34" s="925"/>
      <c r="W34" s="925">
        <v>0</v>
      </c>
      <c r="X34" s="925"/>
      <c r="Y34" s="526">
        <v>0</v>
      </c>
      <c r="Z34" s="926">
        <f t="shared" si="1"/>
        <v>0</v>
      </c>
      <c r="AA34" s="39"/>
      <c r="AB34" s="925">
        <v>0</v>
      </c>
      <c r="AC34" s="928"/>
      <c r="AD34" s="925">
        <v>0</v>
      </c>
      <c r="AE34" s="928"/>
      <c r="AF34" s="925">
        <v>0</v>
      </c>
      <c r="AG34" s="928"/>
      <c r="AH34" s="925">
        <v>0</v>
      </c>
      <c r="AI34" s="926">
        <f t="shared" si="2"/>
        <v>0</v>
      </c>
      <c r="AJ34" s="925"/>
      <c r="AK34" s="526">
        <v>0</v>
      </c>
      <c r="AL34" s="930">
        <f t="shared" si="3"/>
        <v>0</v>
      </c>
      <c r="AM34" s="39"/>
      <c r="AN34" s="925">
        <v>0</v>
      </c>
      <c r="AO34" s="928"/>
      <c r="AP34" s="925">
        <v>0</v>
      </c>
      <c r="AQ34" s="941">
        <f t="shared" si="4"/>
        <v>0</v>
      </c>
      <c r="AR34" s="935"/>
      <c r="AS34" s="932">
        <v>0</v>
      </c>
      <c r="AT34" s="942"/>
      <c r="AU34" s="932">
        <v>0</v>
      </c>
      <c r="AV34" s="933">
        <f t="shared" si="5"/>
        <v>0</v>
      </c>
      <c r="AW34" s="942"/>
      <c r="AX34" s="942"/>
      <c r="AY34" s="942"/>
      <c r="AZ34" s="942"/>
      <c r="BA34" s="942"/>
      <c r="BB34" s="942"/>
      <c r="BC34" s="942"/>
      <c r="BD34" s="942"/>
      <c r="BE34" s="942"/>
      <c r="BF34" s="942"/>
      <c r="BG34" s="936"/>
    </row>
    <row r="35" spans="1:59" ht="15" customHeight="1" outlineLevel="1" x14ac:dyDescent="0.2">
      <c r="A35" s="922">
        <f t="shared" si="6"/>
        <v>1</v>
      </c>
      <c r="B35" s="937"/>
      <c r="C35" s="553"/>
      <c r="D35" s="554"/>
      <c r="E35" s="554"/>
      <c r="F35" s="937"/>
      <c r="G35" s="938"/>
      <c r="H35" s="925"/>
      <c r="I35" s="925">
        <v>0</v>
      </c>
      <c r="J35" s="925"/>
      <c r="K35" s="925">
        <v>0</v>
      </c>
      <c r="L35" s="925"/>
      <c r="M35" s="526">
        <v>0</v>
      </c>
      <c r="N35" s="925"/>
      <c r="O35" s="925">
        <v>0</v>
      </c>
      <c r="P35" s="925"/>
      <c r="Q35" s="925">
        <v>0</v>
      </c>
      <c r="R35" s="925"/>
      <c r="S35" s="526">
        <v>0</v>
      </c>
      <c r="T35" s="925"/>
      <c r="U35" s="925">
        <v>0</v>
      </c>
      <c r="V35" s="925"/>
      <c r="W35" s="925">
        <v>0</v>
      </c>
      <c r="X35" s="925"/>
      <c r="Y35" s="526">
        <v>0</v>
      </c>
      <c r="Z35" s="926">
        <f t="shared" si="1"/>
        <v>0</v>
      </c>
      <c r="AA35" s="39"/>
      <c r="AB35" s="925">
        <v>0</v>
      </c>
      <c r="AC35" s="928"/>
      <c r="AD35" s="925">
        <v>0</v>
      </c>
      <c r="AE35" s="928"/>
      <c r="AF35" s="925">
        <v>0</v>
      </c>
      <c r="AG35" s="928"/>
      <c r="AH35" s="925">
        <v>0</v>
      </c>
      <c r="AI35" s="926">
        <f t="shared" si="2"/>
        <v>0</v>
      </c>
      <c r="AJ35" s="925"/>
      <c r="AK35" s="526">
        <v>0</v>
      </c>
      <c r="AL35" s="930">
        <f t="shared" si="3"/>
        <v>0</v>
      </c>
      <c r="AM35" s="39"/>
      <c r="AN35" s="925">
        <v>0</v>
      </c>
      <c r="AO35" s="928"/>
      <c r="AP35" s="925">
        <v>0</v>
      </c>
      <c r="AQ35" s="941">
        <f t="shared" si="4"/>
        <v>0</v>
      </c>
      <c r="AR35" s="935"/>
      <c r="AS35" s="932">
        <v>0</v>
      </c>
      <c r="AT35" s="942"/>
      <c r="AU35" s="932">
        <v>0</v>
      </c>
      <c r="AV35" s="933">
        <f t="shared" si="5"/>
        <v>0</v>
      </c>
      <c r="AW35" s="942"/>
      <c r="AX35" s="942"/>
      <c r="AY35" s="942"/>
      <c r="AZ35" s="942"/>
      <c r="BA35" s="942"/>
      <c r="BB35" s="942"/>
      <c r="BC35" s="942"/>
      <c r="BD35" s="942"/>
      <c r="BE35" s="942"/>
      <c r="BF35" s="942"/>
      <c r="BG35" s="936"/>
    </row>
    <row r="36" spans="1:59" ht="15" customHeight="1" outlineLevel="1" x14ac:dyDescent="0.2">
      <c r="A36" s="922">
        <f t="shared" si="6"/>
        <v>1</v>
      </c>
      <c r="B36" s="937"/>
      <c r="C36" s="553"/>
      <c r="D36" s="554"/>
      <c r="E36" s="554"/>
      <c r="F36" s="937"/>
      <c r="G36" s="938"/>
      <c r="H36" s="925"/>
      <c r="I36" s="925">
        <v>0</v>
      </c>
      <c r="J36" s="925"/>
      <c r="K36" s="925">
        <v>0</v>
      </c>
      <c r="L36" s="925"/>
      <c r="M36" s="526">
        <v>0</v>
      </c>
      <c r="N36" s="925"/>
      <c r="O36" s="925">
        <v>0</v>
      </c>
      <c r="P36" s="925"/>
      <c r="Q36" s="925">
        <v>0</v>
      </c>
      <c r="R36" s="925"/>
      <c r="S36" s="526">
        <v>0</v>
      </c>
      <c r="T36" s="925"/>
      <c r="U36" s="925">
        <v>0</v>
      </c>
      <c r="V36" s="925"/>
      <c r="W36" s="925">
        <v>0</v>
      </c>
      <c r="X36" s="925"/>
      <c r="Y36" s="526">
        <v>0</v>
      </c>
      <c r="Z36" s="926">
        <f t="shared" si="1"/>
        <v>0</v>
      </c>
      <c r="AA36" s="39"/>
      <c r="AB36" s="925">
        <v>0</v>
      </c>
      <c r="AC36" s="928"/>
      <c r="AD36" s="925">
        <v>0</v>
      </c>
      <c r="AE36" s="928"/>
      <c r="AF36" s="925">
        <v>0</v>
      </c>
      <c r="AG36" s="928"/>
      <c r="AH36" s="925">
        <v>0</v>
      </c>
      <c r="AI36" s="926">
        <f t="shared" si="2"/>
        <v>0</v>
      </c>
      <c r="AJ36" s="925"/>
      <c r="AK36" s="526">
        <v>0</v>
      </c>
      <c r="AL36" s="930">
        <f t="shared" si="3"/>
        <v>0</v>
      </c>
      <c r="AM36" s="39"/>
      <c r="AN36" s="925">
        <v>0</v>
      </c>
      <c r="AO36" s="928"/>
      <c r="AP36" s="925">
        <v>0</v>
      </c>
      <c r="AQ36" s="941">
        <f t="shared" si="4"/>
        <v>0</v>
      </c>
      <c r="AR36" s="935"/>
      <c r="AS36" s="932">
        <v>0</v>
      </c>
      <c r="AT36" s="942"/>
      <c r="AU36" s="932">
        <v>0</v>
      </c>
      <c r="AV36" s="933">
        <f t="shared" si="5"/>
        <v>0</v>
      </c>
      <c r="AW36" s="942"/>
      <c r="AX36" s="942"/>
      <c r="AY36" s="942"/>
      <c r="AZ36" s="942"/>
      <c r="BA36" s="942"/>
      <c r="BB36" s="942"/>
      <c r="BC36" s="942"/>
      <c r="BD36" s="942"/>
      <c r="BE36" s="942"/>
      <c r="BF36" s="942"/>
      <c r="BG36" s="936"/>
    </row>
    <row r="37" spans="1:59" ht="15" customHeight="1" outlineLevel="1" x14ac:dyDescent="0.2">
      <c r="A37" s="922">
        <f t="shared" si="6"/>
        <v>1</v>
      </c>
      <c r="B37" s="937"/>
      <c r="C37" s="553"/>
      <c r="D37" s="554"/>
      <c r="E37" s="554"/>
      <c r="F37" s="937"/>
      <c r="G37" s="938"/>
      <c r="H37" s="925"/>
      <c r="I37" s="925">
        <v>0</v>
      </c>
      <c r="J37" s="925"/>
      <c r="K37" s="925">
        <v>0</v>
      </c>
      <c r="L37" s="925"/>
      <c r="M37" s="526">
        <v>0</v>
      </c>
      <c r="N37" s="925"/>
      <c r="O37" s="925">
        <v>0</v>
      </c>
      <c r="P37" s="925"/>
      <c r="Q37" s="925">
        <v>0</v>
      </c>
      <c r="R37" s="925"/>
      <c r="S37" s="526">
        <v>0</v>
      </c>
      <c r="T37" s="925"/>
      <c r="U37" s="925">
        <v>0</v>
      </c>
      <c r="V37" s="925"/>
      <c r="W37" s="925">
        <v>0</v>
      </c>
      <c r="X37" s="925"/>
      <c r="Y37" s="526">
        <v>0</v>
      </c>
      <c r="Z37" s="926">
        <f t="shared" si="1"/>
        <v>0</v>
      </c>
      <c r="AA37" s="983"/>
      <c r="AB37" s="984">
        <v>0</v>
      </c>
      <c r="AC37" s="985"/>
      <c r="AD37" s="984">
        <v>0</v>
      </c>
      <c r="AE37" s="985"/>
      <c r="AF37" s="984">
        <v>0</v>
      </c>
      <c r="AG37" s="985"/>
      <c r="AH37" s="984">
        <v>0</v>
      </c>
      <c r="AI37" s="986">
        <f t="shared" si="2"/>
        <v>0</v>
      </c>
      <c r="AJ37" s="984"/>
      <c r="AK37" s="987">
        <v>0</v>
      </c>
      <c r="AL37" s="988">
        <f t="shared" si="3"/>
        <v>0</v>
      </c>
      <c r="AM37" s="983"/>
      <c r="AN37" s="984">
        <v>0</v>
      </c>
      <c r="AO37" s="985"/>
      <c r="AP37" s="984">
        <v>0</v>
      </c>
      <c r="AQ37" s="989">
        <f t="shared" si="4"/>
        <v>0</v>
      </c>
      <c r="AR37" s="990"/>
      <c r="AS37" s="991">
        <v>0</v>
      </c>
      <c r="AT37" s="992"/>
      <c r="AU37" s="991">
        <v>0</v>
      </c>
      <c r="AV37" s="993">
        <f t="shared" si="5"/>
        <v>0</v>
      </c>
      <c r="AW37" s="942"/>
      <c r="AX37" s="942"/>
      <c r="AY37" s="942"/>
      <c r="AZ37" s="942"/>
      <c r="BA37" s="942"/>
      <c r="BB37" s="942"/>
      <c r="BC37" s="942"/>
      <c r="BD37" s="942"/>
      <c r="BE37" s="942"/>
      <c r="BF37" s="942"/>
      <c r="BG37" s="936"/>
    </row>
    <row r="38" spans="1:59" ht="15" customHeight="1" x14ac:dyDescent="0.2">
      <c r="A38" s="954" t="s">
        <v>768</v>
      </c>
      <c r="B38" s="954"/>
      <c r="C38" s="954"/>
      <c r="D38" s="954"/>
      <c r="E38" s="954"/>
      <c r="F38" s="954"/>
      <c r="G38" s="954"/>
      <c r="H38" s="955"/>
      <c r="I38" s="955"/>
      <c r="J38" s="955"/>
      <c r="K38" s="955"/>
      <c r="L38" s="955"/>
      <c r="M38" s="955"/>
      <c r="N38" s="955"/>
      <c r="O38" s="955"/>
      <c r="P38" s="955"/>
      <c r="Q38" s="955"/>
      <c r="R38" s="955"/>
      <c r="S38" s="955"/>
      <c r="T38" s="955"/>
      <c r="U38" s="955"/>
      <c r="V38" s="955"/>
      <c r="W38" s="955"/>
      <c r="X38" s="955"/>
      <c r="Y38" s="955"/>
      <c r="Z38" s="955"/>
      <c r="AA38" s="994"/>
      <c r="AB38" s="995"/>
      <c r="AC38" s="996"/>
      <c r="AD38" s="995"/>
      <c r="AE38" s="996"/>
      <c r="AF38" s="995"/>
      <c r="AG38" s="996"/>
      <c r="AH38" s="995"/>
      <c r="AI38" s="995"/>
      <c r="AJ38" s="995"/>
      <c r="AK38" s="995"/>
      <c r="AL38" s="996"/>
      <c r="AM38" s="994"/>
      <c r="AN38" s="995"/>
      <c r="AO38" s="996"/>
      <c r="AP38" s="995"/>
      <c r="AQ38" s="996"/>
      <c r="AR38" s="997"/>
      <c r="AS38" s="995"/>
      <c r="AT38" s="997"/>
      <c r="AU38" s="995"/>
      <c r="AV38" s="998"/>
      <c r="AW38" s="955"/>
      <c r="AX38" s="955"/>
      <c r="AY38" s="955"/>
      <c r="AZ38" s="955"/>
      <c r="BA38" s="955"/>
      <c r="BB38" s="955"/>
      <c r="BC38" s="955"/>
      <c r="BD38" s="955"/>
      <c r="BE38" s="955"/>
      <c r="BF38" s="955"/>
    </row>
    <row r="39" spans="1:59" ht="15" customHeight="1" x14ac:dyDescent="0.2">
      <c r="A39" s="954" t="s">
        <v>769</v>
      </c>
      <c r="B39" s="954"/>
      <c r="C39" s="954"/>
      <c r="D39" s="954"/>
      <c r="E39" s="954"/>
      <c r="F39" s="954"/>
      <c r="G39" s="954"/>
      <c r="H39" s="955"/>
      <c r="I39" s="955"/>
      <c r="J39" s="955"/>
      <c r="K39" s="955"/>
      <c r="L39" s="955"/>
      <c r="M39" s="955"/>
      <c r="N39" s="955"/>
      <c r="O39" s="955"/>
      <c r="P39" s="955"/>
      <c r="Q39" s="955"/>
      <c r="R39" s="955"/>
      <c r="S39" s="955"/>
      <c r="T39" s="955"/>
      <c r="U39" s="955"/>
      <c r="V39" s="955"/>
      <c r="W39" s="955"/>
      <c r="X39" s="955"/>
      <c r="Y39" s="955"/>
      <c r="Z39" s="955"/>
      <c r="AA39" s="955"/>
      <c r="AB39" s="955"/>
      <c r="AC39" s="955"/>
      <c r="AD39" s="955"/>
      <c r="AE39" s="955"/>
      <c r="AF39" s="955"/>
      <c r="AG39" s="955"/>
      <c r="AH39" s="955"/>
      <c r="AI39" s="955"/>
      <c r="AJ39" s="955"/>
      <c r="AK39" s="955"/>
      <c r="AL39" s="955"/>
      <c r="AM39" s="955"/>
      <c r="AN39" s="955"/>
      <c r="AO39" s="955"/>
      <c r="AP39" s="955"/>
      <c r="AQ39" s="955"/>
      <c r="AR39" s="955"/>
      <c r="AS39" s="955"/>
      <c r="AT39" s="955"/>
      <c r="AU39" s="955"/>
      <c r="AV39" s="955"/>
      <c r="AW39" s="955"/>
      <c r="AX39" s="955"/>
      <c r="AY39" s="955"/>
      <c r="AZ39" s="955"/>
      <c r="BA39" s="955"/>
      <c r="BB39" s="955"/>
      <c r="BC39" s="955"/>
      <c r="BD39" s="955"/>
      <c r="BE39" s="955"/>
      <c r="BF39" s="955"/>
    </row>
    <row r="40" spans="1:59" ht="12.75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9" ht="12.75" customHeight="1" x14ac:dyDescent="0.2">
      <c r="A41" s="202"/>
      <c r="B41" s="202"/>
      <c r="C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9" ht="12.75" customHeight="1" x14ac:dyDescent="0.2">
      <c r="A42" s="202"/>
      <c r="B42" s="202"/>
      <c r="C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9" ht="12.75" customHeight="1" x14ac:dyDescent="0.2">
      <c r="A43" s="202"/>
      <c r="B43" s="202"/>
      <c r="C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9" ht="12.75" customHeight="1" x14ac:dyDescent="0.2">
      <c r="A44" s="202"/>
      <c r="B44" s="202"/>
      <c r="C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9" ht="12.75" customHeight="1" x14ac:dyDescent="0.2">
      <c r="A45" s="202"/>
      <c r="B45" s="202"/>
      <c r="C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9" ht="12.75" customHeight="1" x14ac:dyDescent="0.2">
      <c r="A46" s="202"/>
      <c r="B46" s="202"/>
      <c r="C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9" ht="12.75" customHeight="1" x14ac:dyDescent="0.2">
      <c r="A47" s="202"/>
      <c r="B47" s="202"/>
      <c r="C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9" ht="12.75" customHeight="1" x14ac:dyDescent="0.2">
      <c r="A48" s="202"/>
      <c r="B48" s="202"/>
      <c r="C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ht="12.75" customHeight="1" x14ac:dyDescent="0.2">
      <c r="A49" s="202"/>
      <c r="B49" s="202"/>
      <c r="C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ht="12.75" customHeight="1" x14ac:dyDescent="0.2">
      <c r="A50" s="202"/>
      <c r="B50" s="202"/>
      <c r="C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ht="12.75" customHeight="1" x14ac:dyDescent="0.2">
      <c r="A51" s="202"/>
      <c r="B51" s="202"/>
      <c r="C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12.75" customHeight="1" x14ac:dyDescent="0.2">
      <c r="A52" s="202"/>
      <c r="B52" s="202"/>
      <c r="C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ht="12.75" customHeight="1" x14ac:dyDescent="0.2">
      <c r="A53" s="202"/>
      <c r="B53" s="202"/>
      <c r="C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12.75" customHeight="1" x14ac:dyDescent="0.2">
      <c r="A54" s="202"/>
      <c r="B54" s="202"/>
      <c r="C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ht="12.75" customHeight="1" x14ac:dyDescent="0.2">
      <c r="A55" s="202"/>
      <c r="B55" s="202"/>
      <c r="C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12.75" customHeight="1" x14ac:dyDescent="0.2">
      <c r="A56" s="202"/>
      <c r="B56" s="202"/>
      <c r="C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ht="12.75" customHeight="1" x14ac:dyDescent="0.2">
      <c r="A57" s="202"/>
      <c r="B57" s="202"/>
      <c r="C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</row>
    <row r="99" spans="1:58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</row>
    <row r="124" spans="1:58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</row>
    <row r="125" spans="1:58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</row>
    <row r="126" spans="1:58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</row>
    <row r="127" spans="1:58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</row>
    <row r="128" spans="1:58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</row>
    <row r="129" spans="1:58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</row>
    <row r="130" spans="1:58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</row>
    <row r="131" spans="1:58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</row>
    <row r="132" spans="1:58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</row>
    <row r="133" spans="1:58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</row>
    <row r="134" spans="1:58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</row>
    <row r="135" spans="1:58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</row>
    <row r="136" spans="1:58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</row>
    <row r="137" spans="1:58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</row>
    <row r="138" spans="1:58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</row>
    <row r="139" spans="1:58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</row>
    <row r="140" spans="1:58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</row>
    <row r="141" spans="1:58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</row>
    <row r="142" spans="1:58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</row>
    <row r="143" spans="1:58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</row>
    <row r="144" spans="1:58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</row>
    <row r="145" spans="1:58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</row>
    <row r="146" spans="1:58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</row>
    <row r="147" spans="1:58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</row>
    <row r="148" spans="1:58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</row>
    <row r="149" spans="1:58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</row>
    <row r="150" spans="1:58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</row>
    <row r="151" spans="1:58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</row>
    <row r="152" spans="1:58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</row>
    <row r="153" spans="1:58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</row>
    <row r="154" spans="1:58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</row>
    <row r="155" spans="1:58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</row>
    <row r="156" spans="1:58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</row>
    <row r="157" spans="1:58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</row>
    <row r="158" spans="1:58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</row>
    <row r="159" spans="1:58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</row>
    <row r="160" spans="1:58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</row>
    <row r="161" spans="1:58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</row>
    <row r="162" spans="1:58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</row>
    <row r="163" spans="1:58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</row>
    <row r="164" spans="1:58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</row>
    <row r="165" spans="1:58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</row>
    <row r="166" spans="1:58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</row>
    <row r="167" spans="1:58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</row>
    <row r="168" spans="1:58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</row>
    <row r="169" spans="1:58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</row>
    <row r="170" spans="1:58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</row>
    <row r="171" spans="1:58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</row>
    <row r="172" spans="1:58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</row>
    <row r="173" spans="1:58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</row>
    <row r="174" spans="1:58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</row>
    <row r="175" spans="1:58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</row>
    <row r="176" spans="1:58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</row>
    <row r="177" spans="1:58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</row>
    <row r="178" spans="1:58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</row>
    <row r="179" spans="1:58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</row>
    <row r="180" spans="1:58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</row>
    <row r="181" spans="1:58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</row>
    <row r="182" spans="1:58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</row>
    <row r="183" spans="1:58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</row>
    <row r="184" spans="1:58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</row>
    <row r="185" spans="1:58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</row>
    <row r="186" spans="1:58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</row>
    <row r="187" spans="1:58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</row>
    <row r="188" spans="1:58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</row>
    <row r="189" spans="1:58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</row>
    <row r="190" spans="1:58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</row>
    <row r="191" spans="1:58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</row>
    <row r="192" spans="1:58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</row>
    <row r="193" spans="1:58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</row>
    <row r="194" spans="1:58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</row>
    <row r="195" spans="1:58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</row>
    <row r="196" spans="1:58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</row>
    <row r="197" spans="1:58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</row>
    <row r="198" spans="1:58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</row>
    <row r="199" spans="1:58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</row>
    <row r="200" spans="1:58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</row>
    <row r="201" spans="1:58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</row>
    <row r="202" spans="1:58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</row>
    <row r="203" spans="1:58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</row>
    <row r="204" spans="1:58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</row>
    <row r="205" spans="1:58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</row>
    <row r="206" spans="1:58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</row>
    <row r="207" spans="1:58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</row>
    <row r="208" spans="1:58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</row>
    <row r="209" spans="1:58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</row>
    <row r="210" spans="1:58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</row>
    <row r="211" spans="1:58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</row>
    <row r="212" spans="1:58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</row>
    <row r="213" spans="1:58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</row>
    <row r="214" spans="1:58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</row>
    <row r="215" spans="1:58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</row>
    <row r="216" spans="1:58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</row>
    <row r="217" spans="1:58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</row>
    <row r="218" spans="1:58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</row>
    <row r="219" spans="1:58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</row>
    <row r="220" spans="1:58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</row>
    <row r="221" spans="1:58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</row>
    <row r="222" spans="1:58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</row>
    <row r="223" spans="1:58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</row>
    <row r="224" spans="1:58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</row>
    <row r="225" spans="1:58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</row>
    <row r="226" spans="1:58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</row>
    <row r="227" spans="1:58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</row>
    <row r="228" spans="1:58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</row>
    <row r="229" spans="1:58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</row>
    <row r="230" spans="1:58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</row>
    <row r="231" spans="1:58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</row>
    <row r="232" spans="1:58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</row>
    <row r="233" spans="1:58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</row>
    <row r="234" spans="1:58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</row>
    <row r="235" spans="1:58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</row>
    <row r="236" spans="1:58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</row>
    <row r="237" spans="1:58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</row>
    <row r="238" spans="1:58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</row>
    <row r="239" spans="1:58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</row>
    <row r="240" spans="1:58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</row>
    <row r="241" spans="1:58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</row>
    <row r="242" spans="1:58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</row>
    <row r="243" spans="1:58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</row>
    <row r="244" spans="1:58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</row>
    <row r="245" spans="1:58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</row>
    <row r="246" spans="1:58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</row>
    <row r="247" spans="1:58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</row>
    <row r="248" spans="1:58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</row>
    <row r="249" spans="1:58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</row>
    <row r="250" spans="1:58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</row>
    <row r="251" spans="1:58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</row>
    <row r="252" spans="1:58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</row>
    <row r="253" spans="1:58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</row>
    <row r="254" spans="1:58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</row>
    <row r="255" spans="1:58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</row>
    <row r="256" spans="1:58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</row>
    <row r="257" spans="1:58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</row>
    <row r="258" spans="1:58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</row>
    <row r="259" spans="1:58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</row>
    <row r="260" spans="1:58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</row>
    <row r="261" spans="1:58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</row>
    <row r="262" spans="1:58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</row>
    <row r="263" spans="1:58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</row>
    <row r="264" spans="1:58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</row>
    <row r="265" spans="1:58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</row>
    <row r="266" spans="1:58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</row>
    <row r="267" spans="1:58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</row>
    <row r="268" spans="1:58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</row>
    <row r="269" spans="1:58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</row>
    <row r="270" spans="1:58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</row>
    <row r="271" spans="1:58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</row>
    <row r="272" spans="1:58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</row>
    <row r="273" spans="1:58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</row>
    <row r="274" spans="1:58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</row>
    <row r="275" spans="1:58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</row>
    <row r="276" spans="1:58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</row>
    <row r="277" spans="1:58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</row>
    <row r="278" spans="1:58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</row>
    <row r="279" spans="1:58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</row>
    <row r="280" spans="1:58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</row>
    <row r="281" spans="1:58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</row>
    <row r="282" spans="1:58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</row>
    <row r="283" spans="1:58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</row>
    <row r="284" spans="1:58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</row>
    <row r="285" spans="1:58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</row>
    <row r="286" spans="1:58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</row>
    <row r="287" spans="1:58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</row>
    <row r="288" spans="1:58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</row>
    <row r="289" spans="1:58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</row>
    <row r="290" spans="1:58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</row>
    <row r="291" spans="1:58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</row>
    <row r="292" spans="1:58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</row>
    <row r="293" spans="1:58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</row>
    <row r="294" spans="1:58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</row>
    <row r="295" spans="1:58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</row>
    <row r="296" spans="1:58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</row>
    <row r="297" spans="1:58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</row>
    <row r="298" spans="1:58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</row>
    <row r="299" spans="1:58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</row>
    <row r="300" spans="1:58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</row>
    <row r="301" spans="1:58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</row>
    <row r="302" spans="1:58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</row>
    <row r="303" spans="1:58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</row>
    <row r="304" spans="1:58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</row>
    <row r="305" spans="1:58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</row>
    <row r="306" spans="1:58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</row>
    <row r="307" spans="1:58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</row>
    <row r="308" spans="1:58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</row>
    <row r="309" spans="1:58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</row>
    <row r="310" spans="1:58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</row>
    <row r="311" spans="1:58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</row>
    <row r="312" spans="1:58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</row>
    <row r="313" spans="1:58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</row>
    <row r="314" spans="1:58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</row>
    <row r="315" spans="1:58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</row>
    <row r="316" spans="1:58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</row>
    <row r="317" spans="1:58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</row>
    <row r="318" spans="1:58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</row>
    <row r="319" spans="1:58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</row>
    <row r="320" spans="1:58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</row>
    <row r="321" spans="1:58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</row>
    <row r="322" spans="1:58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</row>
    <row r="323" spans="1:58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</row>
    <row r="324" spans="1:58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</row>
    <row r="325" spans="1:58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</row>
    <row r="326" spans="1:58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</row>
    <row r="327" spans="1:58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</row>
    <row r="328" spans="1:58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</row>
    <row r="329" spans="1:58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</row>
    <row r="330" spans="1:58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</row>
    <row r="331" spans="1:58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</row>
    <row r="332" spans="1:58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</row>
    <row r="333" spans="1:58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</row>
    <row r="334" spans="1:58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</row>
    <row r="335" spans="1:58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</row>
    <row r="336" spans="1:58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</row>
    <row r="337" spans="1:58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</row>
    <row r="338" spans="1:58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</row>
    <row r="339" spans="1:58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</row>
    <row r="340" spans="1:58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</row>
    <row r="341" spans="1:58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</row>
    <row r="342" spans="1:58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</row>
    <row r="343" spans="1:58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</row>
    <row r="344" spans="1:58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</row>
    <row r="345" spans="1:58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</row>
    <row r="346" spans="1:58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</row>
    <row r="347" spans="1:58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</row>
    <row r="348" spans="1:58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</row>
    <row r="349" spans="1:58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</row>
    <row r="350" spans="1:58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</row>
    <row r="351" spans="1:58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</row>
    <row r="352" spans="1:58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</row>
    <row r="353" spans="1:58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</row>
    <row r="354" spans="1:58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</row>
    <row r="355" spans="1:58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</row>
    <row r="356" spans="1:58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</row>
    <row r="357" spans="1:58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</row>
    <row r="358" spans="1:58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</row>
    <row r="359" spans="1:58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</row>
    <row r="360" spans="1:58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</row>
    <row r="361" spans="1:58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</row>
    <row r="362" spans="1:58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</row>
    <row r="363" spans="1:58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</row>
    <row r="364" spans="1:58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</row>
    <row r="365" spans="1:58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</row>
    <row r="366" spans="1:58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</row>
    <row r="367" spans="1:58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</row>
    <row r="368" spans="1:58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</row>
    <row r="369" spans="1:58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</row>
    <row r="370" spans="1:58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</row>
    <row r="371" spans="1:58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</row>
    <row r="372" spans="1:58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</row>
    <row r="373" spans="1:58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</row>
    <row r="374" spans="1:58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</row>
    <row r="375" spans="1:58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</row>
    <row r="376" spans="1:58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</row>
    <row r="377" spans="1:58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</row>
    <row r="378" spans="1:58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</row>
    <row r="379" spans="1:58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</row>
    <row r="380" spans="1:58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</row>
    <row r="381" spans="1:58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</row>
    <row r="382" spans="1:58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</row>
    <row r="383" spans="1:58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</row>
    <row r="384" spans="1:58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</row>
    <row r="385" spans="1:58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</row>
    <row r="386" spans="1:58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</row>
    <row r="387" spans="1:58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</row>
    <row r="388" spans="1:58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</row>
    <row r="389" spans="1:58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</row>
    <row r="390" spans="1:58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</row>
    <row r="391" spans="1:58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</row>
    <row r="392" spans="1:58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</row>
    <row r="393" spans="1:58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</row>
    <row r="394" spans="1:58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</row>
    <row r="395" spans="1:58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</row>
    <row r="396" spans="1:58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</row>
    <row r="397" spans="1:58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</row>
    <row r="398" spans="1:58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</row>
    <row r="399" spans="1:58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</row>
    <row r="400" spans="1:58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</row>
    <row r="401" spans="1:58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</row>
    <row r="402" spans="1:58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</row>
    <row r="403" spans="1:58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</row>
    <row r="404" spans="1:58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</row>
    <row r="405" spans="1:58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</row>
    <row r="406" spans="1:58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</row>
    <row r="407" spans="1:58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</row>
    <row r="408" spans="1:58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</row>
    <row r="409" spans="1:58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</row>
    <row r="410" spans="1:58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</row>
    <row r="411" spans="1:58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</row>
    <row r="412" spans="1:58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</row>
    <row r="413" spans="1:58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</row>
    <row r="414" spans="1:58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</row>
    <row r="415" spans="1:58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</row>
    <row r="416" spans="1:58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</row>
    <row r="417" spans="1:58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</row>
    <row r="418" spans="1:58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</row>
    <row r="419" spans="1:58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</row>
    <row r="420" spans="1:58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</row>
    <row r="421" spans="1:58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</row>
    <row r="422" spans="1:58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</row>
    <row r="423" spans="1:58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</row>
    <row r="424" spans="1:58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</row>
    <row r="425" spans="1:58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</row>
    <row r="426" spans="1:58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</row>
    <row r="427" spans="1:58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</row>
    <row r="428" spans="1:58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</row>
    <row r="429" spans="1:58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</row>
    <row r="430" spans="1:58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</row>
    <row r="431" spans="1:58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</row>
    <row r="432" spans="1:58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</row>
    <row r="433" spans="1:58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</row>
    <row r="434" spans="1:58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</row>
    <row r="435" spans="1:58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</row>
    <row r="436" spans="1:58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</row>
    <row r="437" spans="1:58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</row>
    <row r="438" spans="1:58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</row>
    <row r="439" spans="1:58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</row>
    <row r="440" spans="1:58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</row>
    <row r="441" spans="1:58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</row>
    <row r="442" spans="1:58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</row>
    <row r="443" spans="1:58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</row>
    <row r="444" spans="1:58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</row>
    <row r="445" spans="1:58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</row>
    <row r="446" spans="1:58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</row>
    <row r="447" spans="1:58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</row>
    <row r="448" spans="1:58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</row>
    <row r="449" spans="1:58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</row>
    <row r="450" spans="1:58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</row>
    <row r="451" spans="1:58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</row>
    <row r="452" spans="1:58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</row>
    <row r="453" spans="1:58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</row>
    <row r="454" spans="1:58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</row>
    <row r="455" spans="1:58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</row>
    <row r="456" spans="1:58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</row>
    <row r="457" spans="1:58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</row>
    <row r="458" spans="1:58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</row>
    <row r="459" spans="1:58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</row>
    <row r="460" spans="1:58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</row>
    <row r="461" spans="1:58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</row>
    <row r="462" spans="1:58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</row>
    <row r="463" spans="1:58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</row>
    <row r="464" spans="1:58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</row>
    <row r="465" spans="1:58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</row>
    <row r="466" spans="1:58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</row>
    <row r="467" spans="1:58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</row>
    <row r="468" spans="1:58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</row>
    <row r="469" spans="1:58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</row>
    <row r="470" spans="1:58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</row>
    <row r="471" spans="1:58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</row>
    <row r="472" spans="1:58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</row>
    <row r="473" spans="1:58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</row>
    <row r="474" spans="1:58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</row>
    <row r="475" spans="1:58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</row>
    <row r="476" spans="1:58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</row>
    <row r="477" spans="1:58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</row>
    <row r="478" spans="1:58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</row>
    <row r="479" spans="1:58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</row>
    <row r="480" spans="1:58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</row>
    <row r="481" spans="1:58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</row>
    <row r="482" spans="1:58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</row>
    <row r="483" spans="1:58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</row>
    <row r="484" spans="1:58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</row>
    <row r="485" spans="1:58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</row>
    <row r="486" spans="1:58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</row>
    <row r="487" spans="1:58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</row>
    <row r="488" spans="1:58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</row>
    <row r="489" spans="1:58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</row>
    <row r="490" spans="1:58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</row>
    <row r="491" spans="1:58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</row>
    <row r="492" spans="1:58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</row>
    <row r="493" spans="1:58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</row>
    <row r="494" spans="1:58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</row>
    <row r="495" spans="1:58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</row>
    <row r="496" spans="1:58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</row>
    <row r="497" spans="1:58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</row>
    <row r="498" spans="1:58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</row>
    <row r="499" spans="1:58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</row>
    <row r="500" spans="1:58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</row>
    <row r="501" spans="1:58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</row>
    <row r="502" spans="1:58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</row>
    <row r="503" spans="1:58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</row>
    <row r="504" spans="1:58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</row>
    <row r="505" spans="1:58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</row>
    <row r="506" spans="1:58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</row>
    <row r="507" spans="1:58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</row>
    <row r="508" spans="1:58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</row>
    <row r="509" spans="1:58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</row>
    <row r="510" spans="1:58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</row>
    <row r="511" spans="1:58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</row>
    <row r="512" spans="1:58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</row>
    <row r="513" spans="1:58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</row>
    <row r="514" spans="1:58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</row>
    <row r="515" spans="1:58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</row>
    <row r="516" spans="1:58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</row>
    <row r="517" spans="1:58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</row>
    <row r="518" spans="1:58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</row>
    <row r="519" spans="1:58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</row>
    <row r="520" spans="1:58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</row>
    <row r="521" spans="1:58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</row>
    <row r="522" spans="1:58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</row>
    <row r="523" spans="1:58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</row>
    <row r="524" spans="1:58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</row>
    <row r="525" spans="1:58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</row>
    <row r="526" spans="1:58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</row>
    <row r="527" spans="1:58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</row>
    <row r="528" spans="1:58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</row>
    <row r="529" spans="1:58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</row>
    <row r="530" spans="1:58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</row>
    <row r="531" spans="1:58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</row>
    <row r="532" spans="1:58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</row>
    <row r="533" spans="1:58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</row>
    <row r="534" spans="1:58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</row>
    <row r="535" spans="1:58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</row>
    <row r="536" spans="1:58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</row>
    <row r="537" spans="1:58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</row>
    <row r="538" spans="1:58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</row>
    <row r="539" spans="1:58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</row>
    <row r="540" spans="1:58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</row>
    <row r="541" spans="1:58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</row>
    <row r="542" spans="1:58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</row>
    <row r="543" spans="1:58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</row>
    <row r="544" spans="1:58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</row>
    <row r="545" spans="1:58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</row>
    <row r="546" spans="1:58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</row>
    <row r="547" spans="1:58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</row>
    <row r="548" spans="1:58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</row>
    <row r="549" spans="1:58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</row>
    <row r="550" spans="1:58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</row>
    <row r="551" spans="1:58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</row>
    <row r="552" spans="1:58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</row>
    <row r="553" spans="1:58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</row>
    <row r="554" spans="1:58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</row>
    <row r="555" spans="1:58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</row>
    <row r="556" spans="1:58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</row>
    <row r="557" spans="1:58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</row>
    <row r="558" spans="1:58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</row>
    <row r="559" spans="1:58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</row>
    <row r="560" spans="1:58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</row>
    <row r="561" spans="1:58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</row>
    <row r="562" spans="1:58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</row>
    <row r="563" spans="1:58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</row>
    <row r="564" spans="1:58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</row>
    <row r="565" spans="1:58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</row>
    <row r="566" spans="1:58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</row>
    <row r="567" spans="1:58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</row>
    <row r="568" spans="1:58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</row>
    <row r="569" spans="1:58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</row>
    <row r="570" spans="1:58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</row>
    <row r="571" spans="1:58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</row>
    <row r="572" spans="1:58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</row>
    <row r="573" spans="1:58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</row>
    <row r="574" spans="1:58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</row>
    <row r="575" spans="1:58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</row>
    <row r="576" spans="1:58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</row>
    <row r="577" spans="1:58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</row>
    <row r="578" spans="1:58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</row>
    <row r="579" spans="1:58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</row>
    <row r="580" spans="1:58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</row>
    <row r="581" spans="1:58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</row>
    <row r="582" spans="1:58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</row>
    <row r="583" spans="1:58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</row>
    <row r="584" spans="1:58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</row>
    <row r="585" spans="1:58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</row>
    <row r="586" spans="1:58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</row>
    <row r="587" spans="1:58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</row>
    <row r="588" spans="1:58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</row>
    <row r="589" spans="1:58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</row>
    <row r="590" spans="1:58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</row>
    <row r="591" spans="1:58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</row>
    <row r="592" spans="1:58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</row>
    <row r="593" spans="1:58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</row>
    <row r="594" spans="1:58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</row>
    <row r="595" spans="1:58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</row>
    <row r="596" spans="1:58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</row>
    <row r="597" spans="1:58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</row>
    <row r="598" spans="1:58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</row>
    <row r="599" spans="1:58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</row>
    <row r="600" spans="1:58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</row>
    <row r="601" spans="1:58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</row>
    <row r="602" spans="1:58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</row>
    <row r="603" spans="1:58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</row>
    <row r="604" spans="1:58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</row>
    <row r="605" spans="1:58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</row>
    <row r="606" spans="1:58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</row>
    <row r="607" spans="1:58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</row>
    <row r="608" spans="1:58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</row>
    <row r="609" spans="1:58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</row>
    <row r="610" spans="1:58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</row>
    <row r="611" spans="1:58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</row>
    <row r="612" spans="1:58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</row>
    <row r="613" spans="1:58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</row>
    <row r="614" spans="1:58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</row>
    <row r="615" spans="1:58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</row>
    <row r="616" spans="1:58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</row>
    <row r="617" spans="1:58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</row>
    <row r="618" spans="1:58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</row>
    <row r="619" spans="1:58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</row>
    <row r="620" spans="1:58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</row>
    <row r="621" spans="1:58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</row>
    <row r="622" spans="1:58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</row>
    <row r="623" spans="1:58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</row>
    <row r="624" spans="1:58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</row>
    <row r="625" spans="1:58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</row>
    <row r="626" spans="1:58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</row>
    <row r="627" spans="1:58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</row>
    <row r="628" spans="1:58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</row>
    <row r="629" spans="1:58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</row>
    <row r="630" spans="1:58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</row>
    <row r="631" spans="1:58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</row>
    <row r="632" spans="1:58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</row>
    <row r="633" spans="1:58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  <c r="BE633" s="202"/>
      <c r="BF633" s="202"/>
    </row>
    <row r="634" spans="1:58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  <c r="BE634" s="202"/>
      <c r="BF634" s="202"/>
    </row>
    <row r="635" spans="1:58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  <c r="BE635" s="202"/>
      <c r="BF635" s="202"/>
    </row>
    <row r="636" spans="1:58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  <c r="BE636" s="202"/>
      <c r="BF636" s="202"/>
    </row>
    <row r="637" spans="1:58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  <c r="BE637" s="202"/>
      <c r="BF637" s="202"/>
    </row>
    <row r="638" spans="1:58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  <c r="BE638" s="202"/>
      <c r="BF638" s="202"/>
    </row>
    <row r="639" spans="1:58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  <c r="BE639" s="202"/>
      <c r="BF639" s="202"/>
    </row>
    <row r="640" spans="1:58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</row>
    <row r="641" spans="1:58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  <c r="BE641" s="202"/>
      <c r="BF641" s="202"/>
    </row>
    <row r="642" spans="1:58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  <c r="BE642" s="202"/>
      <c r="BF642" s="202"/>
    </row>
    <row r="643" spans="1:58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  <c r="BE643" s="202"/>
      <c r="BF643" s="202"/>
    </row>
    <row r="644" spans="1:58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  <c r="BE644" s="202"/>
      <c r="BF644" s="202"/>
    </row>
    <row r="645" spans="1:58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  <c r="BE645" s="202"/>
      <c r="BF645" s="202"/>
    </row>
    <row r="646" spans="1:58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  <c r="BE646" s="202"/>
      <c r="BF646" s="202"/>
    </row>
    <row r="647" spans="1:58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  <c r="BE647" s="202"/>
      <c r="BF647" s="202"/>
    </row>
    <row r="648" spans="1:58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  <c r="BE648" s="202"/>
      <c r="BF648" s="202"/>
    </row>
    <row r="649" spans="1:58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  <c r="BE649" s="202"/>
      <c r="BF649" s="202"/>
    </row>
    <row r="650" spans="1:58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  <c r="BE650" s="202"/>
      <c r="BF650" s="202"/>
    </row>
    <row r="651" spans="1:58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  <c r="BE651" s="202"/>
      <c r="BF651" s="202"/>
    </row>
    <row r="652" spans="1:58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  <c r="BE652" s="202"/>
      <c r="BF652" s="202"/>
    </row>
    <row r="653" spans="1:58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  <c r="BE653" s="202"/>
      <c r="BF653" s="202"/>
    </row>
    <row r="654" spans="1:58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  <c r="BE654" s="202"/>
      <c r="BF654" s="202"/>
    </row>
    <row r="655" spans="1:58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  <c r="BE655" s="202"/>
      <c r="BF655" s="202"/>
    </row>
    <row r="656" spans="1:58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  <c r="BE656" s="202"/>
      <c r="BF656" s="202"/>
    </row>
    <row r="657" spans="1:58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  <c r="BE657" s="202"/>
      <c r="BF657" s="202"/>
    </row>
    <row r="658" spans="1:58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  <c r="BE658" s="202"/>
      <c r="BF658" s="202"/>
    </row>
    <row r="659" spans="1:58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  <c r="BE659" s="202"/>
      <c r="BF659" s="202"/>
    </row>
    <row r="660" spans="1:58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  <c r="BE660" s="202"/>
      <c r="BF660" s="202"/>
    </row>
    <row r="661" spans="1:58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  <c r="BE661" s="202"/>
      <c r="BF661" s="202"/>
    </row>
    <row r="662" spans="1:58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  <c r="BE662" s="202"/>
      <c r="BF662" s="202"/>
    </row>
    <row r="663" spans="1:58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  <c r="BE663" s="202"/>
      <c r="BF663" s="202"/>
    </row>
    <row r="664" spans="1:58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  <c r="BE664" s="202"/>
      <c r="BF664" s="202"/>
    </row>
    <row r="665" spans="1:58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  <c r="BE665" s="202"/>
      <c r="BF665" s="202"/>
    </row>
    <row r="666" spans="1:58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  <c r="BE666" s="202"/>
      <c r="BF666" s="202"/>
    </row>
    <row r="667" spans="1:58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  <c r="BE667" s="202"/>
      <c r="BF667" s="202"/>
    </row>
    <row r="668" spans="1:58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  <c r="BE668" s="202"/>
      <c r="BF668" s="202"/>
    </row>
    <row r="669" spans="1:58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  <c r="BE669" s="202"/>
      <c r="BF669" s="202"/>
    </row>
    <row r="670" spans="1:58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  <c r="BE670" s="202"/>
      <c r="BF670" s="202"/>
    </row>
    <row r="671" spans="1:58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  <c r="BE671" s="202"/>
      <c r="BF671" s="202"/>
    </row>
    <row r="672" spans="1:58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  <c r="BE672" s="202"/>
      <c r="BF672" s="202"/>
    </row>
    <row r="673" spans="1:58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  <c r="BE673" s="202"/>
      <c r="BF673" s="202"/>
    </row>
    <row r="674" spans="1:58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  <c r="BE674" s="202"/>
      <c r="BF674" s="202"/>
    </row>
    <row r="675" spans="1:58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  <c r="BE675" s="202"/>
      <c r="BF675" s="202"/>
    </row>
    <row r="676" spans="1:58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  <c r="BE676" s="202"/>
      <c r="BF676" s="202"/>
    </row>
    <row r="677" spans="1:58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  <c r="BE677" s="202"/>
      <c r="BF677" s="202"/>
    </row>
    <row r="678" spans="1:58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  <c r="BE678" s="202"/>
      <c r="BF678" s="202"/>
    </row>
    <row r="679" spans="1:58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  <c r="BE679" s="202"/>
      <c r="BF679" s="202"/>
    </row>
    <row r="680" spans="1:58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  <c r="BE680" s="202"/>
      <c r="BF680" s="202"/>
    </row>
    <row r="681" spans="1:58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  <c r="BE681" s="202"/>
      <c r="BF681" s="202"/>
    </row>
    <row r="682" spans="1:58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  <c r="BE682" s="202"/>
      <c r="BF682" s="202"/>
    </row>
    <row r="683" spans="1:58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  <c r="BE683" s="202"/>
      <c r="BF683" s="202"/>
    </row>
    <row r="684" spans="1:58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  <c r="BE684" s="202"/>
      <c r="BF684" s="202"/>
    </row>
    <row r="685" spans="1:58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  <c r="BE685" s="202"/>
      <c r="BF685" s="202"/>
    </row>
    <row r="686" spans="1:58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  <c r="BE686" s="202"/>
      <c r="BF686" s="202"/>
    </row>
    <row r="687" spans="1:58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  <c r="BE687" s="202"/>
      <c r="BF687" s="202"/>
    </row>
    <row r="688" spans="1:58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  <c r="BE688" s="202"/>
      <c r="BF688" s="202"/>
    </row>
    <row r="689" spans="1:58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  <c r="BE689" s="202"/>
      <c r="BF689" s="202"/>
    </row>
    <row r="690" spans="1:58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  <c r="BE690" s="202"/>
      <c r="BF690" s="202"/>
    </row>
    <row r="691" spans="1:58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  <c r="BE691" s="202"/>
      <c r="BF691" s="202"/>
    </row>
    <row r="692" spans="1:58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  <c r="BE692" s="202"/>
      <c r="BF692" s="202"/>
    </row>
    <row r="693" spans="1:58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  <c r="BE693" s="202"/>
      <c r="BF693" s="202"/>
    </row>
    <row r="694" spans="1:58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  <c r="BE694" s="202"/>
      <c r="BF694" s="202"/>
    </row>
    <row r="695" spans="1:58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  <c r="BE695" s="202"/>
      <c r="BF695" s="202"/>
    </row>
    <row r="696" spans="1:58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  <c r="BE696" s="202"/>
      <c r="BF696" s="202"/>
    </row>
    <row r="697" spans="1:58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  <c r="BE697" s="202"/>
      <c r="BF697" s="202"/>
    </row>
    <row r="698" spans="1:58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  <c r="BE698" s="202"/>
      <c r="BF698" s="202"/>
    </row>
    <row r="699" spans="1:58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  <c r="BE699" s="202"/>
      <c r="BF699" s="202"/>
    </row>
    <row r="700" spans="1:58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  <c r="BE700" s="202"/>
      <c r="BF700" s="202"/>
    </row>
    <row r="701" spans="1:58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  <c r="BE701" s="202"/>
      <c r="BF701" s="202"/>
    </row>
    <row r="702" spans="1:58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  <c r="BE702" s="202"/>
      <c r="BF702" s="202"/>
    </row>
    <row r="703" spans="1:58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  <c r="BE703" s="202"/>
      <c r="BF703" s="202"/>
    </row>
    <row r="704" spans="1:58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  <c r="BE704" s="202"/>
      <c r="BF704" s="202"/>
    </row>
    <row r="705" spans="1:58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  <c r="BE705" s="202"/>
      <c r="BF705" s="202"/>
    </row>
    <row r="706" spans="1:58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  <c r="BE706" s="202"/>
      <c r="BF706" s="202"/>
    </row>
    <row r="707" spans="1:58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  <c r="BE707" s="202"/>
      <c r="BF707" s="202"/>
    </row>
    <row r="708" spans="1:58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  <c r="BE708" s="202"/>
      <c r="BF708" s="202"/>
    </row>
    <row r="709" spans="1:58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  <c r="BE709" s="202"/>
      <c r="BF709" s="202"/>
    </row>
    <row r="710" spans="1:58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  <c r="BE710" s="202"/>
      <c r="BF710" s="202"/>
    </row>
    <row r="711" spans="1:58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  <c r="BE711" s="202"/>
      <c r="BF711" s="202"/>
    </row>
    <row r="712" spans="1:58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  <c r="BE712" s="202"/>
      <c r="BF712" s="202"/>
    </row>
    <row r="713" spans="1:58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  <c r="BE713" s="202"/>
      <c r="BF713" s="202"/>
    </row>
    <row r="714" spans="1:58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  <c r="BE714" s="202"/>
      <c r="BF714" s="202"/>
    </row>
    <row r="715" spans="1:58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  <c r="BE715" s="202"/>
      <c r="BF715" s="202"/>
    </row>
    <row r="716" spans="1:58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  <c r="BE716" s="202"/>
      <c r="BF716" s="202"/>
    </row>
    <row r="717" spans="1:58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  <c r="BE717" s="202"/>
      <c r="BF717" s="202"/>
    </row>
    <row r="718" spans="1:58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  <c r="BE718" s="202"/>
      <c r="BF718" s="202"/>
    </row>
    <row r="719" spans="1:58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  <c r="BE719" s="202"/>
      <c r="BF719" s="202"/>
    </row>
    <row r="720" spans="1:58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  <c r="BE720" s="202"/>
      <c r="BF720" s="202"/>
    </row>
    <row r="721" spans="1:58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  <c r="BE721" s="202"/>
      <c r="BF721" s="202"/>
    </row>
    <row r="722" spans="1:58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  <c r="BE722" s="202"/>
      <c r="BF722" s="202"/>
    </row>
    <row r="723" spans="1:58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  <c r="BE723" s="202"/>
      <c r="BF723" s="202"/>
    </row>
    <row r="724" spans="1:58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  <c r="BE724" s="202"/>
      <c r="BF724" s="202"/>
    </row>
    <row r="725" spans="1:58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  <c r="BE725" s="202"/>
      <c r="BF725" s="202"/>
    </row>
    <row r="726" spans="1:58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  <c r="BE726" s="202"/>
      <c r="BF726" s="202"/>
    </row>
    <row r="727" spans="1:58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  <c r="BE727" s="202"/>
      <c r="BF727" s="202"/>
    </row>
    <row r="728" spans="1:58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  <c r="BE728" s="202"/>
      <c r="BF728" s="202"/>
    </row>
    <row r="729" spans="1:58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  <c r="BE729" s="202"/>
      <c r="BF729" s="202"/>
    </row>
    <row r="730" spans="1:58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  <c r="BE730" s="202"/>
      <c r="BF730" s="202"/>
    </row>
    <row r="731" spans="1:58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  <c r="BE731" s="202"/>
      <c r="BF731" s="202"/>
    </row>
    <row r="732" spans="1:58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  <c r="BE732" s="202"/>
      <c r="BF732" s="202"/>
    </row>
    <row r="733" spans="1:58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  <c r="BE733" s="202"/>
      <c r="BF733" s="202"/>
    </row>
    <row r="734" spans="1:58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  <c r="BE734" s="202"/>
      <c r="BF734" s="202"/>
    </row>
    <row r="735" spans="1:58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  <c r="BE735" s="202"/>
      <c r="BF735" s="202"/>
    </row>
    <row r="736" spans="1:58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  <c r="BE736" s="202"/>
      <c r="BF736" s="202"/>
    </row>
    <row r="737" spans="1:58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  <c r="BE737" s="202"/>
      <c r="BF737" s="202"/>
    </row>
    <row r="738" spans="1:58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  <c r="BE738" s="202"/>
      <c r="BF738" s="202"/>
    </row>
    <row r="739" spans="1:58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  <c r="BE739" s="202"/>
      <c r="BF739" s="202"/>
    </row>
    <row r="740" spans="1:58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  <c r="BE740" s="202"/>
      <c r="BF740" s="202"/>
    </row>
    <row r="741" spans="1:58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  <c r="BE741" s="202"/>
      <c r="BF741" s="202"/>
    </row>
    <row r="742" spans="1:58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  <c r="BE742" s="202"/>
      <c r="BF742" s="202"/>
    </row>
    <row r="743" spans="1:58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  <c r="BE743" s="202"/>
      <c r="BF743" s="202"/>
    </row>
    <row r="744" spans="1:58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  <c r="BE744" s="202"/>
      <c r="BF744" s="202"/>
    </row>
    <row r="745" spans="1:58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  <c r="BE745" s="202"/>
      <c r="BF745" s="202"/>
    </row>
    <row r="746" spans="1:58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  <c r="BE746" s="202"/>
      <c r="BF746" s="202"/>
    </row>
    <row r="747" spans="1:58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  <c r="BE747" s="202"/>
      <c r="BF747" s="202"/>
    </row>
    <row r="748" spans="1:58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  <c r="BE748" s="202"/>
      <c r="BF748" s="202"/>
    </row>
    <row r="749" spans="1:58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  <c r="BE749" s="202"/>
      <c r="BF749" s="202"/>
    </row>
    <row r="750" spans="1:58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  <c r="BE750" s="202"/>
      <c r="BF750" s="202"/>
    </row>
    <row r="751" spans="1:58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  <c r="BE751" s="202"/>
      <c r="BF751" s="202"/>
    </row>
    <row r="752" spans="1:58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  <c r="BE752" s="202"/>
      <c r="BF752" s="202"/>
    </row>
    <row r="753" spans="1:58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  <c r="BE753" s="202"/>
      <c r="BF753" s="202"/>
    </row>
    <row r="754" spans="1:58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  <c r="BE754" s="202"/>
      <c r="BF754" s="202"/>
    </row>
    <row r="755" spans="1:58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  <c r="BE755" s="202"/>
      <c r="BF755" s="202"/>
    </row>
    <row r="756" spans="1:58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  <c r="BE756" s="202"/>
      <c r="BF756" s="202"/>
    </row>
    <row r="757" spans="1:58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  <c r="BE757" s="202"/>
      <c r="BF757" s="202"/>
    </row>
    <row r="758" spans="1:58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  <c r="BE758" s="202"/>
      <c r="BF758" s="202"/>
    </row>
    <row r="759" spans="1:58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  <c r="BE759" s="202"/>
      <c r="BF759" s="202"/>
    </row>
    <row r="760" spans="1:58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  <c r="BE760" s="202"/>
      <c r="BF760" s="202"/>
    </row>
    <row r="761" spans="1:58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  <c r="BE761" s="202"/>
      <c r="BF761" s="202"/>
    </row>
    <row r="762" spans="1:58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  <c r="BE762" s="202"/>
      <c r="BF762" s="202"/>
    </row>
    <row r="763" spans="1:58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  <c r="BE763" s="202"/>
      <c r="BF763" s="202"/>
    </row>
    <row r="764" spans="1:58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  <c r="BE764" s="202"/>
      <c r="BF764" s="202"/>
    </row>
    <row r="765" spans="1:58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  <c r="BE765" s="202"/>
      <c r="BF765" s="202"/>
    </row>
    <row r="766" spans="1:58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  <c r="BE766" s="202"/>
      <c r="BF766" s="202"/>
    </row>
    <row r="767" spans="1:58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  <c r="BE767" s="202"/>
      <c r="BF767" s="202"/>
    </row>
    <row r="768" spans="1:58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  <c r="BE768" s="202"/>
      <c r="BF768" s="202"/>
    </row>
    <row r="769" spans="1:58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  <c r="BE769" s="202"/>
      <c r="BF769" s="202"/>
    </row>
    <row r="770" spans="1:58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  <c r="BE770" s="202"/>
      <c r="BF770" s="202"/>
    </row>
    <row r="771" spans="1:58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  <c r="BE771" s="202"/>
      <c r="BF771" s="202"/>
    </row>
    <row r="772" spans="1:58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  <c r="BE772" s="202"/>
      <c r="BF772" s="202"/>
    </row>
    <row r="773" spans="1:58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  <c r="BE773" s="202"/>
      <c r="BF773" s="202"/>
    </row>
    <row r="774" spans="1:58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  <c r="BE774" s="202"/>
      <c r="BF774" s="202"/>
    </row>
    <row r="775" spans="1:58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  <c r="BE775" s="202"/>
      <c r="BF775" s="202"/>
    </row>
    <row r="776" spans="1:58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  <c r="BE776" s="202"/>
      <c r="BF776" s="202"/>
    </row>
    <row r="777" spans="1:58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  <c r="BE777" s="202"/>
      <c r="BF777" s="202"/>
    </row>
    <row r="778" spans="1:58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  <c r="BE778" s="202"/>
      <c r="BF778" s="202"/>
    </row>
    <row r="779" spans="1:58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  <c r="BE779" s="202"/>
      <c r="BF779" s="202"/>
    </row>
    <row r="780" spans="1:58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  <c r="BE780" s="202"/>
      <c r="BF780" s="202"/>
    </row>
    <row r="781" spans="1:58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  <c r="BE781" s="202"/>
      <c r="BF781" s="202"/>
    </row>
    <row r="782" spans="1:58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  <c r="BE782" s="202"/>
      <c r="BF782" s="202"/>
    </row>
    <row r="783" spans="1:58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  <c r="BE783" s="202"/>
      <c r="BF783" s="202"/>
    </row>
    <row r="784" spans="1:58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  <c r="BE784" s="202"/>
      <c r="BF784" s="202"/>
    </row>
    <row r="785" spans="1:58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  <c r="BE785" s="202"/>
      <c r="BF785" s="202"/>
    </row>
    <row r="786" spans="1:58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  <c r="BE786" s="202"/>
      <c r="BF786" s="202"/>
    </row>
    <row r="787" spans="1:58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  <c r="BE787" s="202"/>
      <c r="BF787" s="202"/>
    </row>
    <row r="788" spans="1:58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  <c r="BE788" s="202"/>
      <c r="BF788" s="202"/>
    </row>
    <row r="789" spans="1:58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  <c r="BE789" s="202"/>
      <c r="BF789" s="202"/>
    </row>
    <row r="790" spans="1:58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  <c r="BE790" s="202"/>
      <c r="BF790" s="202"/>
    </row>
    <row r="791" spans="1:58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  <c r="BE791" s="202"/>
      <c r="BF791" s="202"/>
    </row>
    <row r="792" spans="1:58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  <c r="BE792" s="202"/>
      <c r="BF792" s="202"/>
    </row>
    <row r="793" spans="1:58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  <c r="BE793" s="202"/>
      <c r="BF793" s="202"/>
    </row>
    <row r="794" spans="1:58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  <c r="BE794" s="202"/>
      <c r="BF794" s="202"/>
    </row>
    <row r="795" spans="1:58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  <c r="BE795" s="202"/>
      <c r="BF795" s="202"/>
    </row>
    <row r="796" spans="1:58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  <c r="BE796" s="202"/>
      <c r="BF796" s="202"/>
    </row>
    <row r="797" spans="1:58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  <c r="BE797" s="202"/>
      <c r="BF797" s="202"/>
    </row>
    <row r="798" spans="1:58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  <c r="BE798" s="202"/>
      <c r="BF798" s="202"/>
    </row>
    <row r="799" spans="1:58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  <c r="BE799" s="202"/>
      <c r="BF799" s="202"/>
    </row>
    <row r="800" spans="1:58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  <c r="BE800" s="202"/>
      <c r="BF800" s="202"/>
    </row>
    <row r="801" spans="1:58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  <c r="BE801" s="202"/>
      <c r="BF801" s="202"/>
    </row>
    <row r="802" spans="1:58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  <c r="BE802" s="202"/>
      <c r="BF802" s="202"/>
    </row>
    <row r="803" spans="1:58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  <c r="BE803" s="202"/>
      <c r="BF803" s="202"/>
    </row>
    <row r="804" spans="1:58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  <c r="BE804" s="202"/>
      <c r="BF804" s="202"/>
    </row>
    <row r="805" spans="1:58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  <c r="BE805" s="202"/>
      <c r="BF805" s="202"/>
    </row>
    <row r="806" spans="1:58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  <c r="BE806" s="202"/>
      <c r="BF806" s="202"/>
    </row>
    <row r="807" spans="1:58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  <c r="BE807" s="202"/>
      <c r="BF807" s="202"/>
    </row>
    <row r="808" spans="1:58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  <c r="BE808" s="202"/>
      <c r="BF808" s="202"/>
    </row>
    <row r="809" spans="1:58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  <c r="BE809" s="202"/>
      <c r="BF809" s="202"/>
    </row>
    <row r="810" spans="1:58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  <c r="BE810" s="202"/>
      <c r="BF810" s="202"/>
    </row>
    <row r="811" spans="1:58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  <c r="BE811" s="202"/>
      <c r="BF811" s="202"/>
    </row>
    <row r="812" spans="1:58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  <c r="BE812" s="202"/>
      <c r="BF812" s="202"/>
    </row>
    <row r="813" spans="1:58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  <c r="BE813" s="202"/>
      <c r="BF813" s="202"/>
    </row>
    <row r="814" spans="1:58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  <c r="BE814" s="202"/>
      <c r="BF814" s="202"/>
    </row>
    <row r="815" spans="1:58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  <c r="BE815" s="202"/>
      <c r="BF815" s="202"/>
    </row>
    <row r="816" spans="1:58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  <c r="BE816" s="202"/>
      <c r="BF816" s="202"/>
    </row>
    <row r="817" spans="1:58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  <c r="BE817" s="202"/>
      <c r="BF817" s="202"/>
    </row>
    <row r="818" spans="1:58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  <c r="BE818" s="202"/>
      <c r="BF818" s="202"/>
    </row>
    <row r="819" spans="1:58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  <c r="BE819" s="202"/>
      <c r="BF819" s="202"/>
    </row>
    <row r="820" spans="1:58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  <c r="BE820" s="202"/>
      <c r="BF820" s="202"/>
    </row>
    <row r="821" spans="1:58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  <c r="BE821" s="202"/>
      <c r="BF821" s="202"/>
    </row>
    <row r="822" spans="1:58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  <c r="BE822" s="202"/>
      <c r="BF822" s="202"/>
    </row>
    <row r="823" spans="1:58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  <c r="BE823" s="202"/>
      <c r="BF823" s="202"/>
    </row>
    <row r="824" spans="1:58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  <c r="BE824" s="202"/>
      <c r="BF824" s="202"/>
    </row>
    <row r="825" spans="1:58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  <c r="BE825" s="202"/>
      <c r="BF825" s="202"/>
    </row>
    <row r="826" spans="1:58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  <c r="BE826" s="202"/>
      <c r="BF826" s="202"/>
    </row>
    <row r="827" spans="1:58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  <c r="BE827" s="202"/>
      <c r="BF827" s="202"/>
    </row>
    <row r="828" spans="1:58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  <c r="BE828" s="202"/>
      <c r="BF828" s="202"/>
    </row>
    <row r="829" spans="1:58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  <c r="BE829" s="202"/>
      <c r="BF829" s="202"/>
    </row>
    <row r="830" spans="1:58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  <c r="BE830" s="202"/>
      <c r="BF830" s="202"/>
    </row>
    <row r="831" spans="1:58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  <c r="BE831" s="202"/>
      <c r="BF831" s="202"/>
    </row>
    <row r="832" spans="1:58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  <c r="BE832" s="202"/>
      <c r="BF832" s="202"/>
    </row>
    <row r="833" spans="1:58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  <c r="BE833" s="202"/>
      <c r="BF833" s="202"/>
    </row>
    <row r="834" spans="1:58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  <c r="BE834" s="202"/>
      <c r="BF834" s="202"/>
    </row>
    <row r="835" spans="1:58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  <c r="BE835" s="202"/>
      <c r="BF835" s="202"/>
    </row>
    <row r="836" spans="1:58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  <c r="BE836" s="202"/>
      <c r="BF836" s="202"/>
    </row>
    <row r="837" spans="1:58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  <c r="BE837" s="202"/>
      <c r="BF837" s="202"/>
    </row>
    <row r="838" spans="1:58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  <c r="BE838" s="202"/>
      <c r="BF838" s="202"/>
    </row>
    <row r="839" spans="1:58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  <c r="BE839" s="202"/>
      <c r="BF839" s="202"/>
    </row>
    <row r="840" spans="1:58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  <c r="BE840" s="202"/>
      <c r="BF840" s="202"/>
    </row>
    <row r="841" spans="1:58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  <c r="BE841" s="202"/>
      <c r="BF841" s="202"/>
    </row>
    <row r="842" spans="1:58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  <c r="BE842" s="202"/>
      <c r="BF842" s="202"/>
    </row>
    <row r="843" spans="1:58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  <c r="BE843" s="202"/>
      <c r="BF843" s="202"/>
    </row>
    <row r="844" spans="1:58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  <c r="BE844" s="202"/>
      <c r="BF844" s="202"/>
    </row>
    <row r="845" spans="1:58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  <c r="BE845" s="202"/>
      <c r="BF845" s="202"/>
    </row>
    <row r="846" spans="1:58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  <c r="BE846" s="202"/>
      <c r="BF846" s="202"/>
    </row>
    <row r="847" spans="1:58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  <c r="BE847" s="202"/>
      <c r="BF847" s="202"/>
    </row>
    <row r="848" spans="1:58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  <c r="BE848" s="202"/>
      <c r="BF848" s="202"/>
    </row>
    <row r="849" spans="1:58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  <c r="BE849" s="202"/>
      <c r="BF849" s="202"/>
    </row>
    <row r="850" spans="1:58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  <c r="BE850" s="202"/>
      <c r="BF850" s="202"/>
    </row>
    <row r="851" spans="1:58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  <c r="BE851" s="202"/>
      <c r="BF851" s="202"/>
    </row>
    <row r="852" spans="1:58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  <c r="BE852" s="202"/>
      <c r="BF852" s="202"/>
    </row>
    <row r="853" spans="1:58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  <c r="BE853" s="202"/>
      <c r="BF853" s="202"/>
    </row>
    <row r="854" spans="1:58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  <c r="BE854" s="202"/>
      <c r="BF854" s="202"/>
    </row>
    <row r="855" spans="1:58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  <c r="BE855" s="202"/>
      <c r="BF855" s="202"/>
    </row>
    <row r="856" spans="1:58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  <c r="BE856" s="202"/>
      <c r="BF856" s="202"/>
    </row>
    <row r="857" spans="1:58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  <c r="BE857" s="202"/>
      <c r="BF857" s="202"/>
    </row>
    <row r="858" spans="1:58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  <c r="BE858" s="202"/>
      <c r="BF858" s="202"/>
    </row>
    <row r="859" spans="1:58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  <c r="BE859" s="202"/>
      <c r="BF859" s="202"/>
    </row>
    <row r="860" spans="1:58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  <c r="BE860" s="202"/>
      <c r="BF860" s="202"/>
    </row>
    <row r="861" spans="1:58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  <c r="BE861" s="202"/>
      <c r="BF861" s="202"/>
    </row>
    <row r="862" spans="1:58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  <c r="BE862" s="202"/>
      <c r="BF862" s="202"/>
    </row>
    <row r="863" spans="1:58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  <c r="BE863" s="202"/>
      <c r="BF863" s="202"/>
    </row>
    <row r="864" spans="1:58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  <c r="BE864" s="202"/>
      <c r="BF864" s="202"/>
    </row>
    <row r="865" spans="1:58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  <c r="BE865" s="202"/>
      <c r="BF865" s="202"/>
    </row>
    <row r="866" spans="1:58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  <c r="BE866" s="202"/>
      <c r="BF866" s="202"/>
    </row>
    <row r="867" spans="1:58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  <c r="BE867" s="202"/>
      <c r="BF867" s="202"/>
    </row>
    <row r="868" spans="1:58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  <c r="BE868" s="202"/>
      <c r="BF868" s="202"/>
    </row>
    <row r="869" spans="1:58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  <c r="BE869" s="202"/>
      <c r="BF869" s="202"/>
    </row>
    <row r="870" spans="1:58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  <c r="BE870" s="202"/>
      <c r="BF870" s="202"/>
    </row>
    <row r="871" spans="1:58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  <c r="BE871" s="202"/>
      <c r="BF871" s="202"/>
    </row>
    <row r="872" spans="1:58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  <c r="BE872" s="202"/>
      <c r="BF872" s="202"/>
    </row>
    <row r="873" spans="1:58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  <c r="BE873" s="202"/>
      <c r="BF873" s="202"/>
    </row>
    <row r="874" spans="1:58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  <c r="BE874" s="202"/>
      <c r="BF874" s="202"/>
    </row>
    <row r="875" spans="1:58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  <c r="BE875" s="202"/>
      <c r="BF875" s="202"/>
    </row>
    <row r="876" spans="1:58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  <c r="BE876" s="202"/>
      <c r="BF876" s="202"/>
    </row>
    <row r="877" spans="1:58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  <c r="BE877" s="202"/>
      <c r="BF877" s="202"/>
    </row>
    <row r="878" spans="1:58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  <c r="BE878" s="202"/>
      <c r="BF878" s="202"/>
    </row>
    <row r="879" spans="1:58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  <c r="BE879" s="202"/>
      <c r="BF879" s="202"/>
    </row>
    <row r="880" spans="1:58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  <c r="BE880" s="202"/>
      <c r="BF880" s="202"/>
    </row>
    <row r="881" spans="1:58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  <c r="BE881" s="202"/>
      <c r="BF881" s="202"/>
    </row>
    <row r="882" spans="1:58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  <c r="BE882" s="202"/>
      <c r="BF882" s="202"/>
    </row>
    <row r="883" spans="1:58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  <c r="BE883" s="202"/>
      <c r="BF883" s="202"/>
    </row>
    <row r="884" spans="1:58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  <c r="BE884" s="202"/>
      <c r="BF884" s="202"/>
    </row>
    <row r="885" spans="1:58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  <c r="BE885" s="202"/>
      <c r="BF885" s="202"/>
    </row>
    <row r="886" spans="1:58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  <c r="BE886" s="202"/>
      <c r="BF886" s="202"/>
    </row>
    <row r="887" spans="1:58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  <c r="BE887" s="202"/>
      <c r="BF887" s="202"/>
    </row>
    <row r="888" spans="1:58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  <c r="BE888" s="202"/>
      <c r="BF888" s="202"/>
    </row>
    <row r="889" spans="1:58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  <c r="BE889" s="202"/>
      <c r="BF889" s="202"/>
    </row>
    <row r="890" spans="1:58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  <c r="BE890" s="202"/>
      <c r="BF890" s="202"/>
    </row>
    <row r="891" spans="1:58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  <c r="BE891" s="202"/>
      <c r="BF891" s="202"/>
    </row>
    <row r="892" spans="1:58" ht="12.75" customHeight="1" x14ac:dyDescent="0.2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  <c r="BE892" s="202"/>
      <c r="BF892" s="202"/>
    </row>
    <row r="893" spans="1:58" ht="12.75" customHeight="1" x14ac:dyDescent="0.2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  <c r="BE893" s="202"/>
      <c r="BF893" s="202"/>
    </row>
    <row r="894" spans="1:58" ht="12.75" customHeight="1" x14ac:dyDescent="0.2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  <c r="BE894" s="202"/>
      <c r="BF894" s="202"/>
    </row>
    <row r="895" spans="1:58" ht="12.75" customHeight="1" x14ac:dyDescent="0.2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  <c r="BE895" s="202"/>
      <c r="BF895" s="202"/>
    </row>
    <row r="896" spans="1:58" ht="12.75" customHeight="1" x14ac:dyDescent="0.2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  <c r="BE896" s="202"/>
      <c r="BF896" s="202"/>
    </row>
    <row r="897" spans="1:58" ht="12.75" customHeight="1" x14ac:dyDescent="0.2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  <c r="BE897" s="202"/>
      <c r="BF897" s="202"/>
    </row>
    <row r="898" spans="1:58" ht="12.75" customHeight="1" x14ac:dyDescent="0.2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  <c r="BE898" s="202"/>
      <c r="BF898" s="202"/>
    </row>
    <row r="899" spans="1:58" ht="12.75" customHeight="1" x14ac:dyDescent="0.2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  <c r="BE899" s="202"/>
      <c r="BF899" s="202"/>
    </row>
    <row r="900" spans="1:58" ht="12.75" customHeight="1" x14ac:dyDescent="0.2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  <c r="BE900" s="202"/>
      <c r="BF900" s="202"/>
    </row>
    <row r="901" spans="1:58" ht="12.75" customHeight="1" x14ac:dyDescent="0.2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  <c r="BE901" s="202"/>
      <c r="BF901" s="202"/>
    </row>
    <row r="902" spans="1:58" ht="12.75" customHeight="1" x14ac:dyDescent="0.2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  <c r="BE902" s="202"/>
      <c r="BF902" s="202"/>
    </row>
    <row r="903" spans="1:58" ht="12.75" customHeight="1" x14ac:dyDescent="0.2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  <c r="BE903" s="202"/>
      <c r="BF903" s="202"/>
    </row>
    <row r="904" spans="1:58" ht="12.75" customHeight="1" x14ac:dyDescent="0.2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  <c r="BE904" s="202"/>
      <c r="BF904" s="202"/>
    </row>
    <row r="905" spans="1:58" ht="12.75" customHeight="1" x14ac:dyDescent="0.2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  <c r="BE905" s="202"/>
      <c r="BF905" s="202"/>
    </row>
    <row r="906" spans="1:58" ht="12.75" customHeight="1" x14ac:dyDescent="0.2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  <c r="BE906" s="202"/>
      <c r="BF906" s="202"/>
    </row>
    <row r="907" spans="1:58" ht="12.75" customHeight="1" x14ac:dyDescent="0.2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  <c r="BE907" s="202"/>
      <c r="BF907" s="202"/>
    </row>
    <row r="908" spans="1:58" ht="12.75" customHeight="1" x14ac:dyDescent="0.2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  <c r="BE908" s="202"/>
      <c r="BF908" s="202"/>
    </row>
    <row r="909" spans="1:58" ht="12.75" customHeight="1" x14ac:dyDescent="0.2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  <c r="BE909" s="202"/>
      <c r="BF909" s="202"/>
    </row>
    <row r="910" spans="1:58" ht="12.75" customHeight="1" x14ac:dyDescent="0.2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  <c r="BE910" s="202"/>
      <c r="BF910" s="202"/>
    </row>
    <row r="911" spans="1:58" ht="12.75" customHeight="1" x14ac:dyDescent="0.2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  <c r="BE911" s="202"/>
      <c r="BF911" s="202"/>
    </row>
    <row r="912" spans="1:58" ht="12.75" customHeight="1" x14ac:dyDescent="0.2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  <c r="BE912" s="202"/>
      <c r="BF912" s="202"/>
    </row>
    <row r="913" spans="1:58" ht="12.75" customHeight="1" x14ac:dyDescent="0.2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  <c r="BE913" s="202"/>
      <c r="BF913" s="202"/>
    </row>
    <row r="914" spans="1:58" ht="12.75" customHeight="1" x14ac:dyDescent="0.2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  <c r="BE914" s="202"/>
      <c r="BF914" s="202"/>
    </row>
    <row r="915" spans="1:58" ht="12.75" customHeight="1" x14ac:dyDescent="0.2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  <c r="BE915" s="202"/>
      <c r="BF915" s="202"/>
    </row>
    <row r="916" spans="1:58" ht="12.75" customHeight="1" x14ac:dyDescent="0.2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  <c r="BE916" s="202"/>
      <c r="BF916" s="202"/>
    </row>
    <row r="917" spans="1:58" ht="12.75" customHeight="1" x14ac:dyDescent="0.2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  <c r="BE917" s="202"/>
      <c r="BF917" s="202"/>
    </row>
    <row r="918" spans="1:58" ht="12.75" customHeight="1" x14ac:dyDescent="0.2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  <c r="BE918" s="202"/>
      <c r="BF918" s="202"/>
    </row>
    <row r="919" spans="1:58" ht="12.75" customHeight="1" x14ac:dyDescent="0.2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  <c r="BE919" s="202"/>
      <c r="BF919" s="202"/>
    </row>
    <row r="920" spans="1:58" ht="12.75" customHeight="1" x14ac:dyDescent="0.2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  <c r="BE920" s="202"/>
      <c r="BF920" s="202"/>
    </row>
    <row r="921" spans="1:58" ht="12.75" customHeight="1" x14ac:dyDescent="0.2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  <c r="BE921" s="202"/>
      <c r="BF921" s="202"/>
    </row>
    <row r="922" spans="1:58" ht="12.75" customHeight="1" x14ac:dyDescent="0.2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  <c r="BE922" s="202"/>
      <c r="BF922" s="202"/>
    </row>
    <row r="923" spans="1:58" ht="12.75" customHeight="1" x14ac:dyDescent="0.2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  <c r="BE923" s="202"/>
      <c r="BF923" s="202"/>
    </row>
    <row r="924" spans="1:58" ht="12.75" customHeight="1" x14ac:dyDescent="0.2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  <c r="BE924" s="202"/>
      <c r="BF924" s="202"/>
    </row>
    <row r="925" spans="1:58" ht="12.75" customHeight="1" x14ac:dyDescent="0.2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  <c r="BE925" s="202"/>
      <c r="BF925" s="202"/>
    </row>
    <row r="926" spans="1:58" ht="12.75" customHeight="1" x14ac:dyDescent="0.2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  <c r="BE926" s="202"/>
      <c r="BF926" s="202"/>
    </row>
    <row r="927" spans="1:58" ht="12.75" customHeight="1" x14ac:dyDescent="0.2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  <c r="BE927" s="202"/>
      <c r="BF927" s="202"/>
    </row>
    <row r="928" spans="1:58" ht="12.75" customHeight="1" x14ac:dyDescent="0.2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  <c r="BE928" s="202"/>
      <c r="BF928" s="202"/>
    </row>
    <row r="929" spans="1:58" ht="12.75" customHeight="1" x14ac:dyDescent="0.2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  <c r="BE929" s="202"/>
      <c r="BF929" s="202"/>
    </row>
    <row r="930" spans="1:58" ht="12.75" customHeight="1" x14ac:dyDescent="0.2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  <c r="BE930" s="202"/>
      <c r="BF930" s="202"/>
    </row>
    <row r="931" spans="1:58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  <c r="BE931" s="202"/>
      <c r="BF931" s="202"/>
    </row>
    <row r="932" spans="1:58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  <c r="BE932" s="202"/>
      <c r="BF932" s="202"/>
    </row>
    <row r="933" spans="1:58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  <c r="BE933" s="202"/>
      <c r="BF933" s="202"/>
    </row>
    <row r="934" spans="1:58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  <c r="BE934" s="202"/>
      <c r="BF934" s="202"/>
    </row>
    <row r="935" spans="1:58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  <c r="BE935" s="202"/>
      <c r="BF935" s="202"/>
    </row>
    <row r="936" spans="1:58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  <c r="BE936" s="202"/>
      <c r="BF936" s="202"/>
    </row>
    <row r="937" spans="1:58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  <c r="BE937" s="202"/>
      <c r="BF937" s="202"/>
    </row>
    <row r="938" spans="1:58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  <c r="BE938" s="202"/>
      <c r="BF938" s="202"/>
    </row>
    <row r="939" spans="1:58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  <c r="BE939" s="202"/>
      <c r="BF939" s="202"/>
    </row>
    <row r="940" spans="1:58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  <c r="BE940" s="202"/>
      <c r="BF940" s="202"/>
    </row>
    <row r="941" spans="1:58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  <c r="BE941" s="202"/>
      <c r="BF941" s="202"/>
    </row>
    <row r="942" spans="1:58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  <c r="BE942" s="202"/>
      <c r="BF942" s="202"/>
    </row>
    <row r="943" spans="1:58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  <c r="BE943" s="202"/>
      <c r="BF943" s="202"/>
    </row>
    <row r="944" spans="1:58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  <c r="BE944" s="202"/>
      <c r="BF944" s="202"/>
    </row>
    <row r="945" spans="1:58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  <c r="BE945" s="202"/>
      <c r="BF945" s="202"/>
    </row>
    <row r="946" spans="1:58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  <c r="BE946" s="202"/>
      <c r="BF946" s="202"/>
    </row>
    <row r="947" spans="1:58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  <c r="BE947" s="202"/>
      <c r="BF947" s="202"/>
    </row>
    <row r="948" spans="1:58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  <c r="BE948" s="202"/>
      <c r="BF948" s="202"/>
    </row>
    <row r="949" spans="1:58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  <c r="BE949" s="202"/>
      <c r="BF949" s="202"/>
    </row>
    <row r="950" spans="1:58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  <c r="BE950" s="202"/>
      <c r="BF950" s="202"/>
    </row>
    <row r="951" spans="1:58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  <c r="BE951" s="202"/>
      <c r="BF951" s="202"/>
    </row>
    <row r="952" spans="1:58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  <c r="BE952" s="202"/>
      <c r="BF952" s="202"/>
    </row>
    <row r="953" spans="1:58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  <c r="BE953" s="202"/>
      <c r="BF953" s="202"/>
    </row>
    <row r="954" spans="1:58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  <c r="BE954" s="202"/>
      <c r="BF954" s="202"/>
    </row>
    <row r="955" spans="1:58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  <c r="BE955" s="202"/>
      <c r="BF955" s="202"/>
    </row>
    <row r="956" spans="1:58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  <c r="BE956" s="202"/>
      <c r="BF956" s="202"/>
    </row>
    <row r="957" spans="1:58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  <c r="BE957" s="202"/>
      <c r="BF957" s="202"/>
    </row>
    <row r="958" spans="1:58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  <c r="BE958" s="202"/>
      <c r="BF958" s="202"/>
    </row>
    <row r="959" spans="1:58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  <c r="BE959" s="202"/>
      <c r="BF959" s="202"/>
    </row>
    <row r="960" spans="1:58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  <c r="BE960" s="202"/>
      <c r="BF960" s="202"/>
    </row>
    <row r="961" spans="1:58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  <c r="BE961" s="202"/>
      <c r="BF961" s="202"/>
    </row>
    <row r="962" spans="1:58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  <c r="BE962" s="202"/>
      <c r="BF962" s="202"/>
    </row>
    <row r="963" spans="1:58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  <c r="BE963" s="202"/>
      <c r="BF963" s="202"/>
    </row>
    <row r="964" spans="1:58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  <c r="BE964" s="202"/>
      <c r="BF964" s="202"/>
    </row>
    <row r="965" spans="1:58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  <c r="BE965" s="202"/>
      <c r="BF965" s="202"/>
    </row>
    <row r="966" spans="1:58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  <c r="BE966" s="202"/>
      <c r="BF966" s="202"/>
    </row>
    <row r="967" spans="1:58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  <c r="BE967" s="202"/>
      <c r="BF967" s="202"/>
    </row>
    <row r="968" spans="1:58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  <c r="BE968" s="202"/>
      <c r="BF968" s="202"/>
    </row>
    <row r="969" spans="1:58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  <c r="BE969" s="202"/>
      <c r="BF969" s="202"/>
    </row>
    <row r="970" spans="1:58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  <c r="BE970" s="202"/>
      <c r="BF970" s="202"/>
    </row>
    <row r="971" spans="1:58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  <c r="BE971" s="202"/>
      <c r="BF971" s="202"/>
    </row>
    <row r="972" spans="1:58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  <c r="BE972" s="202"/>
      <c r="BF972" s="202"/>
    </row>
    <row r="973" spans="1:58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  <c r="BE973" s="202"/>
      <c r="BF973" s="202"/>
    </row>
    <row r="974" spans="1:58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  <c r="BE974" s="202"/>
      <c r="BF974" s="202"/>
    </row>
    <row r="975" spans="1:58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  <c r="BE975" s="202"/>
      <c r="BF975" s="202"/>
    </row>
    <row r="976" spans="1:58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  <c r="BE976" s="202"/>
      <c r="BF976" s="202"/>
    </row>
    <row r="977" spans="1:58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  <c r="BE977" s="202"/>
      <c r="BF977" s="202"/>
    </row>
    <row r="978" spans="1:58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  <c r="BE978" s="202"/>
      <c r="BF978" s="202"/>
    </row>
    <row r="979" spans="1:58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  <c r="BE979" s="202"/>
      <c r="BF979" s="202"/>
    </row>
    <row r="980" spans="1:58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  <c r="BE980" s="202"/>
      <c r="BF980" s="202"/>
    </row>
    <row r="981" spans="1:58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  <c r="BE981" s="202"/>
      <c r="BF981" s="202"/>
    </row>
    <row r="982" spans="1:58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  <c r="BE982" s="202"/>
      <c r="BF982" s="202"/>
    </row>
    <row r="983" spans="1:58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  <c r="BE983" s="202"/>
      <c r="BF983" s="202"/>
    </row>
    <row r="984" spans="1:58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  <c r="BE984" s="202"/>
      <c r="BF984" s="202"/>
    </row>
    <row r="985" spans="1:58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  <c r="BE985" s="202"/>
      <c r="BF985" s="202"/>
    </row>
    <row r="986" spans="1:58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J986" s="202"/>
      <c r="AK986" s="202"/>
      <c r="AL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  <c r="BE986" s="202"/>
      <c r="BF986" s="202"/>
    </row>
    <row r="987" spans="1:58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J987" s="202"/>
      <c r="AK987" s="202"/>
      <c r="AL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  <c r="BE987" s="202"/>
      <c r="BF987" s="202"/>
    </row>
    <row r="988" spans="1:58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J988" s="202"/>
      <c r="AK988" s="202"/>
      <c r="AL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  <c r="BE988" s="202"/>
      <c r="BF988" s="202"/>
    </row>
    <row r="989" spans="1:58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J989" s="202"/>
      <c r="AK989" s="202"/>
      <c r="AL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  <c r="BE989" s="202"/>
      <c r="BF989" s="202"/>
    </row>
    <row r="990" spans="1:58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J990" s="202"/>
      <c r="AK990" s="202"/>
      <c r="AL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  <c r="BE990" s="202"/>
      <c r="BF990" s="202"/>
    </row>
    <row r="991" spans="1:58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A991" s="202"/>
      <c r="AB991" s="202"/>
      <c r="AC991" s="202"/>
      <c r="AD991" s="202"/>
      <c r="AE991" s="202"/>
      <c r="AF991" s="202"/>
      <c r="AG991" s="202"/>
      <c r="AH991" s="202"/>
      <c r="AI991" s="202"/>
      <c r="AJ991" s="202"/>
      <c r="AK991" s="202"/>
      <c r="AL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  <c r="BE991" s="202"/>
      <c r="BF991" s="202"/>
    </row>
    <row r="992" spans="1:58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A992" s="202"/>
      <c r="AB992" s="202"/>
      <c r="AC992" s="202"/>
      <c r="AD992" s="202"/>
      <c r="AE992" s="202"/>
      <c r="AF992" s="202"/>
      <c r="AG992" s="202"/>
      <c r="AH992" s="202"/>
      <c r="AI992" s="202"/>
      <c r="AJ992" s="202"/>
      <c r="AK992" s="202"/>
      <c r="AL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  <c r="BE992" s="202"/>
      <c r="BF992" s="202"/>
    </row>
    <row r="993" spans="1:58" ht="12.75" customHeight="1" x14ac:dyDescent="0.2">
      <c r="A993" s="202"/>
      <c r="B993" s="202"/>
      <c r="D993" s="202"/>
      <c r="E993" s="202"/>
      <c r="F993" s="202"/>
      <c r="G993" s="202"/>
      <c r="H993" s="202"/>
      <c r="I993" s="202"/>
      <c r="J993" s="202"/>
      <c r="K993" s="202"/>
      <c r="L993" s="202"/>
      <c r="M993" s="202"/>
      <c r="N993" s="202"/>
      <c r="O993" s="202"/>
      <c r="P993" s="202"/>
      <c r="Q993" s="202"/>
      <c r="R993" s="202"/>
      <c r="S993" s="202"/>
      <c r="T993" s="202"/>
      <c r="U993" s="202"/>
      <c r="V993" s="202"/>
      <c r="W993" s="202"/>
      <c r="X993" s="202"/>
      <c r="Y993" s="202"/>
      <c r="Z993" s="202"/>
      <c r="AA993" s="202"/>
      <c r="AB993" s="202"/>
      <c r="AC993" s="202"/>
      <c r="AD993" s="202"/>
      <c r="AE993" s="202"/>
      <c r="AF993" s="202"/>
      <c r="AG993" s="202"/>
      <c r="AH993" s="202"/>
      <c r="AI993" s="202"/>
      <c r="AJ993" s="202"/>
      <c r="AK993" s="202"/>
      <c r="AL993" s="202"/>
      <c r="AM993" s="202"/>
      <c r="AN993" s="202"/>
      <c r="AO993" s="202"/>
      <c r="AP993" s="202"/>
      <c r="AQ993" s="202"/>
      <c r="AR993" s="202"/>
      <c r="AS993" s="202"/>
      <c r="AT993" s="202"/>
      <c r="AU993" s="202"/>
      <c r="AV993" s="202"/>
      <c r="AW993" s="202"/>
      <c r="AX993" s="202"/>
      <c r="AY993" s="202"/>
      <c r="AZ993" s="202"/>
      <c r="BA993" s="202"/>
      <c r="BB993" s="202"/>
      <c r="BC993" s="202"/>
      <c r="BD993" s="202"/>
      <c r="BE993" s="202"/>
      <c r="BF993" s="202"/>
    </row>
    <row r="994" spans="1:58" ht="12.75" customHeight="1" x14ac:dyDescent="0.2">
      <c r="A994" s="202"/>
      <c r="B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2"/>
      <c r="P994" s="202"/>
      <c r="Q994" s="202"/>
      <c r="R994" s="202"/>
      <c r="S994" s="202"/>
      <c r="T994" s="202"/>
      <c r="U994" s="202"/>
      <c r="V994" s="202"/>
      <c r="W994" s="202"/>
      <c r="X994" s="202"/>
      <c r="Y994" s="202"/>
      <c r="Z994" s="202"/>
      <c r="AA994" s="202"/>
      <c r="AB994" s="202"/>
      <c r="AC994" s="202"/>
      <c r="AD994" s="202"/>
      <c r="AE994" s="202"/>
      <c r="AF994" s="202"/>
      <c r="AG994" s="202"/>
      <c r="AH994" s="202"/>
      <c r="AI994" s="202"/>
      <c r="AJ994" s="202"/>
      <c r="AK994" s="202"/>
      <c r="AL994" s="202"/>
      <c r="AM994" s="202"/>
      <c r="AN994" s="202"/>
      <c r="AO994" s="202"/>
      <c r="AP994" s="202"/>
      <c r="AQ994" s="202"/>
      <c r="AR994" s="202"/>
      <c r="AS994" s="202"/>
      <c r="AT994" s="202"/>
      <c r="AU994" s="202"/>
      <c r="AV994" s="202"/>
      <c r="AW994" s="202"/>
      <c r="AX994" s="202"/>
      <c r="AY994" s="202"/>
      <c r="AZ994" s="202"/>
      <c r="BA994" s="202"/>
      <c r="BB994" s="202"/>
      <c r="BC994" s="202"/>
      <c r="BD994" s="202"/>
      <c r="BE994" s="202"/>
      <c r="BF994" s="202"/>
    </row>
    <row r="995" spans="1:58" ht="12.75" customHeight="1" x14ac:dyDescent="0.2">
      <c r="A995" s="202"/>
      <c r="B995" s="202"/>
      <c r="D995" s="202"/>
      <c r="E995" s="202"/>
      <c r="F995" s="202"/>
      <c r="G995" s="202"/>
      <c r="H995" s="202"/>
      <c r="I995" s="202"/>
      <c r="J995" s="202"/>
      <c r="K995" s="202"/>
      <c r="L995" s="202"/>
      <c r="M995" s="202"/>
      <c r="N995" s="202"/>
      <c r="O995" s="202"/>
      <c r="P995" s="202"/>
      <c r="Q995" s="202"/>
      <c r="R995" s="202"/>
      <c r="S995" s="202"/>
      <c r="T995" s="202"/>
      <c r="U995" s="202"/>
      <c r="V995" s="202"/>
      <c r="W995" s="202"/>
      <c r="X995" s="202"/>
      <c r="Y995" s="202"/>
      <c r="Z995" s="202"/>
      <c r="AA995" s="202"/>
      <c r="AB995" s="202"/>
      <c r="AC995" s="202"/>
      <c r="AD995" s="202"/>
      <c r="AE995" s="202"/>
      <c r="AF995" s="202"/>
      <c r="AG995" s="202"/>
      <c r="AH995" s="202"/>
      <c r="AI995" s="202"/>
      <c r="AJ995" s="202"/>
      <c r="AK995" s="202"/>
      <c r="AL995" s="202"/>
      <c r="AM995" s="202"/>
      <c r="AN995" s="202"/>
      <c r="AO995" s="202"/>
      <c r="AP995" s="202"/>
      <c r="AQ995" s="202"/>
      <c r="AR995" s="202"/>
      <c r="AS995" s="202"/>
      <c r="AT995" s="202"/>
      <c r="AU995" s="202"/>
      <c r="AV995" s="202"/>
      <c r="AW995" s="202"/>
      <c r="AX995" s="202"/>
      <c r="AY995" s="202"/>
      <c r="AZ995" s="202"/>
      <c r="BA995" s="202"/>
      <c r="BB995" s="202"/>
      <c r="BC995" s="202"/>
      <c r="BD995" s="202"/>
      <c r="BE995" s="202"/>
      <c r="BF995" s="202"/>
    </row>
    <row r="996" spans="1:58" ht="12.75" customHeight="1" x14ac:dyDescent="0.2">
      <c r="A996" s="202"/>
      <c r="B996" s="202"/>
      <c r="D996" s="202"/>
      <c r="E996" s="202"/>
      <c r="F996" s="202"/>
      <c r="G996" s="202"/>
      <c r="H996" s="202"/>
      <c r="I996" s="202"/>
      <c r="J996" s="202"/>
      <c r="K996" s="202"/>
      <c r="L996" s="202"/>
      <c r="M996" s="202"/>
      <c r="N996" s="202"/>
      <c r="O996" s="202"/>
      <c r="P996" s="202"/>
      <c r="Q996" s="202"/>
      <c r="R996" s="202"/>
      <c r="S996" s="202"/>
      <c r="T996" s="202"/>
      <c r="U996" s="202"/>
      <c r="V996" s="202"/>
      <c r="W996" s="202"/>
      <c r="X996" s="202"/>
      <c r="Y996" s="202"/>
      <c r="Z996" s="202"/>
      <c r="AA996" s="202"/>
      <c r="AB996" s="202"/>
      <c r="AC996" s="202"/>
      <c r="AD996" s="202"/>
      <c r="AE996" s="202"/>
      <c r="AF996" s="202"/>
      <c r="AG996" s="202"/>
      <c r="AH996" s="202"/>
      <c r="AI996" s="202"/>
      <c r="AJ996" s="202"/>
      <c r="AK996" s="202"/>
      <c r="AL996" s="202"/>
      <c r="AM996" s="202"/>
      <c r="AN996" s="202"/>
      <c r="AO996" s="202"/>
      <c r="AP996" s="202"/>
      <c r="AQ996" s="202"/>
      <c r="AR996" s="202"/>
      <c r="AS996" s="202"/>
      <c r="AT996" s="202"/>
      <c r="AU996" s="202"/>
      <c r="AV996" s="202"/>
      <c r="AW996" s="202"/>
      <c r="AX996" s="202"/>
      <c r="AY996" s="202"/>
      <c r="AZ996" s="202"/>
      <c r="BA996" s="202"/>
      <c r="BB996" s="202"/>
      <c r="BC996" s="202"/>
      <c r="BD996" s="202"/>
      <c r="BE996" s="202"/>
      <c r="BF996" s="202"/>
    </row>
    <row r="997" spans="1:58" ht="12.75" customHeight="1" x14ac:dyDescent="0.2">
      <c r="A997" s="202"/>
      <c r="B997" s="202"/>
      <c r="D997" s="202"/>
      <c r="E997" s="202"/>
      <c r="F997" s="202"/>
      <c r="G997" s="202"/>
      <c r="H997" s="202"/>
      <c r="I997" s="202"/>
      <c r="J997" s="202"/>
      <c r="K997" s="202"/>
      <c r="L997" s="202"/>
      <c r="M997" s="202"/>
      <c r="N997" s="202"/>
      <c r="O997" s="202"/>
      <c r="P997" s="202"/>
      <c r="Q997" s="202"/>
      <c r="R997" s="202"/>
      <c r="S997" s="202"/>
      <c r="T997" s="202"/>
      <c r="U997" s="202"/>
      <c r="V997" s="202"/>
      <c r="W997" s="202"/>
      <c r="X997" s="202"/>
      <c r="Y997" s="202"/>
      <c r="Z997" s="202"/>
      <c r="AA997" s="202"/>
      <c r="AB997" s="202"/>
      <c r="AC997" s="202"/>
      <c r="AD997" s="202"/>
      <c r="AE997" s="202"/>
      <c r="AF997" s="202"/>
      <c r="AG997" s="202"/>
      <c r="AH997" s="202"/>
      <c r="AI997" s="202"/>
      <c r="AJ997" s="202"/>
      <c r="AK997" s="202"/>
      <c r="AL997" s="202"/>
      <c r="AM997" s="202"/>
      <c r="AN997" s="202"/>
      <c r="AO997" s="202"/>
      <c r="AP997" s="202"/>
      <c r="AQ997" s="202"/>
      <c r="AR997" s="202"/>
      <c r="AS997" s="202"/>
      <c r="AT997" s="202"/>
      <c r="AU997" s="202"/>
      <c r="AV997" s="202"/>
      <c r="AW997" s="202"/>
      <c r="AX997" s="202"/>
      <c r="AY997" s="202"/>
      <c r="AZ997" s="202"/>
      <c r="BA997" s="202"/>
      <c r="BB997" s="202"/>
      <c r="BC997" s="202"/>
      <c r="BD997" s="202"/>
      <c r="BE997" s="202"/>
      <c r="BF997" s="202"/>
    </row>
    <row r="998" spans="1:58" ht="12.75" customHeight="1" x14ac:dyDescent="0.2">
      <c r="A998" s="202"/>
      <c r="B998" s="202"/>
      <c r="D998" s="202"/>
      <c r="E998" s="202"/>
      <c r="F998" s="202"/>
      <c r="G998" s="202"/>
      <c r="H998" s="202"/>
      <c r="I998" s="202"/>
      <c r="J998" s="202"/>
      <c r="K998" s="202"/>
      <c r="L998" s="202"/>
      <c r="M998" s="202"/>
      <c r="N998" s="202"/>
      <c r="O998" s="202"/>
      <c r="P998" s="202"/>
      <c r="Q998" s="202"/>
      <c r="R998" s="202"/>
      <c r="S998" s="202"/>
      <c r="T998" s="202"/>
      <c r="U998" s="202"/>
      <c r="V998" s="202"/>
      <c r="W998" s="202"/>
      <c r="X998" s="202"/>
      <c r="Y998" s="202"/>
      <c r="Z998" s="202"/>
      <c r="AA998" s="202"/>
      <c r="AB998" s="202"/>
      <c r="AC998" s="202"/>
      <c r="AD998" s="202"/>
      <c r="AE998" s="202"/>
      <c r="AF998" s="202"/>
      <c r="AG998" s="202"/>
      <c r="AH998" s="202"/>
      <c r="AI998" s="202"/>
      <c r="AJ998" s="202"/>
      <c r="AK998" s="202"/>
      <c r="AL998" s="202"/>
      <c r="AM998" s="202"/>
      <c r="AN998" s="202"/>
      <c r="AO998" s="202"/>
      <c r="AP998" s="202"/>
      <c r="AQ998" s="202"/>
      <c r="AR998" s="202"/>
      <c r="AS998" s="202"/>
      <c r="AT998" s="202"/>
      <c r="AU998" s="202"/>
      <c r="AV998" s="202"/>
      <c r="AW998" s="202"/>
      <c r="AX998" s="202"/>
      <c r="AY998" s="202"/>
      <c r="AZ998" s="202"/>
      <c r="BA998" s="202"/>
      <c r="BB998" s="202"/>
      <c r="BC998" s="202"/>
      <c r="BD998" s="202"/>
      <c r="BE998" s="202"/>
      <c r="BF998" s="202"/>
    </row>
  </sheetData>
  <autoFilter ref="A9:AL37" xr:uid="{00000000-0009-0000-0000-000008000000}">
    <sortState xmlns:xlrd2="http://schemas.microsoft.com/office/spreadsheetml/2017/richdata2" ref="A13:AL37">
      <sortCondition ref="A9:A37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9">
    <cfRule type="expression" dxfId="5" priority="1">
      <formula>COUNTIF(C10:C1006,C10)&gt;1</formula>
    </cfRule>
  </conditionalFormatting>
  <conditionalFormatting sqref="C17:C37">
    <cfRule type="expression" dxfId="4" priority="2">
      <formula>COUNTIF(C17:C1017,C17)&gt;1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E99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147"/>
      <c r="B1" s="1148"/>
      <c r="C1" s="1150" t="s">
        <v>648</v>
      </c>
      <c r="D1" s="1151"/>
      <c r="E1" s="1152" t="s">
        <v>770</v>
      </c>
      <c r="F1" s="1153"/>
      <c r="G1" s="1151"/>
      <c r="H1" s="1154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6"/>
      <c r="AA1" s="1194" t="s">
        <v>650</v>
      </c>
      <c r="AB1" s="1156"/>
      <c r="AC1" s="1156"/>
      <c r="AD1" s="1156"/>
      <c r="AE1" s="1156"/>
      <c r="AF1" s="1156"/>
      <c r="AG1" s="1156"/>
      <c r="AH1" s="1156"/>
      <c r="AI1" s="1157"/>
      <c r="AJ1" s="1195" t="s">
        <v>651</v>
      </c>
      <c r="AK1" s="1156"/>
      <c r="AL1" s="1157"/>
      <c r="AM1" s="1195" t="s">
        <v>652</v>
      </c>
      <c r="AN1" s="1156"/>
      <c r="AO1" s="1156"/>
      <c r="AP1" s="1156"/>
      <c r="AQ1" s="1157"/>
      <c r="AR1" s="1188" t="s">
        <v>653</v>
      </c>
      <c r="AS1" s="1115"/>
      <c r="AT1" s="1189" t="s">
        <v>654</v>
      </c>
      <c r="AU1" s="1117"/>
      <c r="AV1" s="999" t="s">
        <v>44</v>
      </c>
      <c r="AW1" s="202"/>
      <c r="AX1" s="202"/>
      <c r="AY1" s="202"/>
      <c r="AZ1" s="202"/>
      <c r="BA1" s="202"/>
      <c r="BB1" s="202"/>
      <c r="BC1" s="202"/>
      <c r="BD1" s="202"/>
    </row>
    <row r="2" spans="1:57" ht="18.75" customHeight="1" x14ac:dyDescent="0.25">
      <c r="A2" s="1149"/>
      <c r="B2" s="1100"/>
      <c r="C2" s="1121" t="s">
        <v>881</v>
      </c>
      <c r="D2" s="1122"/>
      <c r="E2" s="1123" t="s">
        <v>882</v>
      </c>
      <c r="F2" s="1124"/>
      <c r="G2" s="1122"/>
      <c r="H2" s="1134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191" t="s">
        <v>657</v>
      </c>
      <c r="AB2" s="1058"/>
      <c r="AC2" s="1058"/>
      <c r="AD2" s="1058"/>
      <c r="AE2" s="1058"/>
      <c r="AF2" s="1058"/>
      <c r="AG2" s="1058"/>
      <c r="AH2" s="1058"/>
      <c r="AI2" s="1176"/>
      <c r="AJ2" s="1190" t="s">
        <v>658</v>
      </c>
      <c r="AK2" s="1058"/>
      <c r="AL2" s="1176"/>
      <c r="AM2" s="1190" t="s">
        <v>658</v>
      </c>
      <c r="AN2" s="1058"/>
      <c r="AO2" s="1058"/>
      <c r="AP2" s="1058"/>
      <c r="AQ2" s="1176"/>
      <c r="AR2" s="1189" t="s">
        <v>659</v>
      </c>
      <c r="AS2" s="1117"/>
      <c r="AT2" s="1189" t="s">
        <v>659</v>
      </c>
      <c r="AU2" s="1117"/>
      <c r="AV2" s="1000"/>
      <c r="AW2" s="903"/>
      <c r="AX2" s="903"/>
      <c r="AY2" s="903"/>
      <c r="AZ2" s="903"/>
      <c r="BA2" s="903"/>
      <c r="BB2" s="903"/>
      <c r="BC2" s="903"/>
      <c r="BD2" s="903"/>
    </row>
    <row r="3" spans="1:57" ht="20.25" customHeight="1" x14ac:dyDescent="0.2">
      <c r="A3" s="1149"/>
      <c r="B3" s="1100"/>
      <c r="C3" s="1121" t="s">
        <v>660</v>
      </c>
      <c r="D3" s="1122"/>
      <c r="E3" s="1129" t="s">
        <v>661</v>
      </c>
      <c r="F3" s="1124"/>
      <c r="G3" s="1117"/>
      <c r="H3" s="1130" t="s">
        <v>662</v>
      </c>
      <c r="I3" s="1131"/>
      <c r="J3" s="1130" t="s">
        <v>662</v>
      </c>
      <c r="K3" s="1131"/>
      <c r="L3" s="1130" t="s">
        <v>662</v>
      </c>
      <c r="M3" s="1131"/>
      <c r="N3" s="1132" t="s">
        <v>663</v>
      </c>
      <c r="O3" s="1131"/>
      <c r="P3" s="1133" t="s">
        <v>663</v>
      </c>
      <c r="Q3" s="1131"/>
      <c r="R3" s="1133" t="s">
        <v>663</v>
      </c>
      <c r="S3" s="1131"/>
      <c r="T3" s="1137" t="s">
        <v>664</v>
      </c>
      <c r="U3" s="1138"/>
      <c r="V3" s="1137" t="s">
        <v>664</v>
      </c>
      <c r="W3" s="1138"/>
      <c r="X3" s="1137" t="s">
        <v>664</v>
      </c>
      <c r="Y3" s="1138"/>
      <c r="Z3" s="904" t="s">
        <v>43</v>
      </c>
      <c r="AA3" s="1192" t="s">
        <v>665</v>
      </c>
      <c r="AB3" s="1157"/>
      <c r="AC3" s="1193" t="s">
        <v>665</v>
      </c>
      <c r="AD3" s="1138"/>
      <c r="AE3" s="1193" t="s">
        <v>665</v>
      </c>
      <c r="AF3" s="1138"/>
      <c r="AG3" s="1193" t="s">
        <v>665</v>
      </c>
      <c r="AH3" s="1157"/>
      <c r="AI3" s="1001" t="s">
        <v>43</v>
      </c>
      <c r="AJ3" s="1193" t="s">
        <v>666</v>
      </c>
      <c r="AK3" s="1157"/>
      <c r="AL3" s="1001" t="s">
        <v>43</v>
      </c>
      <c r="AM3" s="1193" t="s">
        <v>667</v>
      </c>
      <c r="AN3" s="1157"/>
      <c r="AO3" s="1193" t="s">
        <v>667</v>
      </c>
      <c r="AP3" s="1157"/>
      <c r="AQ3" s="1001" t="s">
        <v>43</v>
      </c>
      <c r="AR3" s="1164"/>
      <c r="AS3" s="1119"/>
      <c r="AT3" s="1164"/>
      <c r="AU3" s="1119"/>
      <c r="AV3" s="1000"/>
      <c r="AW3" s="903"/>
      <c r="AX3" s="903"/>
      <c r="AY3" s="903"/>
      <c r="AZ3" s="903"/>
      <c r="BA3" s="903"/>
      <c r="BB3" s="903"/>
      <c r="BC3" s="903"/>
      <c r="BD3" s="903"/>
    </row>
    <row r="4" spans="1:57" ht="15.75" customHeight="1" x14ac:dyDescent="0.2">
      <c r="A4" s="1174" t="s">
        <v>668</v>
      </c>
      <c r="B4" s="1100"/>
      <c r="C4" s="1100"/>
      <c r="D4" s="1100"/>
      <c r="E4" s="1100"/>
      <c r="F4" s="1100"/>
      <c r="G4" s="1119"/>
      <c r="H4" s="1140" t="s">
        <v>669</v>
      </c>
      <c r="I4" s="1141"/>
      <c r="J4" s="1140" t="s">
        <v>669</v>
      </c>
      <c r="K4" s="1141"/>
      <c r="L4" s="1140" t="s">
        <v>669</v>
      </c>
      <c r="M4" s="1141"/>
      <c r="N4" s="1158" t="s">
        <v>774</v>
      </c>
      <c r="O4" s="1080"/>
      <c r="P4" s="1160" t="s">
        <v>774</v>
      </c>
      <c r="Q4" s="1080"/>
      <c r="R4" s="1160" t="s">
        <v>774</v>
      </c>
      <c r="S4" s="1080"/>
      <c r="T4" s="1140"/>
      <c r="U4" s="1141"/>
      <c r="V4" s="1140"/>
      <c r="W4" s="1141"/>
      <c r="X4" s="1140"/>
      <c r="Y4" s="1141"/>
      <c r="Z4" s="906"/>
      <c r="AA4" s="1142"/>
      <c r="AB4" s="1080"/>
      <c r="AC4" s="1143"/>
      <c r="AD4" s="1080"/>
      <c r="AE4" s="1143"/>
      <c r="AF4" s="1080"/>
      <c r="AG4" s="1144"/>
      <c r="AH4" s="1119"/>
      <c r="AI4" s="959"/>
      <c r="AJ4" s="1143" t="s">
        <v>828</v>
      </c>
      <c r="AK4" s="1119"/>
      <c r="AL4" s="959"/>
      <c r="AM4" s="1143" t="s">
        <v>672</v>
      </c>
      <c r="AN4" s="1119"/>
      <c r="AO4" s="1143" t="s">
        <v>883</v>
      </c>
      <c r="AP4" s="1119"/>
      <c r="AQ4" s="959"/>
      <c r="AR4" s="1146">
        <v>2023</v>
      </c>
      <c r="AS4" s="1119"/>
      <c r="AT4" s="1146">
        <v>2023</v>
      </c>
      <c r="AU4" s="1119"/>
      <c r="AV4" s="1000"/>
      <c r="AW4" s="903"/>
      <c r="AX4" s="903"/>
      <c r="AY4" s="903"/>
      <c r="AZ4" s="903"/>
      <c r="BA4" s="903"/>
      <c r="BB4" s="903"/>
      <c r="BC4" s="903"/>
      <c r="BD4" s="903"/>
    </row>
    <row r="5" spans="1:57" ht="15.75" customHeight="1" x14ac:dyDescent="0.2">
      <c r="A5" s="1149"/>
      <c r="B5" s="1100"/>
      <c r="C5" s="1100"/>
      <c r="D5" s="1100"/>
      <c r="E5" s="1100"/>
      <c r="F5" s="1100"/>
      <c r="G5" s="1119"/>
      <c r="H5" s="1159">
        <v>2022</v>
      </c>
      <c r="I5" s="1080"/>
      <c r="J5" s="1159">
        <v>2022</v>
      </c>
      <c r="K5" s="1080"/>
      <c r="L5" s="1159">
        <v>2022</v>
      </c>
      <c r="M5" s="1080"/>
      <c r="N5" s="1158">
        <v>2022</v>
      </c>
      <c r="O5" s="1080"/>
      <c r="P5" s="1160">
        <v>2022</v>
      </c>
      <c r="Q5" s="1080"/>
      <c r="R5" s="1160">
        <v>2022</v>
      </c>
      <c r="S5" s="1080"/>
      <c r="T5" s="1159"/>
      <c r="U5" s="1080"/>
      <c r="V5" s="1159"/>
      <c r="W5" s="1080"/>
      <c r="X5" s="1159"/>
      <c r="Y5" s="1080"/>
      <c r="Z5" s="906"/>
      <c r="AA5" s="1161">
        <v>2022</v>
      </c>
      <c r="AB5" s="1080"/>
      <c r="AC5" s="1164">
        <v>2022</v>
      </c>
      <c r="AD5" s="1080"/>
      <c r="AE5" s="1164">
        <v>2022</v>
      </c>
      <c r="AF5" s="1080"/>
      <c r="AG5" s="1159">
        <v>2023</v>
      </c>
      <c r="AH5" s="1119"/>
      <c r="AI5" s="959"/>
      <c r="AJ5" s="1160">
        <v>2023</v>
      </c>
      <c r="AK5" s="1119"/>
      <c r="AL5" s="959"/>
      <c r="AM5" s="1160">
        <v>2022</v>
      </c>
      <c r="AN5" s="1119"/>
      <c r="AO5" s="1160">
        <v>2023</v>
      </c>
      <c r="AP5" s="1119"/>
      <c r="AQ5" s="959"/>
      <c r="AR5" s="1164"/>
      <c r="AS5" s="1119"/>
      <c r="AT5" s="1164"/>
      <c r="AU5" s="1119"/>
      <c r="AV5" s="1000"/>
      <c r="AW5" s="903"/>
      <c r="AX5" s="903"/>
      <c r="AY5" s="903"/>
      <c r="AZ5" s="903"/>
      <c r="BA5" s="903"/>
      <c r="BB5" s="903"/>
      <c r="BC5" s="903"/>
      <c r="BD5" s="903"/>
    </row>
    <row r="6" spans="1:57" ht="13.5" customHeight="1" x14ac:dyDescent="0.2">
      <c r="A6" s="1149"/>
      <c r="B6" s="1100"/>
      <c r="C6" s="1100"/>
      <c r="D6" s="1100"/>
      <c r="E6" s="1100"/>
      <c r="F6" s="1100"/>
      <c r="G6" s="1119"/>
      <c r="H6" s="1165" t="s">
        <v>778</v>
      </c>
      <c r="I6" s="1080"/>
      <c r="J6" s="1165" t="s">
        <v>778</v>
      </c>
      <c r="K6" s="1080"/>
      <c r="L6" s="1165" t="s">
        <v>778</v>
      </c>
      <c r="M6" s="1080"/>
      <c r="N6" s="1177" t="s">
        <v>677</v>
      </c>
      <c r="O6" s="1080"/>
      <c r="P6" s="1168" t="s">
        <v>677</v>
      </c>
      <c r="Q6" s="1080"/>
      <c r="R6" s="1168" t="s">
        <v>677</v>
      </c>
      <c r="S6" s="1080"/>
      <c r="T6" s="1165"/>
      <c r="U6" s="1080"/>
      <c r="V6" s="1165"/>
      <c r="W6" s="1080"/>
      <c r="X6" s="1165"/>
      <c r="Y6" s="1080"/>
      <c r="Z6" s="906"/>
      <c r="AA6" s="1166" t="s">
        <v>677</v>
      </c>
      <c r="AB6" s="1080"/>
      <c r="AC6" s="1167" t="s">
        <v>678</v>
      </c>
      <c r="AD6" s="1080"/>
      <c r="AE6" s="1167" t="s">
        <v>678</v>
      </c>
      <c r="AF6" s="1080"/>
      <c r="AG6" s="1165" t="s">
        <v>679</v>
      </c>
      <c r="AH6" s="1119"/>
      <c r="AI6" s="959"/>
      <c r="AJ6" s="1168" t="s">
        <v>679</v>
      </c>
      <c r="AK6" s="1119"/>
      <c r="AL6" s="959"/>
      <c r="AM6" s="1168" t="s">
        <v>680</v>
      </c>
      <c r="AN6" s="1119"/>
      <c r="AO6" s="1168" t="s">
        <v>679</v>
      </c>
      <c r="AP6" s="1119"/>
      <c r="AQ6" s="959"/>
      <c r="AR6" s="1164"/>
      <c r="AS6" s="1119"/>
      <c r="AT6" s="1164"/>
      <c r="AU6" s="1119"/>
      <c r="AV6" s="1000"/>
      <c r="AW6" s="903"/>
      <c r="AX6" s="903"/>
      <c r="AY6" s="903"/>
      <c r="AZ6" s="903"/>
      <c r="BA6" s="903"/>
      <c r="BB6" s="903"/>
      <c r="BC6" s="903"/>
      <c r="BD6" s="903"/>
    </row>
    <row r="7" spans="1:57" ht="12.75" customHeight="1" x14ac:dyDescent="0.2">
      <c r="A7" s="1149"/>
      <c r="B7" s="1100"/>
      <c r="C7" s="1100"/>
      <c r="D7" s="1100"/>
      <c r="E7" s="1100"/>
      <c r="F7" s="1100"/>
      <c r="G7" s="1119"/>
      <c r="H7" s="1165" t="s">
        <v>682</v>
      </c>
      <c r="I7" s="1080"/>
      <c r="J7" s="1165" t="s">
        <v>682</v>
      </c>
      <c r="K7" s="1080"/>
      <c r="L7" s="1165" t="s">
        <v>682</v>
      </c>
      <c r="M7" s="1080"/>
      <c r="N7" s="1177" t="s">
        <v>683</v>
      </c>
      <c r="O7" s="1080"/>
      <c r="P7" s="1168" t="s">
        <v>683</v>
      </c>
      <c r="Q7" s="1080"/>
      <c r="R7" s="1168" t="s">
        <v>683</v>
      </c>
      <c r="S7" s="1080"/>
      <c r="T7" s="1165"/>
      <c r="U7" s="1080"/>
      <c r="V7" s="1165"/>
      <c r="W7" s="1080"/>
      <c r="X7" s="1165"/>
      <c r="Y7" s="1080"/>
      <c r="Z7" s="906"/>
      <c r="AA7" s="1166"/>
      <c r="AB7" s="1080"/>
      <c r="AC7" s="1167"/>
      <c r="AD7" s="1080"/>
      <c r="AE7" s="1167"/>
      <c r="AF7" s="1080"/>
      <c r="AG7" s="1165"/>
      <c r="AH7" s="1119"/>
      <c r="AI7" s="959"/>
      <c r="AJ7" s="1162"/>
      <c r="AK7" s="1119"/>
      <c r="AL7" s="959"/>
      <c r="AM7" s="1168" t="s">
        <v>884</v>
      </c>
      <c r="AN7" s="1119"/>
      <c r="AO7" s="1168" t="s">
        <v>885</v>
      </c>
      <c r="AP7" s="1119"/>
      <c r="AQ7" s="959"/>
      <c r="AR7" s="1164"/>
      <c r="AS7" s="1119"/>
      <c r="AT7" s="1164"/>
      <c r="AU7" s="1119"/>
      <c r="AV7" s="1000"/>
      <c r="AW7" s="903"/>
      <c r="AX7" s="903"/>
      <c r="AY7" s="903"/>
      <c r="AZ7" s="903"/>
      <c r="BA7" s="903"/>
      <c r="BB7" s="903"/>
      <c r="BC7" s="903"/>
      <c r="BD7" s="903"/>
    </row>
    <row r="8" spans="1:57" ht="12.75" customHeight="1" x14ac:dyDescent="0.2">
      <c r="A8" s="1175"/>
      <c r="B8" s="1058"/>
      <c r="C8" s="1058"/>
      <c r="D8" s="1058"/>
      <c r="E8" s="1058"/>
      <c r="F8" s="1058"/>
      <c r="G8" s="1176"/>
      <c r="H8" s="1169" t="s">
        <v>687</v>
      </c>
      <c r="I8" s="1170"/>
      <c r="J8" s="1169" t="s">
        <v>688</v>
      </c>
      <c r="K8" s="1170"/>
      <c r="L8" s="1169" t="s">
        <v>689</v>
      </c>
      <c r="M8" s="1170"/>
      <c r="N8" s="1171" t="s">
        <v>687</v>
      </c>
      <c r="O8" s="1172"/>
      <c r="P8" s="1173" t="s">
        <v>688</v>
      </c>
      <c r="Q8" s="1172"/>
      <c r="R8" s="1169" t="s">
        <v>689</v>
      </c>
      <c r="S8" s="1170"/>
      <c r="T8" s="1169" t="s">
        <v>687</v>
      </c>
      <c r="U8" s="1170"/>
      <c r="V8" s="1169" t="s">
        <v>688</v>
      </c>
      <c r="W8" s="1170"/>
      <c r="X8" s="1169" t="s">
        <v>689</v>
      </c>
      <c r="Y8" s="1170"/>
      <c r="Z8" s="906"/>
      <c r="AA8" s="1179" t="s">
        <v>689</v>
      </c>
      <c r="AB8" s="1170"/>
      <c r="AC8" s="1169" t="s">
        <v>689</v>
      </c>
      <c r="AD8" s="1170"/>
      <c r="AE8" s="1169" t="s">
        <v>688</v>
      </c>
      <c r="AF8" s="1170"/>
      <c r="AG8" s="1178" t="s">
        <v>688</v>
      </c>
      <c r="AH8" s="1176"/>
      <c r="AI8" s="961"/>
      <c r="AJ8" s="1183" t="s">
        <v>689</v>
      </c>
      <c r="AK8" s="1176"/>
      <c r="AL8" s="961"/>
      <c r="AM8" s="1183" t="s">
        <v>688</v>
      </c>
      <c r="AN8" s="1176"/>
      <c r="AO8" s="1183" t="s">
        <v>688</v>
      </c>
      <c r="AP8" s="1176"/>
      <c r="AQ8" s="961"/>
      <c r="AR8" s="1196" t="s">
        <v>689</v>
      </c>
      <c r="AS8" s="1197"/>
      <c r="AT8" s="1196" t="s">
        <v>689</v>
      </c>
      <c r="AU8" s="1197"/>
      <c r="AV8" s="1002"/>
      <c r="AW8" s="903"/>
      <c r="AX8" s="903"/>
      <c r="AY8" s="903"/>
      <c r="AZ8" s="903"/>
      <c r="BA8" s="903"/>
      <c r="BB8" s="903"/>
      <c r="BC8" s="903"/>
      <c r="BD8" s="903"/>
    </row>
    <row r="9" spans="1:57" ht="30.75" customHeight="1" x14ac:dyDescent="0.2">
      <c r="A9" s="911" t="s">
        <v>690</v>
      </c>
      <c r="B9" s="912" t="s">
        <v>691</v>
      </c>
      <c r="C9" s="912" t="s">
        <v>692</v>
      </c>
      <c r="D9" s="912" t="s">
        <v>693</v>
      </c>
      <c r="E9" s="912" t="s">
        <v>694</v>
      </c>
      <c r="F9" s="912" t="s">
        <v>39</v>
      </c>
      <c r="G9" s="913" t="s">
        <v>40</v>
      </c>
      <c r="H9" s="916" t="s">
        <v>41</v>
      </c>
      <c r="I9" s="912" t="s">
        <v>42</v>
      </c>
      <c r="J9" s="914" t="s">
        <v>41</v>
      </c>
      <c r="K9" s="912" t="s">
        <v>42</v>
      </c>
      <c r="L9" s="914" t="s">
        <v>41</v>
      </c>
      <c r="M9" s="915" t="s">
        <v>42</v>
      </c>
      <c r="N9" s="916" t="s">
        <v>41</v>
      </c>
      <c r="O9" s="916" t="s">
        <v>42</v>
      </c>
      <c r="P9" s="916" t="s">
        <v>41</v>
      </c>
      <c r="Q9" s="912" t="s">
        <v>42</v>
      </c>
      <c r="R9" s="914" t="s">
        <v>41</v>
      </c>
      <c r="S9" s="915" t="s">
        <v>42</v>
      </c>
      <c r="T9" s="916" t="s">
        <v>41</v>
      </c>
      <c r="U9" s="916" t="s">
        <v>42</v>
      </c>
      <c r="V9" s="916" t="s">
        <v>41</v>
      </c>
      <c r="W9" s="912" t="s">
        <v>42</v>
      </c>
      <c r="X9" s="914" t="s">
        <v>41</v>
      </c>
      <c r="Y9" s="915" t="s">
        <v>42</v>
      </c>
      <c r="Z9" s="917"/>
      <c r="AA9" s="1003" t="s">
        <v>41</v>
      </c>
      <c r="AB9" s="963" t="s">
        <v>42</v>
      </c>
      <c r="AC9" s="963" t="s">
        <v>41</v>
      </c>
      <c r="AD9" s="963" t="s">
        <v>42</v>
      </c>
      <c r="AE9" s="963" t="s">
        <v>41</v>
      </c>
      <c r="AF9" s="963" t="s">
        <v>42</v>
      </c>
      <c r="AG9" s="963" t="s">
        <v>41</v>
      </c>
      <c r="AH9" s="964" t="s">
        <v>42</v>
      </c>
      <c r="AI9" s="1004"/>
      <c r="AJ9" s="963" t="s">
        <v>41</v>
      </c>
      <c r="AK9" s="964" t="s">
        <v>42</v>
      </c>
      <c r="AL9" s="1004"/>
      <c r="AM9" s="963" t="s">
        <v>41</v>
      </c>
      <c r="AN9" s="963" t="s">
        <v>42</v>
      </c>
      <c r="AO9" s="963" t="s">
        <v>41</v>
      </c>
      <c r="AP9" s="964" t="s">
        <v>42</v>
      </c>
      <c r="AQ9" s="1004"/>
      <c r="AR9" s="963" t="s">
        <v>41</v>
      </c>
      <c r="AS9" s="964" t="s">
        <v>42</v>
      </c>
      <c r="AT9" s="963" t="s">
        <v>41</v>
      </c>
      <c r="AU9" s="964" t="s">
        <v>42</v>
      </c>
      <c r="AV9" s="1005" t="s">
        <v>44</v>
      </c>
      <c r="AW9" s="920"/>
      <c r="AX9" s="920"/>
      <c r="AY9" s="920"/>
      <c r="AZ9" s="920"/>
      <c r="BA9" s="920"/>
      <c r="BB9" s="920"/>
      <c r="BC9" s="920"/>
      <c r="BD9" s="920"/>
      <c r="BE9" s="921"/>
    </row>
    <row r="10" spans="1:57" ht="15" customHeight="1" outlineLevel="1" x14ac:dyDescent="0.2">
      <c r="A10" s="922">
        <f t="shared" ref="A10:A20" si="0">RANK(AV10,$AV$10:$AV$29)</f>
        <v>1</v>
      </c>
      <c r="B10" s="937">
        <v>2006</v>
      </c>
      <c r="C10" s="652" t="s">
        <v>886</v>
      </c>
      <c r="D10" s="480" t="s">
        <v>230</v>
      </c>
      <c r="E10" s="480" t="s">
        <v>887</v>
      </c>
      <c r="F10" s="478" t="s">
        <v>888</v>
      </c>
      <c r="G10" s="940" t="s">
        <v>49</v>
      </c>
      <c r="H10" s="925"/>
      <c r="I10" s="925">
        <v>0</v>
      </c>
      <c r="J10" s="925" t="s">
        <v>714</v>
      </c>
      <c r="K10" s="925">
        <v>100</v>
      </c>
      <c r="L10" s="925" t="s">
        <v>716</v>
      </c>
      <c r="M10" s="526">
        <v>100</v>
      </c>
      <c r="N10" s="925"/>
      <c r="O10" s="925">
        <v>0</v>
      </c>
      <c r="P10" s="925"/>
      <c r="Q10" s="925">
        <v>0</v>
      </c>
      <c r="R10" s="925"/>
      <c r="S10" s="925">
        <v>0</v>
      </c>
      <c r="T10" s="925"/>
      <c r="U10" s="925">
        <v>0</v>
      </c>
      <c r="V10" s="925"/>
      <c r="W10" s="925">
        <v>0</v>
      </c>
      <c r="X10" s="925"/>
      <c r="Y10" s="925">
        <v>0</v>
      </c>
      <c r="Z10" s="926">
        <f t="shared" ref="Z10:Z29" si="1">LARGE(H10:Y10,1)+LARGE(H10:Y10,2)+LARGE(H10:Y10,3)+LARGE(H10:Y10,4)+LARGE(H10:Y10,5)+LARGE(H10:Y10,6)</f>
        <v>200</v>
      </c>
      <c r="AA10" s="1006"/>
      <c r="AB10" s="968">
        <v>0</v>
      </c>
      <c r="AC10" s="976"/>
      <c r="AD10" s="968">
        <v>0</v>
      </c>
      <c r="AE10" s="976"/>
      <c r="AF10" s="968">
        <v>0</v>
      </c>
      <c r="AG10" s="976"/>
      <c r="AH10" s="505">
        <v>0</v>
      </c>
      <c r="AI10" s="926">
        <f t="shared" ref="AI10:AI29" si="2">LARGE(AB10:AH10,1)+LARGE(AB10:AH10, 2)+LARGE(AB10:AH10, 3)</f>
        <v>0</v>
      </c>
      <c r="AJ10" s="976"/>
      <c r="AK10" s="505">
        <v>0</v>
      </c>
      <c r="AL10" s="1007">
        <f t="shared" ref="AL10:AL29" si="3">AK10</f>
        <v>0</v>
      </c>
      <c r="AM10" s="976"/>
      <c r="AN10" s="968">
        <v>0</v>
      </c>
      <c r="AO10" s="976"/>
      <c r="AP10" s="505">
        <v>0</v>
      </c>
      <c r="AQ10" s="1007">
        <f t="shared" ref="AQ10:AQ29" si="4">LARGE(AM10:AP10,1)</f>
        <v>0</v>
      </c>
      <c r="AR10" s="972"/>
      <c r="AS10" s="505">
        <v>0</v>
      </c>
      <c r="AT10" s="972"/>
      <c r="AU10" s="505">
        <v>0</v>
      </c>
      <c r="AV10" s="1008">
        <f t="shared" ref="AV10:AV29" si="5">Z10+AI10+AL10+AQ10+AS10+AU10</f>
        <v>200</v>
      </c>
      <c r="AW10" s="942"/>
      <c r="AX10" s="942"/>
      <c r="AY10" s="942"/>
      <c r="AZ10" s="942"/>
      <c r="BA10" s="942"/>
      <c r="BB10" s="942"/>
      <c r="BC10" s="942"/>
      <c r="BD10" s="942"/>
      <c r="BE10" s="936"/>
    </row>
    <row r="11" spans="1:57" ht="15" customHeight="1" outlineLevel="1" x14ac:dyDescent="0.2">
      <c r="A11" s="922">
        <f t="shared" si="0"/>
        <v>2</v>
      </c>
      <c r="B11" s="478">
        <v>2009</v>
      </c>
      <c r="C11" s="652" t="s">
        <v>499</v>
      </c>
      <c r="D11" s="480" t="s">
        <v>141</v>
      </c>
      <c r="E11" s="480" t="s">
        <v>500</v>
      </c>
      <c r="F11" s="478" t="s">
        <v>62</v>
      </c>
      <c r="G11" s="940" t="s">
        <v>63</v>
      </c>
      <c r="H11" s="925"/>
      <c r="I11" s="925">
        <v>0</v>
      </c>
      <c r="J11" s="939" t="s">
        <v>710</v>
      </c>
      <c r="K11" s="924">
        <v>100</v>
      </c>
      <c r="L11" s="925" t="s">
        <v>703</v>
      </c>
      <c r="M11" s="526">
        <v>50</v>
      </c>
      <c r="N11" s="526"/>
      <c r="O11" s="925">
        <v>0</v>
      </c>
      <c r="P11" s="526"/>
      <c r="Q11" s="925">
        <v>0</v>
      </c>
      <c r="R11" s="526"/>
      <c r="S11" s="925">
        <v>0</v>
      </c>
      <c r="T11" s="925"/>
      <c r="U11" s="925">
        <v>0</v>
      </c>
      <c r="V11" s="925"/>
      <c r="W11" s="925">
        <v>0</v>
      </c>
      <c r="X11" s="925"/>
      <c r="Y11" s="925">
        <v>0</v>
      </c>
      <c r="Z11" s="926">
        <f t="shared" si="1"/>
        <v>150</v>
      </c>
      <c r="AA11" s="1006"/>
      <c r="AB11" s="968">
        <v>0</v>
      </c>
      <c r="AC11" s="976"/>
      <c r="AD11" s="968">
        <v>0</v>
      </c>
      <c r="AE11" s="976"/>
      <c r="AF11" s="968">
        <v>0</v>
      </c>
      <c r="AG11" s="976"/>
      <c r="AH11" s="505">
        <v>0</v>
      </c>
      <c r="AI11" s="926">
        <f t="shared" si="2"/>
        <v>0</v>
      </c>
      <c r="AJ11" s="976"/>
      <c r="AK11" s="505">
        <v>0</v>
      </c>
      <c r="AL11" s="1007">
        <f t="shared" si="3"/>
        <v>0</v>
      </c>
      <c r="AM11" s="976"/>
      <c r="AN11" s="968">
        <v>0</v>
      </c>
      <c r="AO11" s="976"/>
      <c r="AP11" s="505">
        <v>0</v>
      </c>
      <c r="AQ11" s="1007">
        <f t="shared" si="4"/>
        <v>0</v>
      </c>
      <c r="AR11" s="972"/>
      <c r="AS11" s="505">
        <v>0</v>
      </c>
      <c r="AT11" s="972"/>
      <c r="AU11" s="505">
        <v>0</v>
      </c>
      <c r="AV11" s="1008">
        <f t="shared" si="5"/>
        <v>150</v>
      </c>
      <c r="AW11" s="942"/>
      <c r="AX11" s="942"/>
      <c r="AY11" s="942"/>
      <c r="AZ11" s="942"/>
      <c r="BA11" s="942"/>
      <c r="BB11" s="942"/>
      <c r="BC11" s="942"/>
      <c r="BD11" s="942"/>
      <c r="BE11" s="936"/>
    </row>
    <row r="12" spans="1:57" ht="15" customHeight="1" outlineLevel="1" x14ac:dyDescent="0.2">
      <c r="A12" s="922">
        <f t="shared" si="0"/>
        <v>3</v>
      </c>
      <c r="B12" s="937">
        <v>2007</v>
      </c>
      <c r="C12" s="553" t="s">
        <v>889</v>
      </c>
      <c r="D12" s="554" t="s">
        <v>890</v>
      </c>
      <c r="E12" s="554" t="s">
        <v>891</v>
      </c>
      <c r="F12" s="937" t="s">
        <v>888</v>
      </c>
      <c r="G12" s="938" t="s">
        <v>49</v>
      </c>
      <c r="H12" s="925"/>
      <c r="I12" s="925">
        <v>0</v>
      </c>
      <c r="J12" s="925"/>
      <c r="K12" s="925">
        <v>0</v>
      </c>
      <c r="L12" s="925" t="s">
        <v>716</v>
      </c>
      <c r="M12" s="526">
        <v>100</v>
      </c>
      <c r="N12" s="805"/>
      <c r="O12" s="925">
        <v>0</v>
      </c>
      <c r="P12" s="805"/>
      <c r="Q12" s="925">
        <v>0</v>
      </c>
      <c r="R12" s="526"/>
      <c r="S12" s="925">
        <v>0</v>
      </c>
      <c r="T12" s="924"/>
      <c r="U12" s="925">
        <v>0</v>
      </c>
      <c r="V12" s="924"/>
      <c r="W12" s="925">
        <v>0</v>
      </c>
      <c r="X12" s="925"/>
      <c r="Y12" s="925">
        <v>0</v>
      </c>
      <c r="Z12" s="926">
        <f t="shared" si="1"/>
        <v>100</v>
      </c>
      <c r="AA12" s="1006"/>
      <c r="AB12" s="968">
        <v>0</v>
      </c>
      <c r="AC12" s="976"/>
      <c r="AD12" s="968">
        <v>0</v>
      </c>
      <c r="AE12" s="976"/>
      <c r="AF12" s="968">
        <v>0</v>
      </c>
      <c r="AG12" s="976"/>
      <c r="AH12" s="505">
        <v>0</v>
      </c>
      <c r="AI12" s="926">
        <f t="shared" si="2"/>
        <v>0</v>
      </c>
      <c r="AJ12" s="976"/>
      <c r="AK12" s="505">
        <v>0</v>
      </c>
      <c r="AL12" s="1007">
        <f t="shared" si="3"/>
        <v>0</v>
      </c>
      <c r="AM12" s="976"/>
      <c r="AN12" s="968">
        <v>0</v>
      </c>
      <c r="AO12" s="976"/>
      <c r="AP12" s="505">
        <v>0</v>
      </c>
      <c r="AQ12" s="1007">
        <f t="shared" si="4"/>
        <v>0</v>
      </c>
      <c r="AR12" s="972"/>
      <c r="AS12" s="505">
        <v>0</v>
      </c>
      <c r="AT12" s="972"/>
      <c r="AU12" s="505">
        <v>0</v>
      </c>
      <c r="AV12" s="1008">
        <f t="shared" si="5"/>
        <v>100</v>
      </c>
      <c r="AW12" s="942"/>
      <c r="AX12" s="942"/>
      <c r="AY12" s="942"/>
      <c r="AZ12" s="942"/>
      <c r="BA12" s="942"/>
      <c r="BB12" s="942"/>
      <c r="BC12" s="942"/>
      <c r="BD12" s="942"/>
      <c r="BE12" s="936"/>
    </row>
    <row r="13" spans="1:57" ht="15" customHeight="1" outlineLevel="1" x14ac:dyDescent="0.2">
      <c r="A13" s="922">
        <f t="shared" si="0"/>
        <v>3</v>
      </c>
      <c r="B13" s="937">
        <v>2008</v>
      </c>
      <c r="C13" s="652" t="s">
        <v>892</v>
      </c>
      <c r="D13" s="480" t="s">
        <v>514</v>
      </c>
      <c r="E13" s="480" t="s">
        <v>513</v>
      </c>
      <c r="F13" s="478" t="s">
        <v>62</v>
      </c>
      <c r="G13" s="940" t="s">
        <v>63</v>
      </c>
      <c r="H13" s="925"/>
      <c r="I13" s="925">
        <v>0</v>
      </c>
      <c r="J13" s="924" t="s">
        <v>723</v>
      </c>
      <c r="K13" s="924">
        <v>50</v>
      </c>
      <c r="L13" s="925" t="s">
        <v>710</v>
      </c>
      <c r="M13" s="526">
        <v>50</v>
      </c>
      <c r="N13" s="526"/>
      <c r="O13" s="925">
        <v>0</v>
      </c>
      <c r="P13" s="526"/>
      <c r="Q13" s="925">
        <v>0</v>
      </c>
      <c r="R13" s="526"/>
      <c r="S13" s="925">
        <v>0</v>
      </c>
      <c r="T13" s="925"/>
      <c r="U13" s="925">
        <v>0</v>
      </c>
      <c r="V13" s="924"/>
      <c r="W13" s="925">
        <v>0</v>
      </c>
      <c r="X13" s="925"/>
      <c r="Y13" s="925">
        <v>0</v>
      </c>
      <c r="Z13" s="926">
        <f t="shared" si="1"/>
        <v>100</v>
      </c>
      <c r="AA13" s="1006"/>
      <c r="AB13" s="968">
        <v>0</v>
      </c>
      <c r="AC13" s="976"/>
      <c r="AD13" s="968">
        <v>0</v>
      </c>
      <c r="AE13" s="976"/>
      <c r="AF13" s="968">
        <v>0</v>
      </c>
      <c r="AG13" s="976"/>
      <c r="AH13" s="505">
        <v>0</v>
      </c>
      <c r="AI13" s="926">
        <f t="shared" si="2"/>
        <v>0</v>
      </c>
      <c r="AJ13" s="976"/>
      <c r="AK13" s="505">
        <v>0</v>
      </c>
      <c r="AL13" s="1007">
        <f t="shared" si="3"/>
        <v>0</v>
      </c>
      <c r="AM13" s="976"/>
      <c r="AN13" s="968">
        <v>0</v>
      </c>
      <c r="AO13" s="976"/>
      <c r="AP13" s="505">
        <v>0</v>
      </c>
      <c r="AQ13" s="1007">
        <f t="shared" si="4"/>
        <v>0</v>
      </c>
      <c r="AR13" s="972"/>
      <c r="AS13" s="505">
        <v>0</v>
      </c>
      <c r="AT13" s="972"/>
      <c r="AU13" s="505">
        <v>0</v>
      </c>
      <c r="AV13" s="1008">
        <f t="shared" si="5"/>
        <v>100</v>
      </c>
      <c r="AW13" s="942"/>
      <c r="AX13" s="942"/>
      <c r="AY13" s="942"/>
      <c r="AZ13" s="942"/>
      <c r="BA13" s="942"/>
      <c r="BB13" s="942"/>
      <c r="BC13" s="942"/>
      <c r="BD13" s="942"/>
      <c r="BE13" s="936"/>
    </row>
    <row r="14" spans="1:57" ht="15" customHeight="1" outlineLevel="1" x14ac:dyDescent="0.2">
      <c r="A14" s="922">
        <f t="shared" si="0"/>
        <v>5</v>
      </c>
      <c r="B14" s="937">
        <v>2006</v>
      </c>
      <c r="C14" s="553" t="s">
        <v>893</v>
      </c>
      <c r="D14" s="554" t="s">
        <v>894</v>
      </c>
      <c r="E14" s="554" t="s">
        <v>895</v>
      </c>
      <c r="F14" s="937" t="s">
        <v>888</v>
      </c>
      <c r="G14" s="938" t="s">
        <v>49</v>
      </c>
      <c r="H14" s="925"/>
      <c r="I14" s="925">
        <v>0</v>
      </c>
      <c r="J14" s="925" t="s">
        <v>751</v>
      </c>
      <c r="K14" s="925">
        <v>50</v>
      </c>
      <c r="L14" s="925" t="s">
        <v>729</v>
      </c>
      <c r="M14" s="526">
        <v>25</v>
      </c>
      <c r="N14" s="526"/>
      <c r="O14" s="925">
        <v>0</v>
      </c>
      <c r="P14" s="526"/>
      <c r="Q14" s="925">
        <v>0</v>
      </c>
      <c r="R14" s="526"/>
      <c r="S14" s="925">
        <v>0</v>
      </c>
      <c r="T14" s="925"/>
      <c r="U14" s="925">
        <v>0</v>
      </c>
      <c r="V14" s="925"/>
      <c r="W14" s="925">
        <v>0</v>
      </c>
      <c r="X14" s="925"/>
      <c r="Y14" s="925">
        <v>0</v>
      </c>
      <c r="Z14" s="926">
        <f t="shared" si="1"/>
        <v>75</v>
      </c>
      <c r="AA14" s="1006"/>
      <c r="AB14" s="968">
        <v>0</v>
      </c>
      <c r="AC14" s="976"/>
      <c r="AD14" s="968">
        <v>0</v>
      </c>
      <c r="AE14" s="976"/>
      <c r="AF14" s="968">
        <v>0</v>
      </c>
      <c r="AG14" s="976"/>
      <c r="AH14" s="505">
        <v>0</v>
      </c>
      <c r="AI14" s="926">
        <f t="shared" si="2"/>
        <v>0</v>
      </c>
      <c r="AJ14" s="976"/>
      <c r="AK14" s="505">
        <v>0</v>
      </c>
      <c r="AL14" s="1007">
        <f t="shared" si="3"/>
        <v>0</v>
      </c>
      <c r="AM14" s="976"/>
      <c r="AN14" s="968">
        <v>0</v>
      </c>
      <c r="AO14" s="976"/>
      <c r="AP14" s="505">
        <v>0</v>
      </c>
      <c r="AQ14" s="1007">
        <f t="shared" si="4"/>
        <v>0</v>
      </c>
      <c r="AR14" s="972"/>
      <c r="AS14" s="505">
        <v>0</v>
      </c>
      <c r="AT14" s="972"/>
      <c r="AU14" s="505">
        <v>0</v>
      </c>
      <c r="AV14" s="1008">
        <f t="shared" si="5"/>
        <v>75</v>
      </c>
      <c r="AW14" s="942"/>
      <c r="AX14" s="942"/>
      <c r="AY14" s="942"/>
      <c r="AZ14" s="942"/>
      <c r="BA14" s="942"/>
      <c r="BB14" s="942"/>
      <c r="BC14" s="942"/>
      <c r="BD14" s="942"/>
      <c r="BE14" s="936"/>
    </row>
    <row r="15" spans="1:57" ht="15" customHeight="1" outlineLevel="1" x14ac:dyDescent="0.2">
      <c r="A15" s="922">
        <f t="shared" si="0"/>
        <v>6</v>
      </c>
      <c r="B15" s="478">
        <v>2008</v>
      </c>
      <c r="C15" s="652" t="s">
        <v>523</v>
      </c>
      <c r="D15" s="974" t="s">
        <v>141</v>
      </c>
      <c r="E15" s="974" t="s">
        <v>524</v>
      </c>
      <c r="F15" s="109" t="s">
        <v>888</v>
      </c>
      <c r="G15" s="109" t="s">
        <v>49</v>
      </c>
      <c r="H15" s="925"/>
      <c r="I15" s="925">
        <v>0</v>
      </c>
      <c r="J15" s="939" t="s">
        <v>722</v>
      </c>
      <c r="K15" s="1009">
        <v>50</v>
      </c>
      <c r="L15" s="925"/>
      <c r="M15" s="526">
        <v>0</v>
      </c>
      <c r="N15" s="526"/>
      <c r="O15" s="925">
        <v>0</v>
      </c>
      <c r="P15" s="526"/>
      <c r="Q15" s="925">
        <v>0</v>
      </c>
      <c r="R15" s="526"/>
      <c r="S15" s="925">
        <v>0</v>
      </c>
      <c r="T15" s="925"/>
      <c r="U15" s="925">
        <v>0</v>
      </c>
      <c r="V15" s="925"/>
      <c r="W15" s="925">
        <v>0</v>
      </c>
      <c r="X15" s="925"/>
      <c r="Y15" s="925">
        <v>0</v>
      </c>
      <c r="Z15" s="926">
        <f t="shared" si="1"/>
        <v>50</v>
      </c>
      <c r="AA15" s="1006"/>
      <c r="AB15" s="968">
        <v>0</v>
      </c>
      <c r="AC15" s="976"/>
      <c r="AD15" s="968">
        <v>0</v>
      </c>
      <c r="AE15" s="976"/>
      <c r="AF15" s="968">
        <v>0</v>
      </c>
      <c r="AG15" s="976"/>
      <c r="AH15" s="505">
        <v>0</v>
      </c>
      <c r="AI15" s="926">
        <f t="shared" si="2"/>
        <v>0</v>
      </c>
      <c r="AJ15" s="976"/>
      <c r="AK15" s="505">
        <v>0</v>
      </c>
      <c r="AL15" s="1007">
        <f t="shared" si="3"/>
        <v>0</v>
      </c>
      <c r="AM15" s="976"/>
      <c r="AN15" s="968">
        <v>0</v>
      </c>
      <c r="AO15" s="976"/>
      <c r="AP15" s="505">
        <v>0</v>
      </c>
      <c r="AQ15" s="1007">
        <f t="shared" si="4"/>
        <v>0</v>
      </c>
      <c r="AR15" s="972"/>
      <c r="AS15" s="505">
        <v>0</v>
      </c>
      <c r="AT15" s="972"/>
      <c r="AU15" s="505">
        <v>0</v>
      </c>
      <c r="AV15" s="1008">
        <f t="shared" si="5"/>
        <v>50</v>
      </c>
      <c r="AW15" s="942"/>
      <c r="AX15" s="942"/>
      <c r="AY15" s="942"/>
      <c r="AZ15" s="942"/>
      <c r="BA15" s="942"/>
      <c r="BB15" s="942"/>
      <c r="BC15" s="942"/>
      <c r="BD15" s="942"/>
      <c r="BE15" s="936"/>
    </row>
    <row r="16" spans="1:57" ht="15" customHeight="1" outlineLevel="1" x14ac:dyDescent="0.2">
      <c r="A16" s="922">
        <f t="shared" si="0"/>
        <v>7</v>
      </c>
      <c r="B16" s="937">
        <v>2007</v>
      </c>
      <c r="C16" s="553" t="s">
        <v>896</v>
      </c>
      <c r="D16" s="1010" t="s">
        <v>417</v>
      </c>
      <c r="E16" s="1010" t="s">
        <v>897</v>
      </c>
      <c r="F16" s="1011" t="s">
        <v>154</v>
      </c>
      <c r="G16" s="1011" t="s">
        <v>49</v>
      </c>
      <c r="H16" s="925"/>
      <c r="I16" s="925">
        <v>0</v>
      </c>
      <c r="J16" s="1012"/>
      <c r="K16" s="1013">
        <v>0</v>
      </c>
      <c r="L16" s="925" t="s">
        <v>723</v>
      </c>
      <c r="M16" s="526">
        <v>25</v>
      </c>
      <c r="N16" s="526"/>
      <c r="O16" s="925">
        <v>0</v>
      </c>
      <c r="P16" s="526"/>
      <c r="Q16" s="925">
        <v>0</v>
      </c>
      <c r="R16" s="526"/>
      <c r="S16" s="925">
        <v>0</v>
      </c>
      <c r="T16" s="925"/>
      <c r="U16" s="925">
        <v>0</v>
      </c>
      <c r="V16" s="925"/>
      <c r="W16" s="925">
        <v>0</v>
      </c>
      <c r="X16" s="925"/>
      <c r="Y16" s="925">
        <v>0</v>
      </c>
      <c r="Z16" s="926">
        <f t="shared" si="1"/>
        <v>25</v>
      </c>
      <c r="AA16" s="1006"/>
      <c r="AB16" s="968">
        <v>0</v>
      </c>
      <c r="AC16" s="976"/>
      <c r="AD16" s="968">
        <v>0</v>
      </c>
      <c r="AE16" s="976"/>
      <c r="AF16" s="968">
        <v>0</v>
      </c>
      <c r="AG16" s="976"/>
      <c r="AH16" s="505">
        <v>0</v>
      </c>
      <c r="AI16" s="926">
        <f t="shared" si="2"/>
        <v>0</v>
      </c>
      <c r="AJ16" s="976"/>
      <c r="AK16" s="505">
        <v>0</v>
      </c>
      <c r="AL16" s="1007">
        <f t="shared" si="3"/>
        <v>0</v>
      </c>
      <c r="AM16" s="976"/>
      <c r="AN16" s="968">
        <v>0</v>
      </c>
      <c r="AO16" s="976"/>
      <c r="AP16" s="505">
        <v>0</v>
      </c>
      <c r="AQ16" s="1007">
        <f t="shared" si="4"/>
        <v>0</v>
      </c>
      <c r="AR16" s="972"/>
      <c r="AS16" s="505">
        <v>0</v>
      </c>
      <c r="AT16" s="972"/>
      <c r="AU16" s="505">
        <v>0</v>
      </c>
      <c r="AV16" s="1008">
        <f t="shared" si="5"/>
        <v>25</v>
      </c>
      <c r="AW16" s="942"/>
      <c r="AX16" s="942"/>
      <c r="AY16" s="942"/>
      <c r="AZ16" s="942"/>
      <c r="BA16" s="942"/>
      <c r="BB16" s="942"/>
      <c r="BC16" s="942"/>
      <c r="BD16" s="942"/>
      <c r="BE16" s="936"/>
    </row>
    <row r="17" spans="1:57" ht="15" customHeight="1" outlineLevel="1" x14ac:dyDescent="0.2">
      <c r="A17" s="922">
        <f t="shared" si="0"/>
        <v>7</v>
      </c>
      <c r="B17" s="937">
        <v>2007</v>
      </c>
      <c r="C17" s="553" t="s">
        <v>552</v>
      </c>
      <c r="D17" s="554" t="s">
        <v>898</v>
      </c>
      <c r="E17" s="554" t="s">
        <v>899</v>
      </c>
      <c r="F17" s="937" t="s">
        <v>900</v>
      </c>
      <c r="G17" s="938" t="s">
        <v>49</v>
      </c>
      <c r="H17" s="925"/>
      <c r="I17" s="925">
        <v>0</v>
      </c>
      <c r="J17" s="925"/>
      <c r="K17" s="925">
        <v>0</v>
      </c>
      <c r="L17" s="925" t="s">
        <v>734</v>
      </c>
      <c r="M17" s="526">
        <v>25</v>
      </c>
      <c r="N17" s="526"/>
      <c r="O17" s="925">
        <v>0</v>
      </c>
      <c r="P17" s="526"/>
      <c r="Q17" s="925">
        <v>0</v>
      </c>
      <c r="R17" s="526"/>
      <c r="S17" s="925">
        <v>0</v>
      </c>
      <c r="T17" s="925"/>
      <c r="U17" s="925">
        <v>0</v>
      </c>
      <c r="V17" s="925"/>
      <c r="W17" s="925">
        <v>0</v>
      </c>
      <c r="X17" s="925"/>
      <c r="Y17" s="925">
        <v>0</v>
      </c>
      <c r="Z17" s="926">
        <f t="shared" si="1"/>
        <v>25</v>
      </c>
      <c r="AA17" s="1006"/>
      <c r="AB17" s="968">
        <v>0</v>
      </c>
      <c r="AC17" s="976"/>
      <c r="AD17" s="968">
        <v>0</v>
      </c>
      <c r="AE17" s="976"/>
      <c r="AF17" s="968">
        <v>0</v>
      </c>
      <c r="AG17" s="976"/>
      <c r="AH17" s="505">
        <v>0</v>
      </c>
      <c r="AI17" s="926">
        <f t="shared" si="2"/>
        <v>0</v>
      </c>
      <c r="AJ17" s="976"/>
      <c r="AK17" s="505">
        <v>0</v>
      </c>
      <c r="AL17" s="1007">
        <f t="shared" si="3"/>
        <v>0</v>
      </c>
      <c r="AM17" s="976"/>
      <c r="AN17" s="968">
        <v>0</v>
      </c>
      <c r="AO17" s="976"/>
      <c r="AP17" s="505">
        <v>0</v>
      </c>
      <c r="AQ17" s="1007">
        <f t="shared" si="4"/>
        <v>0</v>
      </c>
      <c r="AR17" s="972"/>
      <c r="AS17" s="505">
        <v>0</v>
      </c>
      <c r="AT17" s="972"/>
      <c r="AU17" s="505">
        <v>0</v>
      </c>
      <c r="AV17" s="1008">
        <f t="shared" si="5"/>
        <v>25</v>
      </c>
      <c r="AW17" s="942"/>
      <c r="AX17" s="942"/>
      <c r="AY17" s="942"/>
      <c r="AZ17" s="942"/>
      <c r="BA17" s="942"/>
      <c r="BB17" s="942"/>
      <c r="BC17" s="942"/>
      <c r="BD17" s="942"/>
      <c r="BE17" s="936"/>
    </row>
    <row r="18" spans="1:57" ht="15" customHeight="1" outlineLevel="1" x14ac:dyDescent="0.2">
      <c r="A18" s="922">
        <f t="shared" si="0"/>
        <v>7</v>
      </c>
      <c r="B18" s="937">
        <v>2009</v>
      </c>
      <c r="C18" s="553" t="s">
        <v>507</v>
      </c>
      <c r="D18" s="554" t="s">
        <v>509</v>
      </c>
      <c r="E18" s="554" t="s">
        <v>508</v>
      </c>
      <c r="F18" s="937" t="s">
        <v>62</v>
      </c>
      <c r="G18" s="938" t="s">
        <v>63</v>
      </c>
      <c r="H18" s="925"/>
      <c r="I18" s="925">
        <v>0</v>
      </c>
      <c r="J18" s="925"/>
      <c r="K18" s="925">
        <v>0</v>
      </c>
      <c r="L18" s="925" t="s">
        <v>722</v>
      </c>
      <c r="M18" s="526">
        <v>25</v>
      </c>
      <c r="N18" s="526"/>
      <c r="O18" s="925">
        <v>0</v>
      </c>
      <c r="P18" s="526"/>
      <c r="Q18" s="925">
        <v>0</v>
      </c>
      <c r="R18" s="526"/>
      <c r="S18" s="925">
        <v>0</v>
      </c>
      <c r="T18" s="925"/>
      <c r="U18" s="925">
        <v>0</v>
      </c>
      <c r="V18" s="925"/>
      <c r="W18" s="925">
        <v>0</v>
      </c>
      <c r="X18" s="925"/>
      <c r="Y18" s="925">
        <v>0</v>
      </c>
      <c r="Z18" s="926">
        <f t="shared" si="1"/>
        <v>25</v>
      </c>
      <c r="AA18" s="1006"/>
      <c r="AB18" s="968">
        <v>0</v>
      </c>
      <c r="AC18" s="976"/>
      <c r="AD18" s="968">
        <v>0</v>
      </c>
      <c r="AE18" s="976"/>
      <c r="AF18" s="968">
        <v>0</v>
      </c>
      <c r="AG18" s="976"/>
      <c r="AH18" s="505">
        <v>0</v>
      </c>
      <c r="AI18" s="926">
        <f t="shared" si="2"/>
        <v>0</v>
      </c>
      <c r="AJ18" s="976"/>
      <c r="AK18" s="505">
        <v>0</v>
      </c>
      <c r="AL18" s="1007">
        <f t="shared" si="3"/>
        <v>0</v>
      </c>
      <c r="AM18" s="976"/>
      <c r="AN18" s="968">
        <v>0</v>
      </c>
      <c r="AO18" s="976"/>
      <c r="AP18" s="505">
        <v>0</v>
      </c>
      <c r="AQ18" s="1007">
        <f t="shared" si="4"/>
        <v>0</v>
      </c>
      <c r="AR18" s="972"/>
      <c r="AS18" s="505">
        <v>0</v>
      </c>
      <c r="AT18" s="972"/>
      <c r="AU18" s="1007">
        <f>LARGE(AQ18:AT18,1)</f>
        <v>0</v>
      </c>
      <c r="AV18" s="1008">
        <f t="shared" si="5"/>
        <v>25</v>
      </c>
      <c r="AW18" s="942"/>
      <c r="AX18" s="942"/>
      <c r="AY18" s="942"/>
      <c r="AZ18" s="942"/>
      <c r="BA18" s="942"/>
      <c r="BB18" s="942"/>
      <c r="BC18" s="942"/>
      <c r="BD18" s="942"/>
      <c r="BE18" s="936"/>
    </row>
    <row r="19" spans="1:57" ht="15" customHeight="1" outlineLevel="1" x14ac:dyDescent="0.2">
      <c r="A19" s="922">
        <f t="shared" si="0"/>
        <v>7</v>
      </c>
      <c r="B19" s="937">
        <v>2008</v>
      </c>
      <c r="C19" s="553" t="s">
        <v>512</v>
      </c>
      <c r="D19" s="554" t="s">
        <v>121</v>
      </c>
      <c r="E19" s="554" t="s">
        <v>901</v>
      </c>
      <c r="F19" s="937" t="s">
        <v>902</v>
      </c>
      <c r="G19" s="938" t="s">
        <v>63</v>
      </c>
      <c r="H19" s="925"/>
      <c r="I19" s="925">
        <v>0</v>
      </c>
      <c r="J19" s="925"/>
      <c r="K19" s="925">
        <v>0</v>
      </c>
      <c r="L19" s="925" t="s">
        <v>709</v>
      </c>
      <c r="M19" s="526">
        <v>25</v>
      </c>
      <c r="N19" s="526"/>
      <c r="O19" s="925">
        <v>0</v>
      </c>
      <c r="P19" s="526"/>
      <c r="Q19" s="925">
        <v>0</v>
      </c>
      <c r="R19" s="526"/>
      <c r="S19" s="925">
        <v>0</v>
      </c>
      <c r="T19" s="925"/>
      <c r="U19" s="925">
        <v>0</v>
      </c>
      <c r="V19" s="925"/>
      <c r="W19" s="925">
        <v>0</v>
      </c>
      <c r="X19" s="925"/>
      <c r="Y19" s="925">
        <v>0</v>
      </c>
      <c r="Z19" s="926">
        <f t="shared" si="1"/>
        <v>25</v>
      </c>
      <c r="AA19" s="1006"/>
      <c r="AB19" s="968">
        <v>0</v>
      </c>
      <c r="AC19" s="976"/>
      <c r="AD19" s="968">
        <v>0</v>
      </c>
      <c r="AE19" s="976"/>
      <c r="AF19" s="968">
        <v>0</v>
      </c>
      <c r="AG19" s="976"/>
      <c r="AH19" s="505">
        <v>0</v>
      </c>
      <c r="AI19" s="926">
        <f t="shared" si="2"/>
        <v>0</v>
      </c>
      <c r="AJ19" s="976"/>
      <c r="AK19" s="505">
        <v>0</v>
      </c>
      <c r="AL19" s="1007">
        <f t="shared" si="3"/>
        <v>0</v>
      </c>
      <c r="AM19" s="976"/>
      <c r="AN19" s="968">
        <v>0</v>
      </c>
      <c r="AO19" s="976"/>
      <c r="AP19" s="505">
        <v>0</v>
      </c>
      <c r="AQ19" s="1007">
        <f t="shared" si="4"/>
        <v>0</v>
      </c>
      <c r="AR19" s="972"/>
      <c r="AS19" s="505">
        <v>0</v>
      </c>
      <c r="AT19" s="972"/>
      <c r="AU19" s="505">
        <v>0</v>
      </c>
      <c r="AV19" s="1008">
        <f t="shared" si="5"/>
        <v>25</v>
      </c>
      <c r="AW19" s="942"/>
      <c r="AX19" s="942"/>
      <c r="AY19" s="942"/>
      <c r="AZ19" s="942"/>
      <c r="BA19" s="942"/>
      <c r="BB19" s="942"/>
      <c r="BC19" s="942"/>
      <c r="BD19" s="942"/>
      <c r="BE19" s="936"/>
    </row>
    <row r="20" spans="1:57" ht="15" customHeight="1" outlineLevel="1" x14ac:dyDescent="0.2">
      <c r="A20" s="922">
        <f t="shared" si="0"/>
        <v>7</v>
      </c>
      <c r="B20" s="937">
        <v>2007</v>
      </c>
      <c r="C20" s="553" t="s">
        <v>903</v>
      </c>
      <c r="D20" s="554" t="s">
        <v>904</v>
      </c>
      <c r="E20" s="554" t="s">
        <v>625</v>
      </c>
      <c r="F20" s="937" t="s">
        <v>518</v>
      </c>
      <c r="G20" s="938" t="s">
        <v>360</v>
      </c>
      <c r="H20" s="925"/>
      <c r="I20" s="925">
        <v>0</v>
      </c>
      <c r="J20" s="925"/>
      <c r="K20" s="925">
        <v>0</v>
      </c>
      <c r="L20" s="925" t="s">
        <v>751</v>
      </c>
      <c r="M20" s="526">
        <v>25</v>
      </c>
      <c r="N20" s="526"/>
      <c r="O20" s="925">
        <v>0</v>
      </c>
      <c r="P20" s="526"/>
      <c r="Q20" s="925">
        <v>0</v>
      </c>
      <c r="R20" s="526"/>
      <c r="S20" s="925">
        <v>0</v>
      </c>
      <c r="T20" s="925"/>
      <c r="U20" s="925">
        <v>0</v>
      </c>
      <c r="V20" s="925"/>
      <c r="W20" s="925">
        <v>0</v>
      </c>
      <c r="X20" s="925"/>
      <c r="Y20" s="925">
        <v>0</v>
      </c>
      <c r="Z20" s="926">
        <f t="shared" si="1"/>
        <v>25</v>
      </c>
      <c r="AA20" s="1006"/>
      <c r="AB20" s="968">
        <v>0</v>
      </c>
      <c r="AC20" s="976"/>
      <c r="AD20" s="968">
        <v>0</v>
      </c>
      <c r="AE20" s="976"/>
      <c r="AF20" s="968">
        <v>0</v>
      </c>
      <c r="AG20" s="976"/>
      <c r="AH20" s="505">
        <v>0</v>
      </c>
      <c r="AI20" s="926">
        <f t="shared" si="2"/>
        <v>0</v>
      </c>
      <c r="AJ20" s="976"/>
      <c r="AK20" s="505">
        <v>0</v>
      </c>
      <c r="AL20" s="1007">
        <f t="shared" si="3"/>
        <v>0</v>
      </c>
      <c r="AM20" s="976"/>
      <c r="AN20" s="968">
        <v>0</v>
      </c>
      <c r="AO20" s="976"/>
      <c r="AP20" s="505">
        <v>0</v>
      </c>
      <c r="AQ20" s="1007">
        <f t="shared" si="4"/>
        <v>0</v>
      </c>
      <c r="AR20" s="972"/>
      <c r="AS20" s="505">
        <v>0</v>
      </c>
      <c r="AT20" s="972"/>
      <c r="AU20" s="505">
        <v>0</v>
      </c>
      <c r="AV20" s="1008">
        <f t="shared" si="5"/>
        <v>25</v>
      </c>
      <c r="AW20" s="942"/>
      <c r="AX20" s="942"/>
      <c r="AY20" s="942"/>
      <c r="AZ20" s="942"/>
      <c r="BA20" s="942"/>
      <c r="BB20" s="942"/>
      <c r="BC20" s="942"/>
      <c r="BD20" s="942"/>
      <c r="BE20" s="936"/>
    </row>
    <row r="21" spans="1:57" ht="15" customHeight="1" outlineLevel="1" x14ac:dyDescent="0.2">
      <c r="A21" s="922">
        <f t="shared" ref="A21:A29" si="6">RANK(AL21,$AL$10:$AL$29)</f>
        <v>1</v>
      </c>
      <c r="B21" s="937"/>
      <c r="C21" s="553"/>
      <c r="D21" s="554"/>
      <c r="E21" s="554"/>
      <c r="F21" s="937"/>
      <c r="G21" s="938"/>
      <c r="H21" s="925"/>
      <c r="I21" s="925">
        <v>0</v>
      </c>
      <c r="J21" s="925"/>
      <c r="K21" s="925">
        <v>0</v>
      </c>
      <c r="L21" s="925"/>
      <c r="M21" s="526">
        <v>0</v>
      </c>
      <c r="N21" s="526"/>
      <c r="O21" s="925">
        <v>0</v>
      </c>
      <c r="P21" s="526"/>
      <c r="Q21" s="925">
        <v>0</v>
      </c>
      <c r="R21" s="526"/>
      <c r="S21" s="925">
        <v>0</v>
      </c>
      <c r="T21" s="925"/>
      <c r="U21" s="925">
        <v>0</v>
      </c>
      <c r="V21" s="925"/>
      <c r="W21" s="925">
        <v>0</v>
      </c>
      <c r="X21" s="925"/>
      <c r="Y21" s="925">
        <v>0</v>
      </c>
      <c r="Z21" s="926">
        <f t="shared" si="1"/>
        <v>0</v>
      </c>
      <c r="AA21" s="1006"/>
      <c r="AB21" s="968">
        <v>0</v>
      </c>
      <c r="AC21" s="976"/>
      <c r="AD21" s="968">
        <v>0</v>
      </c>
      <c r="AE21" s="976"/>
      <c r="AF21" s="968">
        <v>0</v>
      </c>
      <c r="AG21" s="976"/>
      <c r="AH21" s="505">
        <v>0</v>
      </c>
      <c r="AI21" s="926">
        <f t="shared" si="2"/>
        <v>0</v>
      </c>
      <c r="AJ21" s="976"/>
      <c r="AK21" s="505">
        <v>0</v>
      </c>
      <c r="AL21" s="1007">
        <f t="shared" si="3"/>
        <v>0</v>
      </c>
      <c r="AM21" s="976"/>
      <c r="AN21" s="968">
        <v>0</v>
      </c>
      <c r="AO21" s="976"/>
      <c r="AP21" s="505">
        <v>0</v>
      </c>
      <c r="AQ21" s="1007">
        <f t="shared" si="4"/>
        <v>0</v>
      </c>
      <c r="AR21" s="972"/>
      <c r="AS21" s="505">
        <v>0</v>
      </c>
      <c r="AT21" s="972"/>
      <c r="AU21" s="505">
        <v>0</v>
      </c>
      <c r="AV21" s="1008">
        <f t="shared" si="5"/>
        <v>0</v>
      </c>
      <c r="AW21" s="942"/>
      <c r="AX21" s="942"/>
      <c r="AY21" s="942"/>
      <c r="AZ21" s="942"/>
      <c r="BA21" s="942"/>
      <c r="BB21" s="942"/>
      <c r="BC21" s="942"/>
      <c r="BD21" s="942"/>
      <c r="BE21" s="936"/>
    </row>
    <row r="22" spans="1:57" ht="15" customHeight="1" outlineLevel="1" x14ac:dyDescent="0.2">
      <c r="A22" s="922">
        <f t="shared" si="6"/>
        <v>1</v>
      </c>
      <c r="B22" s="937"/>
      <c r="C22" s="553"/>
      <c r="D22" s="554"/>
      <c r="E22" s="554"/>
      <c r="F22" s="937"/>
      <c r="G22" s="938"/>
      <c r="H22" s="925"/>
      <c r="I22" s="925">
        <v>0</v>
      </c>
      <c r="J22" s="925"/>
      <c r="K22" s="925">
        <v>0</v>
      </c>
      <c r="L22" s="925"/>
      <c r="M22" s="526">
        <v>0</v>
      </c>
      <c r="N22" s="526"/>
      <c r="O22" s="925">
        <v>0</v>
      </c>
      <c r="P22" s="526"/>
      <c r="Q22" s="925">
        <v>0</v>
      </c>
      <c r="R22" s="526"/>
      <c r="S22" s="925">
        <v>0</v>
      </c>
      <c r="T22" s="925"/>
      <c r="U22" s="925">
        <v>0</v>
      </c>
      <c r="V22" s="925"/>
      <c r="W22" s="925">
        <v>0</v>
      </c>
      <c r="X22" s="925"/>
      <c r="Y22" s="925">
        <v>0</v>
      </c>
      <c r="Z22" s="926">
        <f t="shared" si="1"/>
        <v>0</v>
      </c>
      <c r="AA22" s="1006"/>
      <c r="AB22" s="968">
        <v>0</v>
      </c>
      <c r="AC22" s="976"/>
      <c r="AD22" s="968">
        <v>0</v>
      </c>
      <c r="AE22" s="976"/>
      <c r="AF22" s="968">
        <v>0</v>
      </c>
      <c r="AG22" s="976"/>
      <c r="AH22" s="505">
        <v>0</v>
      </c>
      <c r="AI22" s="926">
        <f t="shared" si="2"/>
        <v>0</v>
      </c>
      <c r="AJ22" s="976"/>
      <c r="AK22" s="505">
        <v>0</v>
      </c>
      <c r="AL22" s="1007">
        <f t="shared" si="3"/>
        <v>0</v>
      </c>
      <c r="AM22" s="976"/>
      <c r="AN22" s="968">
        <v>0</v>
      </c>
      <c r="AO22" s="976"/>
      <c r="AP22" s="505">
        <v>0</v>
      </c>
      <c r="AQ22" s="1007">
        <f t="shared" si="4"/>
        <v>0</v>
      </c>
      <c r="AR22" s="972"/>
      <c r="AS22" s="505">
        <v>0</v>
      </c>
      <c r="AT22" s="972"/>
      <c r="AU22" s="505">
        <v>0</v>
      </c>
      <c r="AV22" s="1008">
        <f t="shared" si="5"/>
        <v>0</v>
      </c>
      <c r="AW22" s="942"/>
      <c r="AX22" s="942"/>
      <c r="AY22" s="942"/>
      <c r="AZ22" s="942"/>
      <c r="BA22" s="942"/>
      <c r="BB22" s="942"/>
      <c r="BC22" s="942"/>
      <c r="BD22" s="942"/>
      <c r="BE22" s="936"/>
    </row>
    <row r="23" spans="1:57" ht="15" customHeight="1" outlineLevel="1" x14ac:dyDescent="0.2">
      <c r="A23" s="922">
        <f t="shared" si="6"/>
        <v>1</v>
      </c>
      <c r="B23" s="937"/>
      <c r="C23" s="553"/>
      <c r="D23" s="554"/>
      <c r="E23" s="554"/>
      <c r="F23" s="937"/>
      <c r="G23" s="938"/>
      <c r="H23" s="925"/>
      <c r="I23" s="925">
        <v>0</v>
      </c>
      <c r="J23" s="925"/>
      <c r="K23" s="925">
        <v>0</v>
      </c>
      <c r="L23" s="925"/>
      <c r="M23" s="526">
        <v>0</v>
      </c>
      <c r="N23" s="526"/>
      <c r="O23" s="925">
        <v>0</v>
      </c>
      <c r="P23" s="526"/>
      <c r="Q23" s="925">
        <v>0</v>
      </c>
      <c r="R23" s="526"/>
      <c r="S23" s="925">
        <v>0</v>
      </c>
      <c r="T23" s="925"/>
      <c r="U23" s="925">
        <v>0</v>
      </c>
      <c r="V23" s="925"/>
      <c r="W23" s="925">
        <v>0</v>
      </c>
      <c r="X23" s="925"/>
      <c r="Y23" s="925">
        <v>0</v>
      </c>
      <c r="Z23" s="926">
        <f t="shared" si="1"/>
        <v>0</v>
      </c>
      <c r="AA23" s="1006"/>
      <c r="AB23" s="968">
        <v>0</v>
      </c>
      <c r="AC23" s="976"/>
      <c r="AD23" s="968">
        <v>0</v>
      </c>
      <c r="AE23" s="976"/>
      <c r="AF23" s="968">
        <v>0</v>
      </c>
      <c r="AG23" s="976"/>
      <c r="AH23" s="505">
        <v>0</v>
      </c>
      <c r="AI23" s="926">
        <f t="shared" si="2"/>
        <v>0</v>
      </c>
      <c r="AJ23" s="976"/>
      <c r="AK23" s="505">
        <v>0</v>
      </c>
      <c r="AL23" s="1007">
        <f t="shared" si="3"/>
        <v>0</v>
      </c>
      <c r="AM23" s="976"/>
      <c r="AN23" s="968">
        <v>0</v>
      </c>
      <c r="AO23" s="976"/>
      <c r="AP23" s="505">
        <v>0</v>
      </c>
      <c r="AQ23" s="1007">
        <f t="shared" si="4"/>
        <v>0</v>
      </c>
      <c r="AR23" s="972"/>
      <c r="AS23" s="505">
        <v>0</v>
      </c>
      <c r="AT23" s="972"/>
      <c r="AU23" s="505">
        <v>0</v>
      </c>
      <c r="AV23" s="1008">
        <f t="shared" si="5"/>
        <v>0</v>
      </c>
      <c r="AW23" s="942"/>
      <c r="AX23" s="942"/>
      <c r="AY23" s="942"/>
      <c r="AZ23" s="942"/>
      <c r="BA23" s="942"/>
      <c r="BB23" s="942"/>
      <c r="BC23" s="942"/>
      <c r="BD23" s="942"/>
      <c r="BE23" s="936"/>
    </row>
    <row r="24" spans="1:57" ht="15" customHeight="1" outlineLevel="1" x14ac:dyDescent="0.2">
      <c r="A24" s="922">
        <f t="shared" si="6"/>
        <v>1</v>
      </c>
      <c r="B24" s="937"/>
      <c r="C24" s="553"/>
      <c r="D24" s="554"/>
      <c r="E24" s="554"/>
      <c r="F24" s="937"/>
      <c r="G24" s="938"/>
      <c r="H24" s="925"/>
      <c r="I24" s="925">
        <v>0</v>
      </c>
      <c r="J24" s="925"/>
      <c r="K24" s="925">
        <v>0</v>
      </c>
      <c r="L24" s="925"/>
      <c r="M24" s="526">
        <v>0</v>
      </c>
      <c r="N24" s="526"/>
      <c r="O24" s="925">
        <v>0</v>
      </c>
      <c r="P24" s="526"/>
      <c r="Q24" s="925">
        <v>0</v>
      </c>
      <c r="R24" s="526"/>
      <c r="S24" s="925">
        <v>0</v>
      </c>
      <c r="T24" s="925"/>
      <c r="U24" s="925">
        <v>0</v>
      </c>
      <c r="V24" s="925"/>
      <c r="W24" s="925">
        <v>0</v>
      </c>
      <c r="X24" s="925"/>
      <c r="Y24" s="925">
        <v>0</v>
      </c>
      <c r="Z24" s="926">
        <f t="shared" si="1"/>
        <v>0</v>
      </c>
      <c r="AA24" s="1006"/>
      <c r="AB24" s="968">
        <v>0</v>
      </c>
      <c r="AC24" s="976"/>
      <c r="AD24" s="968">
        <v>0</v>
      </c>
      <c r="AE24" s="976"/>
      <c r="AF24" s="968">
        <v>0</v>
      </c>
      <c r="AG24" s="976"/>
      <c r="AH24" s="505">
        <v>0</v>
      </c>
      <c r="AI24" s="926">
        <f t="shared" si="2"/>
        <v>0</v>
      </c>
      <c r="AJ24" s="976"/>
      <c r="AK24" s="505">
        <v>0</v>
      </c>
      <c r="AL24" s="1007">
        <f t="shared" si="3"/>
        <v>0</v>
      </c>
      <c r="AM24" s="976"/>
      <c r="AN24" s="968">
        <v>0</v>
      </c>
      <c r="AO24" s="976"/>
      <c r="AP24" s="505">
        <v>0</v>
      </c>
      <c r="AQ24" s="1007">
        <f t="shared" si="4"/>
        <v>0</v>
      </c>
      <c r="AR24" s="972"/>
      <c r="AS24" s="505">
        <v>0</v>
      </c>
      <c r="AT24" s="972"/>
      <c r="AU24" s="505">
        <v>0</v>
      </c>
      <c r="AV24" s="1008">
        <f t="shared" si="5"/>
        <v>0</v>
      </c>
      <c r="AW24" s="942"/>
      <c r="AX24" s="942"/>
      <c r="AY24" s="942"/>
      <c r="AZ24" s="942"/>
      <c r="BA24" s="942"/>
      <c r="BB24" s="942"/>
      <c r="BC24" s="942"/>
      <c r="BD24" s="942"/>
      <c r="BE24" s="936"/>
    </row>
    <row r="25" spans="1:57" ht="15" customHeight="1" outlineLevel="1" x14ac:dyDescent="0.2">
      <c r="A25" s="922">
        <f t="shared" si="6"/>
        <v>1</v>
      </c>
      <c r="B25" s="937"/>
      <c r="C25" s="553"/>
      <c r="D25" s="554"/>
      <c r="E25" s="554"/>
      <c r="F25" s="937"/>
      <c r="G25" s="938"/>
      <c r="H25" s="925"/>
      <c r="I25" s="925">
        <v>0</v>
      </c>
      <c r="J25" s="925"/>
      <c r="K25" s="925">
        <v>0</v>
      </c>
      <c r="L25" s="925"/>
      <c r="M25" s="526">
        <v>0</v>
      </c>
      <c r="N25" s="526"/>
      <c r="O25" s="925">
        <v>0</v>
      </c>
      <c r="P25" s="526"/>
      <c r="Q25" s="925">
        <v>0</v>
      </c>
      <c r="R25" s="526"/>
      <c r="S25" s="925">
        <v>0</v>
      </c>
      <c r="T25" s="925"/>
      <c r="U25" s="925">
        <v>0</v>
      </c>
      <c r="V25" s="925"/>
      <c r="W25" s="925">
        <v>0</v>
      </c>
      <c r="X25" s="925"/>
      <c r="Y25" s="925">
        <v>0</v>
      </c>
      <c r="Z25" s="926">
        <f t="shared" si="1"/>
        <v>0</v>
      </c>
      <c r="AA25" s="1006"/>
      <c r="AB25" s="968">
        <v>0</v>
      </c>
      <c r="AC25" s="976"/>
      <c r="AD25" s="968">
        <v>0</v>
      </c>
      <c r="AE25" s="976"/>
      <c r="AF25" s="968">
        <v>0</v>
      </c>
      <c r="AG25" s="976"/>
      <c r="AH25" s="505">
        <v>0</v>
      </c>
      <c r="AI25" s="926">
        <f t="shared" si="2"/>
        <v>0</v>
      </c>
      <c r="AJ25" s="976"/>
      <c r="AK25" s="505">
        <v>0</v>
      </c>
      <c r="AL25" s="1007">
        <f t="shared" si="3"/>
        <v>0</v>
      </c>
      <c r="AM25" s="976"/>
      <c r="AN25" s="968">
        <v>0</v>
      </c>
      <c r="AO25" s="976"/>
      <c r="AP25" s="505">
        <v>0</v>
      </c>
      <c r="AQ25" s="1007">
        <f t="shared" si="4"/>
        <v>0</v>
      </c>
      <c r="AR25" s="972"/>
      <c r="AS25" s="505">
        <v>0</v>
      </c>
      <c r="AT25" s="972"/>
      <c r="AU25" s="505">
        <v>0</v>
      </c>
      <c r="AV25" s="1008">
        <f t="shared" si="5"/>
        <v>0</v>
      </c>
      <c r="AW25" s="942"/>
      <c r="AX25" s="942"/>
      <c r="AY25" s="942"/>
      <c r="AZ25" s="942"/>
      <c r="BA25" s="942"/>
      <c r="BB25" s="942"/>
      <c r="BC25" s="942"/>
      <c r="BD25" s="942"/>
      <c r="BE25" s="936"/>
    </row>
    <row r="26" spans="1:57" ht="15" customHeight="1" outlineLevel="1" x14ac:dyDescent="0.2">
      <c r="A26" s="922">
        <f t="shared" si="6"/>
        <v>1</v>
      </c>
      <c r="B26" s="937"/>
      <c r="C26" s="553"/>
      <c r="D26" s="554"/>
      <c r="E26" s="554"/>
      <c r="F26" s="937"/>
      <c r="G26" s="938"/>
      <c r="H26" s="925"/>
      <c r="I26" s="925">
        <v>0</v>
      </c>
      <c r="J26" s="925"/>
      <c r="K26" s="925">
        <v>0</v>
      </c>
      <c r="L26" s="925"/>
      <c r="M26" s="526">
        <v>0</v>
      </c>
      <c r="N26" s="526"/>
      <c r="O26" s="925">
        <v>0</v>
      </c>
      <c r="P26" s="526"/>
      <c r="Q26" s="925">
        <v>0</v>
      </c>
      <c r="R26" s="526"/>
      <c r="S26" s="925">
        <v>0</v>
      </c>
      <c r="T26" s="925"/>
      <c r="U26" s="925">
        <v>0</v>
      </c>
      <c r="V26" s="925"/>
      <c r="W26" s="925">
        <v>0</v>
      </c>
      <c r="X26" s="925"/>
      <c r="Y26" s="925">
        <v>0</v>
      </c>
      <c r="Z26" s="926">
        <f t="shared" si="1"/>
        <v>0</v>
      </c>
      <c r="AA26" s="1014"/>
      <c r="AB26" s="968">
        <v>0</v>
      </c>
      <c r="AC26" s="976"/>
      <c r="AD26" s="968">
        <v>0</v>
      </c>
      <c r="AE26" s="976"/>
      <c r="AF26" s="968">
        <v>0</v>
      </c>
      <c r="AG26" s="976"/>
      <c r="AH26" s="505">
        <v>0</v>
      </c>
      <c r="AI26" s="926">
        <f t="shared" si="2"/>
        <v>0</v>
      </c>
      <c r="AJ26" s="968"/>
      <c r="AK26" s="505">
        <v>0</v>
      </c>
      <c r="AL26" s="1007">
        <f t="shared" si="3"/>
        <v>0</v>
      </c>
      <c r="AM26" s="972"/>
      <c r="AN26" s="968">
        <v>0</v>
      </c>
      <c r="AO26" s="976"/>
      <c r="AP26" s="505">
        <v>0</v>
      </c>
      <c r="AQ26" s="1007">
        <f t="shared" si="4"/>
        <v>0</v>
      </c>
      <c r="AR26" s="669"/>
      <c r="AS26" s="505">
        <v>0</v>
      </c>
      <c r="AT26" s="669"/>
      <c r="AU26" s="505">
        <v>0</v>
      </c>
      <c r="AV26" s="1008">
        <f t="shared" si="5"/>
        <v>0</v>
      </c>
      <c r="AW26" s="942"/>
      <c r="AX26" s="942"/>
      <c r="AY26" s="942"/>
      <c r="AZ26" s="942"/>
      <c r="BA26" s="942"/>
      <c r="BB26" s="942"/>
      <c r="BC26" s="942"/>
      <c r="BD26" s="942"/>
      <c r="BE26" s="936"/>
    </row>
    <row r="27" spans="1:57" ht="15" customHeight="1" outlineLevel="1" x14ac:dyDescent="0.2">
      <c r="A27" s="922">
        <f t="shared" si="6"/>
        <v>1</v>
      </c>
      <c r="B27" s="937"/>
      <c r="C27" s="553"/>
      <c r="D27" s="554"/>
      <c r="E27" s="554"/>
      <c r="F27" s="937"/>
      <c r="G27" s="938"/>
      <c r="H27" s="925"/>
      <c r="I27" s="925">
        <v>0</v>
      </c>
      <c r="J27" s="925"/>
      <c r="K27" s="925">
        <v>0</v>
      </c>
      <c r="L27" s="925"/>
      <c r="M27" s="526">
        <v>0</v>
      </c>
      <c r="N27" s="526"/>
      <c r="O27" s="925">
        <v>0</v>
      </c>
      <c r="P27" s="526"/>
      <c r="Q27" s="925">
        <v>0</v>
      </c>
      <c r="R27" s="526"/>
      <c r="S27" s="925">
        <v>0</v>
      </c>
      <c r="T27" s="925"/>
      <c r="U27" s="925">
        <v>0</v>
      </c>
      <c r="V27" s="925"/>
      <c r="W27" s="925">
        <v>0</v>
      </c>
      <c r="X27" s="925"/>
      <c r="Y27" s="925">
        <v>0</v>
      </c>
      <c r="Z27" s="926">
        <f t="shared" si="1"/>
        <v>0</v>
      </c>
      <c r="AA27" s="1014"/>
      <c r="AB27" s="968">
        <v>0</v>
      </c>
      <c r="AC27" s="976"/>
      <c r="AD27" s="968">
        <v>0</v>
      </c>
      <c r="AE27" s="976"/>
      <c r="AF27" s="968">
        <v>0</v>
      </c>
      <c r="AG27" s="976"/>
      <c r="AH27" s="505">
        <v>0</v>
      </c>
      <c r="AI27" s="926">
        <f t="shared" si="2"/>
        <v>0</v>
      </c>
      <c r="AJ27" s="968"/>
      <c r="AK27" s="505">
        <v>0</v>
      </c>
      <c r="AL27" s="1007">
        <f t="shared" si="3"/>
        <v>0</v>
      </c>
      <c r="AM27" s="972"/>
      <c r="AN27" s="968">
        <v>0</v>
      </c>
      <c r="AO27" s="976"/>
      <c r="AP27" s="505">
        <v>0</v>
      </c>
      <c r="AQ27" s="1007">
        <f t="shared" si="4"/>
        <v>0</v>
      </c>
      <c r="AR27" s="669"/>
      <c r="AS27" s="505">
        <v>0</v>
      </c>
      <c r="AT27" s="669"/>
      <c r="AU27" s="505">
        <v>0</v>
      </c>
      <c r="AV27" s="1008">
        <f t="shared" si="5"/>
        <v>0</v>
      </c>
      <c r="AW27" s="942"/>
      <c r="AX27" s="942"/>
      <c r="AY27" s="942"/>
      <c r="AZ27" s="942"/>
      <c r="BA27" s="942"/>
      <c r="BB27" s="942"/>
      <c r="BC27" s="942"/>
      <c r="BD27" s="942"/>
      <c r="BE27" s="936"/>
    </row>
    <row r="28" spans="1:57" ht="15" customHeight="1" outlineLevel="1" x14ac:dyDescent="0.2">
      <c r="A28" s="922">
        <f t="shared" si="6"/>
        <v>1</v>
      </c>
      <c r="B28" s="937"/>
      <c r="C28" s="553"/>
      <c r="D28" s="554"/>
      <c r="E28" s="554"/>
      <c r="F28" s="937"/>
      <c r="G28" s="938"/>
      <c r="H28" s="925"/>
      <c r="I28" s="925">
        <v>0</v>
      </c>
      <c r="J28" s="925"/>
      <c r="K28" s="925">
        <v>0</v>
      </c>
      <c r="L28" s="925"/>
      <c r="M28" s="526">
        <v>0</v>
      </c>
      <c r="N28" s="526"/>
      <c r="O28" s="925">
        <v>0</v>
      </c>
      <c r="P28" s="526"/>
      <c r="Q28" s="925">
        <v>0</v>
      </c>
      <c r="R28" s="526"/>
      <c r="S28" s="925">
        <v>0</v>
      </c>
      <c r="T28" s="925"/>
      <c r="U28" s="925">
        <v>0</v>
      </c>
      <c r="V28" s="925"/>
      <c r="W28" s="925">
        <v>0</v>
      </c>
      <c r="X28" s="925"/>
      <c r="Y28" s="925">
        <v>0</v>
      </c>
      <c r="Z28" s="926">
        <f t="shared" si="1"/>
        <v>0</v>
      </c>
      <c r="AA28" s="1014"/>
      <c r="AB28" s="968">
        <v>0</v>
      </c>
      <c r="AC28" s="976"/>
      <c r="AD28" s="968">
        <v>0</v>
      </c>
      <c r="AE28" s="976"/>
      <c r="AF28" s="968">
        <v>0</v>
      </c>
      <c r="AG28" s="976"/>
      <c r="AH28" s="505">
        <v>0</v>
      </c>
      <c r="AI28" s="926">
        <f t="shared" si="2"/>
        <v>0</v>
      </c>
      <c r="AJ28" s="968"/>
      <c r="AK28" s="505">
        <v>0</v>
      </c>
      <c r="AL28" s="1007">
        <f t="shared" si="3"/>
        <v>0</v>
      </c>
      <c r="AM28" s="972"/>
      <c r="AN28" s="968">
        <v>0</v>
      </c>
      <c r="AO28" s="976"/>
      <c r="AP28" s="505">
        <v>0</v>
      </c>
      <c r="AQ28" s="1007">
        <f t="shared" si="4"/>
        <v>0</v>
      </c>
      <c r="AR28" s="669"/>
      <c r="AS28" s="505">
        <v>0</v>
      </c>
      <c r="AT28" s="669"/>
      <c r="AU28" s="505">
        <v>0</v>
      </c>
      <c r="AV28" s="1008">
        <f t="shared" si="5"/>
        <v>0</v>
      </c>
      <c r="AW28" s="942"/>
      <c r="AX28" s="942"/>
      <c r="AY28" s="942"/>
      <c r="AZ28" s="942"/>
      <c r="BA28" s="942"/>
      <c r="BB28" s="942"/>
      <c r="BC28" s="942"/>
      <c r="BD28" s="942"/>
      <c r="BE28" s="936"/>
    </row>
    <row r="29" spans="1:57" ht="15" customHeight="1" outlineLevel="1" x14ac:dyDescent="0.2">
      <c r="A29" s="922">
        <f t="shared" si="6"/>
        <v>1</v>
      </c>
      <c r="B29" s="937"/>
      <c r="C29" s="553"/>
      <c r="D29" s="554"/>
      <c r="E29" s="554"/>
      <c r="F29" s="937"/>
      <c r="G29" s="938"/>
      <c r="H29" s="925"/>
      <c r="I29" s="925">
        <v>0</v>
      </c>
      <c r="J29" s="925"/>
      <c r="K29" s="925">
        <v>0</v>
      </c>
      <c r="L29" s="925"/>
      <c r="M29" s="526">
        <v>0</v>
      </c>
      <c r="N29" s="526"/>
      <c r="O29" s="947">
        <v>0</v>
      </c>
      <c r="P29" s="977"/>
      <c r="Q29" s="947">
        <v>0</v>
      </c>
      <c r="R29" s="977"/>
      <c r="S29" s="947">
        <v>0</v>
      </c>
      <c r="T29" s="947"/>
      <c r="U29" s="947">
        <v>0</v>
      </c>
      <c r="V29" s="947"/>
      <c r="W29" s="947">
        <v>0</v>
      </c>
      <c r="X29" s="947"/>
      <c r="Y29" s="947">
        <v>0</v>
      </c>
      <c r="Z29" s="1015">
        <f t="shared" si="1"/>
        <v>0</v>
      </c>
      <c r="AA29" s="1016"/>
      <c r="AB29" s="1017">
        <v>0</v>
      </c>
      <c r="AC29" s="1018"/>
      <c r="AD29" s="1017">
        <v>0</v>
      </c>
      <c r="AE29" s="1018"/>
      <c r="AF29" s="1017">
        <v>0</v>
      </c>
      <c r="AG29" s="1018"/>
      <c r="AH29" s="1019">
        <v>0</v>
      </c>
      <c r="AI29" s="926">
        <f t="shared" si="2"/>
        <v>0</v>
      </c>
      <c r="AJ29" s="1017"/>
      <c r="AK29" s="1019">
        <v>0</v>
      </c>
      <c r="AL29" s="1020">
        <f t="shared" si="3"/>
        <v>0</v>
      </c>
      <c r="AM29" s="1021"/>
      <c r="AN29" s="1017">
        <v>0</v>
      </c>
      <c r="AO29" s="1018"/>
      <c r="AP29" s="1019">
        <v>0</v>
      </c>
      <c r="AQ29" s="1020">
        <f t="shared" si="4"/>
        <v>0</v>
      </c>
      <c r="AR29" s="1022"/>
      <c r="AS29" s="1019">
        <v>0</v>
      </c>
      <c r="AT29" s="1022"/>
      <c r="AU29" s="1019">
        <v>0</v>
      </c>
      <c r="AV29" s="1023">
        <f t="shared" si="5"/>
        <v>0</v>
      </c>
      <c r="AW29" s="942"/>
      <c r="AX29" s="942"/>
      <c r="AY29" s="942"/>
      <c r="AZ29" s="942"/>
      <c r="BA29" s="942"/>
      <c r="BB29" s="942"/>
      <c r="BC29" s="942"/>
      <c r="BD29" s="942"/>
      <c r="BE29" s="936"/>
    </row>
    <row r="30" spans="1:57" ht="15" customHeight="1" x14ac:dyDescent="0.2">
      <c r="A30" s="954" t="s">
        <v>768</v>
      </c>
      <c r="B30" s="954"/>
      <c r="C30" s="954"/>
      <c r="D30" s="954"/>
      <c r="E30" s="954"/>
      <c r="F30" s="954"/>
      <c r="G30" s="954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A30" s="1024"/>
      <c r="AB30" s="1025"/>
      <c r="AC30" s="1026"/>
      <c r="AD30" s="1025"/>
      <c r="AE30" s="1026"/>
      <c r="AF30" s="1025"/>
      <c r="AG30" s="1026"/>
      <c r="AH30" s="1025"/>
      <c r="AI30" s="1025"/>
      <c r="AJ30" s="1025"/>
      <c r="AK30" s="1025"/>
      <c r="AL30" s="1027"/>
      <c r="AM30" s="1024"/>
      <c r="AN30" s="1025"/>
      <c r="AO30" s="1026"/>
      <c r="AP30" s="1025"/>
      <c r="AQ30" s="1027"/>
      <c r="AR30" s="1028"/>
      <c r="AS30" s="1025"/>
      <c r="AT30" s="1028"/>
      <c r="AU30" s="1025"/>
      <c r="AV30" s="1029"/>
      <c r="AW30" s="955"/>
      <c r="AX30" s="955"/>
      <c r="AY30" s="955"/>
      <c r="AZ30" s="955"/>
      <c r="BA30" s="955"/>
      <c r="BB30" s="955"/>
      <c r="BC30" s="955"/>
      <c r="BD30" s="955"/>
    </row>
    <row r="31" spans="1:57" ht="15" customHeight="1" x14ac:dyDescent="0.2">
      <c r="A31" s="954" t="s">
        <v>769</v>
      </c>
      <c r="B31" s="954"/>
      <c r="C31" s="954"/>
      <c r="D31" s="954"/>
      <c r="E31" s="954"/>
      <c r="F31" s="954"/>
      <c r="G31" s="954"/>
      <c r="H31" s="955"/>
      <c r="I31" s="955"/>
      <c r="J31" s="955"/>
      <c r="K31" s="955"/>
      <c r="L31" s="955"/>
      <c r="M31" s="955"/>
      <c r="N31" s="955"/>
      <c r="O31" s="955"/>
      <c r="P31" s="955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A31" s="1024"/>
      <c r="AB31" s="1025"/>
      <c r="AC31" s="1026"/>
      <c r="AD31" s="1025"/>
      <c r="AE31" s="1026"/>
      <c r="AF31" s="1025"/>
      <c r="AG31" s="1026"/>
      <c r="AH31" s="1025"/>
      <c r="AI31" s="1025"/>
      <c r="AJ31" s="1025"/>
      <c r="AK31" s="1025"/>
      <c r="AL31" s="1027"/>
      <c r="AM31" s="1024"/>
      <c r="AN31" s="1025"/>
      <c r="AO31" s="1026"/>
      <c r="AP31" s="1025"/>
      <c r="AQ31" s="1027"/>
      <c r="AR31" s="1028"/>
      <c r="AS31" s="1025"/>
      <c r="AT31" s="1028"/>
      <c r="AU31" s="1025"/>
      <c r="AV31" s="1029"/>
      <c r="AW31" s="955"/>
      <c r="AX31" s="955"/>
      <c r="AY31" s="955"/>
      <c r="AZ31" s="955"/>
      <c r="BA31" s="955"/>
      <c r="BB31" s="955"/>
      <c r="BC31" s="955"/>
      <c r="BD31" s="955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1024"/>
      <c r="AB32" s="1025"/>
      <c r="AC32" s="1026"/>
      <c r="AD32" s="1025"/>
      <c r="AE32" s="1026"/>
      <c r="AF32" s="1025"/>
      <c r="AG32" s="1026"/>
      <c r="AH32" s="1025"/>
      <c r="AI32" s="1025"/>
      <c r="AJ32" s="1025"/>
      <c r="AK32" s="1025"/>
      <c r="AL32" s="1027"/>
      <c r="AM32" s="1024"/>
      <c r="AN32" s="1025"/>
      <c r="AO32" s="1026"/>
      <c r="AP32" s="1025"/>
      <c r="AQ32" s="1027"/>
      <c r="AR32" s="1028"/>
      <c r="AS32" s="1025"/>
      <c r="AT32" s="1028"/>
      <c r="AU32" s="1025"/>
      <c r="AV32" s="1029"/>
      <c r="AW32" s="202"/>
      <c r="AX32" s="202"/>
      <c r="AY32" s="202"/>
      <c r="AZ32" s="202"/>
      <c r="BA32" s="202"/>
      <c r="BB32" s="202"/>
      <c r="BC32" s="202"/>
      <c r="BD32" s="202"/>
    </row>
    <row r="33" spans="1:56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1024"/>
      <c r="AB33" s="1025"/>
      <c r="AC33" s="1026"/>
      <c r="AD33" s="1025"/>
      <c r="AE33" s="1026"/>
      <c r="AF33" s="1025"/>
      <c r="AG33" s="1026"/>
      <c r="AH33" s="1025"/>
      <c r="AI33" s="1025"/>
      <c r="AJ33" s="1025"/>
      <c r="AK33" s="1025"/>
      <c r="AL33" s="1027"/>
      <c r="AM33" s="1024"/>
      <c r="AN33" s="1025"/>
      <c r="AO33" s="1026"/>
      <c r="AP33" s="1025"/>
      <c r="AQ33" s="1027"/>
      <c r="AR33" s="1028"/>
      <c r="AS33" s="1025"/>
      <c r="AT33" s="1028"/>
      <c r="AU33" s="1025"/>
      <c r="AV33" s="1029"/>
      <c r="AW33" s="202"/>
      <c r="AX33" s="202"/>
      <c r="AY33" s="202"/>
      <c r="AZ33" s="202"/>
      <c r="BA33" s="202"/>
      <c r="BB33" s="202"/>
      <c r="BC33" s="202"/>
      <c r="BD33" s="202"/>
    </row>
    <row r="34" spans="1:56" ht="12.75" customHeight="1" x14ac:dyDescent="0.2">
      <c r="A34" s="202"/>
      <c r="B34" s="202"/>
      <c r="C34" s="202"/>
      <c r="D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1024"/>
      <c r="AB34" s="1025"/>
      <c r="AC34" s="1026"/>
      <c r="AD34" s="1025"/>
      <c r="AE34" s="1026"/>
      <c r="AF34" s="1025"/>
      <c r="AG34" s="1026"/>
      <c r="AH34" s="1025"/>
      <c r="AI34" s="1025"/>
      <c r="AJ34" s="1025"/>
      <c r="AK34" s="1025"/>
      <c r="AL34" s="1027"/>
      <c r="AM34" s="1024"/>
      <c r="AN34" s="1025"/>
      <c r="AO34" s="1026"/>
      <c r="AP34" s="1025"/>
      <c r="AQ34" s="1027"/>
      <c r="AR34" s="1028"/>
      <c r="AS34" s="1025"/>
      <c r="AT34" s="1028"/>
      <c r="AU34" s="1025"/>
      <c r="AV34" s="1029"/>
      <c r="AW34" s="202"/>
      <c r="AX34" s="202"/>
      <c r="AY34" s="202"/>
      <c r="AZ34" s="202"/>
      <c r="BA34" s="202"/>
      <c r="BB34" s="202"/>
      <c r="BC34" s="202"/>
      <c r="BD34" s="202"/>
    </row>
    <row r="35" spans="1:56" ht="12.75" customHeight="1" x14ac:dyDescent="0.2">
      <c r="A35" s="202"/>
      <c r="B35" s="202"/>
      <c r="C35" s="202"/>
      <c r="D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1024"/>
      <c r="AB35" s="1025"/>
      <c r="AC35" s="1026"/>
      <c r="AD35" s="1025"/>
      <c r="AE35" s="1026"/>
      <c r="AF35" s="1025"/>
      <c r="AG35" s="1026"/>
      <c r="AH35" s="1025"/>
      <c r="AI35" s="1025"/>
      <c r="AJ35" s="1025"/>
      <c r="AK35" s="1025"/>
      <c r="AL35" s="1027"/>
      <c r="AM35" s="1024"/>
      <c r="AN35" s="1025"/>
      <c r="AO35" s="1026"/>
      <c r="AP35" s="1025"/>
      <c r="AQ35" s="1027"/>
      <c r="AR35" s="1028"/>
      <c r="AS35" s="1025"/>
      <c r="AT35" s="1028"/>
      <c r="AU35" s="1025"/>
      <c r="AV35" s="1029"/>
      <c r="AW35" s="202"/>
      <c r="AX35" s="202"/>
      <c r="AY35" s="202"/>
      <c r="AZ35" s="202"/>
      <c r="BA35" s="202"/>
      <c r="BB35" s="202"/>
      <c r="BC35" s="202"/>
      <c r="BD35" s="202"/>
    </row>
    <row r="36" spans="1:56" ht="12.75" customHeight="1" x14ac:dyDescent="0.2">
      <c r="A36" s="202"/>
      <c r="B36" s="202"/>
      <c r="C36" s="202"/>
      <c r="D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1024"/>
      <c r="AB36" s="1025"/>
      <c r="AC36" s="1026"/>
      <c r="AD36" s="1025"/>
      <c r="AE36" s="1026"/>
      <c r="AF36" s="1025"/>
      <c r="AG36" s="1026"/>
      <c r="AH36" s="1025"/>
      <c r="AI36" s="1025"/>
      <c r="AJ36" s="1025"/>
      <c r="AK36" s="1025"/>
      <c r="AL36" s="1027"/>
      <c r="AM36" s="1024"/>
      <c r="AN36" s="1025"/>
      <c r="AO36" s="1026"/>
      <c r="AP36" s="1025"/>
      <c r="AQ36" s="1027"/>
      <c r="AR36" s="1028"/>
      <c r="AS36" s="1025"/>
      <c r="AT36" s="1028"/>
      <c r="AU36" s="1025"/>
      <c r="AV36" s="1029"/>
      <c r="AW36" s="202"/>
      <c r="AX36" s="202"/>
      <c r="AY36" s="202"/>
      <c r="AZ36" s="202"/>
      <c r="BA36" s="202"/>
      <c r="BB36" s="202"/>
      <c r="BC36" s="202"/>
      <c r="BD36" s="202"/>
    </row>
    <row r="37" spans="1:56" ht="12.75" customHeight="1" x14ac:dyDescent="0.2">
      <c r="A37" s="202"/>
      <c r="B37" s="202"/>
      <c r="C37" s="202"/>
      <c r="D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1024"/>
      <c r="AB37" s="1025"/>
      <c r="AC37" s="1026"/>
      <c r="AD37" s="1025"/>
      <c r="AE37" s="1026"/>
      <c r="AF37" s="1025"/>
      <c r="AG37" s="1026"/>
      <c r="AH37" s="1025"/>
      <c r="AI37" s="1025"/>
      <c r="AJ37" s="1025"/>
      <c r="AK37" s="1025"/>
      <c r="AL37" s="1027"/>
      <c r="AM37" s="1024"/>
      <c r="AN37" s="1025"/>
      <c r="AO37" s="1026"/>
      <c r="AP37" s="1025"/>
      <c r="AQ37" s="1027"/>
      <c r="AR37" s="1028"/>
      <c r="AS37" s="1025"/>
      <c r="AT37" s="1028"/>
      <c r="AU37" s="1025"/>
      <c r="AV37" s="1029"/>
      <c r="AW37" s="202"/>
      <c r="AX37" s="202"/>
      <c r="AY37" s="202"/>
      <c r="AZ37" s="202"/>
      <c r="BA37" s="202"/>
      <c r="BB37" s="202"/>
      <c r="BC37" s="202"/>
      <c r="BD37" s="202"/>
    </row>
    <row r="38" spans="1:56" ht="12.75" customHeight="1" x14ac:dyDescent="0.2">
      <c r="A38" s="202"/>
      <c r="B38" s="202"/>
      <c r="C38" s="202"/>
      <c r="D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</row>
    <row r="39" spans="1:56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</row>
    <row r="40" spans="1:56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</row>
    <row r="41" spans="1:56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</row>
    <row r="42" spans="1:56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</row>
    <row r="43" spans="1:56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</row>
    <row r="44" spans="1:5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</row>
    <row r="45" spans="1:5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</row>
    <row r="46" spans="1:5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</row>
    <row r="47" spans="1:5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</row>
    <row r="48" spans="1:5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</row>
    <row r="49" spans="1:5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</row>
    <row r="50" spans="1:5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</row>
    <row r="51" spans="1:5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</row>
    <row r="52" spans="1:5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</row>
    <row r="53" spans="1:5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</row>
    <row r="54" spans="1:5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</row>
    <row r="55" spans="1:5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</row>
    <row r="56" spans="1:5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</row>
    <row r="57" spans="1:5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</row>
    <row r="58" spans="1:5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</row>
    <row r="59" spans="1:5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</row>
    <row r="60" spans="1:5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</row>
    <row r="61" spans="1:5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</row>
    <row r="62" spans="1:5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</row>
    <row r="63" spans="1:5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</row>
    <row r="64" spans="1:5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</row>
    <row r="65" spans="1:5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</row>
    <row r="66" spans="1:5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</row>
    <row r="67" spans="1:5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</row>
    <row r="68" spans="1:5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</row>
    <row r="69" spans="1:5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</row>
    <row r="70" spans="1:5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</row>
    <row r="71" spans="1:5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</row>
    <row r="72" spans="1:5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</row>
    <row r="73" spans="1:5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</row>
    <row r="74" spans="1:5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</row>
    <row r="75" spans="1:5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</row>
    <row r="76" spans="1:5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</row>
    <row r="77" spans="1:5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</row>
    <row r="78" spans="1:5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</row>
    <row r="79" spans="1:5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</row>
    <row r="80" spans="1:5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</row>
    <row r="81" spans="1:5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</row>
    <row r="82" spans="1:5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</row>
    <row r="83" spans="1:5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</row>
    <row r="84" spans="1:5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</row>
    <row r="85" spans="1:5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</row>
    <row r="86" spans="1:5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</row>
    <row r="87" spans="1:5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</row>
    <row r="88" spans="1:5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</row>
    <row r="89" spans="1:5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</row>
    <row r="90" spans="1:5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</row>
    <row r="91" spans="1:5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</row>
    <row r="92" spans="1:5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</row>
    <row r="93" spans="1:5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</row>
    <row r="94" spans="1:5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</row>
    <row r="95" spans="1:5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</row>
    <row r="96" spans="1:5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</row>
    <row r="97" spans="1:5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</row>
    <row r="98" spans="1:5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</row>
    <row r="99" spans="1:5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</row>
    <row r="100" spans="1:5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</row>
    <row r="101" spans="1:5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</row>
    <row r="102" spans="1:5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</row>
    <row r="103" spans="1:5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</row>
    <row r="104" spans="1:5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</row>
    <row r="105" spans="1:5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</row>
    <row r="106" spans="1:5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</row>
    <row r="107" spans="1:5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</row>
    <row r="108" spans="1:5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</row>
    <row r="109" spans="1:5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</row>
    <row r="110" spans="1:5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</row>
    <row r="111" spans="1:5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</row>
    <row r="112" spans="1:5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</row>
    <row r="113" spans="1:5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</row>
    <row r="114" spans="1:5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</row>
    <row r="115" spans="1:5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</row>
    <row r="116" spans="1:5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</row>
    <row r="117" spans="1:5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</row>
    <row r="118" spans="1:5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</row>
    <row r="119" spans="1:5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</row>
    <row r="120" spans="1:5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</row>
    <row r="121" spans="1:5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</row>
    <row r="122" spans="1:5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</row>
    <row r="123" spans="1:5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</row>
    <row r="124" spans="1:5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</row>
    <row r="125" spans="1:5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</row>
    <row r="126" spans="1:5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</row>
    <row r="127" spans="1:5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</row>
    <row r="128" spans="1:5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</row>
    <row r="129" spans="1:5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</row>
    <row r="130" spans="1:5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</row>
    <row r="131" spans="1:5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</row>
    <row r="132" spans="1:5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</row>
    <row r="133" spans="1:5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</row>
    <row r="134" spans="1:5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</row>
    <row r="135" spans="1:5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</row>
    <row r="136" spans="1:5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</row>
    <row r="137" spans="1:5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</row>
    <row r="138" spans="1:5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</row>
    <row r="139" spans="1:5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</row>
    <row r="140" spans="1:5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</row>
    <row r="141" spans="1:5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</row>
    <row r="142" spans="1:5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</row>
    <row r="143" spans="1:5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</row>
    <row r="144" spans="1:5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</row>
    <row r="145" spans="1:5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</row>
    <row r="146" spans="1:5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</row>
    <row r="147" spans="1:5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</row>
    <row r="148" spans="1:5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</row>
    <row r="149" spans="1:5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</row>
    <row r="150" spans="1:5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</row>
    <row r="151" spans="1:5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</row>
    <row r="152" spans="1:5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</row>
    <row r="153" spans="1:5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</row>
    <row r="154" spans="1:5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</row>
    <row r="155" spans="1:5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</row>
    <row r="156" spans="1:5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</row>
    <row r="157" spans="1:5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</row>
    <row r="158" spans="1:5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</row>
    <row r="159" spans="1:5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</row>
    <row r="160" spans="1:5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</row>
    <row r="161" spans="1:5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</row>
    <row r="162" spans="1:5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</row>
    <row r="163" spans="1:5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</row>
    <row r="164" spans="1:5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</row>
    <row r="165" spans="1:5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</row>
    <row r="166" spans="1:5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</row>
    <row r="167" spans="1:5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</row>
    <row r="168" spans="1:5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</row>
    <row r="169" spans="1:5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</row>
    <row r="170" spans="1:5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</row>
    <row r="171" spans="1:5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</row>
    <row r="172" spans="1:5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</row>
    <row r="173" spans="1:5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</row>
    <row r="174" spans="1:5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</row>
    <row r="175" spans="1:5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</row>
    <row r="176" spans="1:5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</row>
    <row r="177" spans="1:5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</row>
    <row r="178" spans="1:5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</row>
    <row r="179" spans="1:5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</row>
    <row r="180" spans="1:5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</row>
    <row r="181" spans="1:5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</row>
    <row r="182" spans="1:5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</row>
    <row r="183" spans="1:5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</row>
    <row r="184" spans="1:5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</row>
    <row r="185" spans="1:5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</row>
    <row r="186" spans="1:5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</row>
    <row r="187" spans="1:5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</row>
    <row r="188" spans="1:5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</row>
    <row r="189" spans="1:5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</row>
    <row r="190" spans="1:5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</row>
    <row r="191" spans="1:5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</row>
    <row r="192" spans="1:5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</row>
    <row r="193" spans="1:5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</row>
    <row r="194" spans="1:5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</row>
    <row r="195" spans="1:5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</row>
    <row r="196" spans="1:5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</row>
    <row r="197" spans="1:5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</row>
    <row r="198" spans="1:5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</row>
    <row r="199" spans="1:5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</row>
    <row r="200" spans="1:5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</row>
    <row r="201" spans="1:5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</row>
    <row r="202" spans="1:5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</row>
    <row r="203" spans="1:5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</row>
    <row r="204" spans="1:5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</row>
    <row r="205" spans="1:5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</row>
    <row r="206" spans="1:5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</row>
    <row r="207" spans="1:5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</row>
    <row r="208" spans="1:5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</row>
    <row r="209" spans="1:5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</row>
    <row r="210" spans="1:5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</row>
    <row r="211" spans="1:5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</row>
    <row r="212" spans="1:5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</row>
    <row r="213" spans="1:5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</row>
    <row r="214" spans="1:5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</row>
    <row r="215" spans="1:5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</row>
    <row r="216" spans="1:5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</row>
    <row r="217" spans="1:5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</row>
    <row r="218" spans="1:5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</row>
    <row r="219" spans="1:5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</row>
    <row r="220" spans="1:5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</row>
    <row r="221" spans="1:5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</row>
    <row r="222" spans="1:5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</row>
    <row r="223" spans="1:5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</row>
    <row r="224" spans="1:5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</row>
    <row r="225" spans="1:5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</row>
    <row r="226" spans="1:5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</row>
    <row r="227" spans="1:5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</row>
    <row r="228" spans="1:5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</row>
    <row r="229" spans="1:5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</row>
    <row r="230" spans="1:5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</row>
    <row r="231" spans="1:5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</row>
    <row r="232" spans="1:5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</row>
    <row r="233" spans="1:5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</row>
    <row r="234" spans="1:5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</row>
    <row r="235" spans="1:5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</row>
    <row r="236" spans="1:5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</row>
    <row r="237" spans="1:5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</row>
    <row r="238" spans="1:5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</row>
    <row r="239" spans="1:5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</row>
    <row r="240" spans="1:5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</row>
    <row r="241" spans="1:5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</row>
    <row r="242" spans="1:5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</row>
    <row r="243" spans="1:5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</row>
    <row r="244" spans="1:5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</row>
    <row r="245" spans="1:5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</row>
    <row r="246" spans="1:5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</row>
    <row r="247" spans="1:5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</row>
    <row r="248" spans="1:5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</row>
    <row r="249" spans="1:5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</row>
    <row r="250" spans="1:5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</row>
    <row r="251" spans="1:5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</row>
    <row r="252" spans="1:5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</row>
    <row r="253" spans="1:5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</row>
    <row r="254" spans="1:5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</row>
    <row r="255" spans="1:5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</row>
    <row r="256" spans="1:5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</row>
    <row r="257" spans="1:5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</row>
    <row r="258" spans="1:5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</row>
    <row r="259" spans="1:5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</row>
    <row r="260" spans="1:5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</row>
    <row r="261" spans="1:5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</row>
    <row r="262" spans="1:5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</row>
    <row r="263" spans="1:5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</row>
    <row r="264" spans="1:5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</row>
    <row r="265" spans="1:5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</row>
    <row r="266" spans="1:5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</row>
    <row r="267" spans="1:5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</row>
    <row r="268" spans="1:5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</row>
    <row r="269" spans="1:5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</row>
    <row r="270" spans="1:5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</row>
    <row r="271" spans="1:5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</row>
    <row r="272" spans="1:5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</row>
    <row r="273" spans="1:5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</row>
    <row r="274" spans="1:5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</row>
    <row r="275" spans="1:5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</row>
    <row r="276" spans="1:5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</row>
    <row r="277" spans="1:5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</row>
    <row r="278" spans="1:5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</row>
    <row r="279" spans="1:5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</row>
    <row r="280" spans="1:5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</row>
    <row r="281" spans="1:5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</row>
    <row r="282" spans="1:5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</row>
    <row r="283" spans="1:5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</row>
    <row r="284" spans="1:5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</row>
    <row r="285" spans="1:5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</row>
    <row r="286" spans="1:5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</row>
    <row r="287" spans="1:5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</row>
    <row r="288" spans="1:5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</row>
    <row r="289" spans="1:5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</row>
    <row r="290" spans="1:5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</row>
    <row r="291" spans="1:5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</row>
    <row r="292" spans="1:5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</row>
    <row r="293" spans="1:5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</row>
    <row r="294" spans="1:5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</row>
    <row r="295" spans="1:5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</row>
    <row r="296" spans="1:5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</row>
    <row r="297" spans="1:5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</row>
    <row r="298" spans="1:5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</row>
    <row r="299" spans="1:5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</row>
    <row r="300" spans="1:5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</row>
    <row r="301" spans="1:5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</row>
    <row r="302" spans="1:5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</row>
    <row r="303" spans="1:5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</row>
    <row r="304" spans="1:5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</row>
    <row r="305" spans="1:5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</row>
    <row r="306" spans="1:5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</row>
    <row r="307" spans="1:5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</row>
    <row r="308" spans="1:5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</row>
    <row r="309" spans="1:5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</row>
    <row r="310" spans="1:5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</row>
    <row r="311" spans="1:5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</row>
    <row r="312" spans="1:5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</row>
    <row r="313" spans="1:5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</row>
    <row r="314" spans="1:5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</row>
    <row r="315" spans="1:5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</row>
    <row r="316" spans="1:5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</row>
    <row r="317" spans="1:5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</row>
    <row r="318" spans="1:5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</row>
    <row r="319" spans="1:5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</row>
    <row r="320" spans="1:5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</row>
    <row r="321" spans="1:5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</row>
    <row r="322" spans="1:5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</row>
    <row r="323" spans="1:5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</row>
    <row r="324" spans="1:5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</row>
    <row r="325" spans="1:5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</row>
    <row r="326" spans="1:5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</row>
    <row r="327" spans="1:5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</row>
    <row r="328" spans="1:5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</row>
    <row r="329" spans="1:5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</row>
    <row r="330" spans="1:5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</row>
    <row r="331" spans="1:5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</row>
    <row r="332" spans="1:5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</row>
    <row r="333" spans="1:5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</row>
    <row r="334" spans="1:5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</row>
    <row r="335" spans="1:5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</row>
    <row r="336" spans="1:5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</row>
    <row r="337" spans="1:5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</row>
    <row r="338" spans="1:5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</row>
    <row r="339" spans="1:5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</row>
    <row r="340" spans="1:5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</row>
    <row r="341" spans="1:5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</row>
    <row r="342" spans="1:5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</row>
    <row r="343" spans="1:5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</row>
    <row r="344" spans="1:5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</row>
    <row r="345" spans="1:5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</row>
    <row r="346" spans="1:5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</row>
    <row r="347" spans="1:5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</row>
    <row r="348" spans="1:5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</row>
    <row r="349" spans="1:5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</row>
    <row r="350" spans="1:5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</row>
    <row r="351" spans="1:5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</row>
    <row r="352" spans="1:5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</row>
    <row r="353" spans="1:5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</row>
    <row r="354" spans="1:5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</row>
    <row r="355" spans="1:5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</row>
    <row r="356" spans="1:5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</row>
    <row r="357" spans="1:5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</row>
    <row r="358" spans="1:5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</row>
    <row r="359" spans="1:5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</row>
    <row r="360" spans="1:5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</row>
    <row r="361" spans="1:5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</row>
    <row r="362" spans="1:5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</row>
    <row r="363" spans="1:5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</row>
    <row r="364" spans="1:5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</row>
    <row r="365" spans="1:5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</row>
    <row r="366" spans="1:5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</row>
    <row r="367" spans="1:5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</row>
    <row r="368" spans="1:5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</row>
    <row r="369" spans="1:5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</row>
    <row r="370" spans="1:5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</row>
    <row r="371" spans="1:5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</row>
    <row r="372" spans="1:5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</row>
    <row r="373" spans="1:5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</row>
    <row r="374" spans="1:5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</row>
    <row r="375" spans="1:5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</row>
    <row r="376" spans="1:5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</row>
    <row r="377" spans="1:5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</row>
    <row r="378" spans="1:5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</row>
    <row r="379" spans="1:5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</row>
    <row r="380" spans="1:5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</row>
    <row r="381" spans="1:5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</row>
    <row r="382" spans="1:5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</row>
    <row r="383" spans="1:5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</row>
    <row r="384" spans="1:5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</row>
    <row r="385" spans="1:5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</row>
    <row r="386" spans="1:5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</row>
    <row r="387" spans="1:5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</row>
    <row r="388" spans="1:5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</row>
    <row r="389" spans="1:5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</row>
    <row r="390" spans="1:5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</row>
    <row r="391" spans="1:5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</row>
    <row r="392" spans="1:5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</row>
    <row r="393" spans="1:5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</row>
    <row r="394" spans="1:5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</row>
    <row r="395" spans="1:5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</row>
    <row r="396" spans="1:5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</row>
    <row r="397" spans="1:5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</row>
    <row r="398" spans="1:5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</row>
    <row r="399" spans="1:5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</row>
    <row r="400" spans="1:5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</row>
    <row r="401" spans="1:5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</row>
    <row r="402" spans="1:5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</row>
    <row r="403" spans="1:5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</row>
    <row r="404" spans="1:5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</row>
    <row r="405" spans="1:5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</row>
    <row r="406" spans="1:5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</row>
    <row r="407" spans="1:5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</row>
    <row r="408" spans="1:5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</row>
    <row r="409" spans="1:5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</row>
    <row r="410" spans="1:5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</row>
    <row r="411" spans="1:5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</row>
    <row r="412" spans="1:5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</row>
    <row r="413" spans="1:5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</row>
    <row r="414" spans="1:5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</row>
    <row r="415" spans="1:5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</row>
    <row r="416" spans="1:5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</row>
    <row r="417" spans="1:5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</row>
    <row r="418" spans="1:5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</row>
    <row r="419" spans="1:5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</row>
    <row r="420" spans="1:5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</row>
    <row r="421" spans="1:5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</row>
    <row r="422" spans="1:5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</row>
    <row r="423" spans="1:5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</row>
    <row r="424" spans="1:5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</row>
    <row r="425" spans="1:5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</row>
    <row r="426" spans="1:5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</row>
    <row r="427" spans="1:5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</row>
    <row r="428" spans="1:5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</row>
    <row r="429" spans="1:5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</row>
    <row r="430" spans="1:5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</row>
    <row r="431" spans="1:5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</row>
    <row r="432" spans="1:5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</row>
    <row r="433" spans="1:5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</row>
    <row r="434" spans="1:5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</row>
    <row r="435" spans="1:5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</row>
    <row r="436" spans="1:5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</row>
    <row r="437" spans="1:5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</row>
    <row r="438" spans="1:5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</row>
    <row r="439" spans="1:5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</row>
    <row r="440" spans="1:5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</row>
    <row r="441" spans="1:5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</row>
    <row r="442" spans="1:5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</row>
    <row r="443" spans="1:5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</row>
    <row r="444" spans="1:5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</row>
    <row r="445" spans="1:5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</row>
    <row r="446" spans="1:5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</row>
    <row r="447" spans="1:5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</row>
    <row r="448" spans="1:5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</row>
    <row r="449" spans="1:5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</row>
    <row r="450" spans="1:5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</row>
    <row r="451" spans="1:5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</row>
    <row r="452" spans="1:5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</row>
    <row r="453" spans="1:5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</row>
    <row r="454" spans="1:5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</row>
    <row r="455" spans="1:5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</row>
    <row r="456" spans="1:5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</row>
    <row r="457" spans="1:5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</row>
    <row r="458" spans="1:5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</row>
    <row r="459" spans="1:5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</row>
    <row r="460" spans="1:5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</row>
    <row r="461" spans="1:5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</row>
    <row r="462" spans="1:5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</row>
    <row r="463" spans="1:5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</row>
    <row r="464" spans="1:5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</row>
    <row r="465" spans="1:5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</row>
    <row r="466" spans="1:5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</row>
    <row r="467" spans="1:5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</row>
    <row r="468" spans="1:5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</row>
    <row r="469" spans="1:5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</row>
    <row r="470" spans="1:5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</row>
    <row r="471" spans="1:5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</row>
    <row r="472" spans="1:5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</row>
    <row r="473" spans="1:5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</row>
    <row r="474" spans="1:5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</row>
    <row r="475" spans="1:5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</row>
    <row r="476" spans="1:5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</row>
    <row r="477" spans="1:5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</row>
    <row r="478" spans="1:5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</row>
    <row r="479" spans="1:5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</row>
    <row r="480" spans="1:5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</row>
    <row r="481" spans="1:5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</row>
    <row r="482" spans="1:5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</row>
    <row r="483" spans="1:5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</row>
    <row r="484" spans="1:5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</row>
    <row r="485" spans="1:5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</row>
    <row r="486" spans="1:5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</row>
    <row r="487" spans="1:5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</row>
    <row r="488" spans="1:5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</row>
    <row r="489" spans="1:5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</row>
    <row r="490" spans="1:5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</row>
    <row r="491" spans="1:5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</row>
    <row r="492" spans="1:5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</row>
    <row r="493" spans="1:5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</row>
    <row r="494" spans="1:5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</row>
    <row r="495" spans="1:5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</row>
    <row r="496" spans="1:5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</row>
    <row r="497" spans="1:5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</row>
    <row r="498" spans="1:5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</row>
    <row r="499" spans="1:5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</row>
    <row r="500" spans="1:5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</row>
    <row r="501" spans="1:5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</row>
    <row r="502" spans="1:5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</row>
    <row r="503" spans="1:5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</row>
    <row r="504" spans="1:5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</row>
    <row r="505" spans="1:5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</row>
    <row r="506" spans="1:5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</row>
    <row r="507" spans="1:5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</row>
    <row r="508" spans="1:5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</row>
    <row r="509" spans="1:5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</row>
    <row r="510" spans="1:5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</row>
    <row r="511" spans="1:5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</row>
    <row r="512" spans="1:5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</row>
    <row r="513" spans="1:5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</row>
    <row r="514" spans="1:5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</row>
    <row r="515" spans="1:5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</row>
    <row r="516" spans="1:5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</row>
    <row r="517" spans="1:5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</row>
    <row r="518" spans="1:5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</row>
    <row r="519" spans="1:5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</row>
    <row r="520" spans="1:5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</row>
    <row r="521" spans="1:5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</row>
    <row r="522" spans="1:5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</row>
    <row r="523" spans="1:5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</row>
    <row r="524" spans="1:5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</row>
    <row r="525" spans="1:5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</row>
    <row r="526" spans="1:5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</row>
    <row r="527" spans="1:5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</row>
    <row r="528" spans="1:5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</row>
    <row r="529" spans="1:5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</row>
    <row r="530" spans="1:5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</row>
    <row r="531" spans="1:5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</row>
    <row r="532" spans="1:5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</row>
    <row r="533" spans="1:5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</row>
    <row r="534" spans="1:5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</row>
    <row r="535" spans="1:5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</row>
    <row r="536" spans="1:5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</row>
    <row r="537" spans="1:5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</row>
    <row r="538" spans="1:5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</row>
    <row r="539" spans="1:5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</row>
    <row r="540" spans="1:5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</row>
    <row r="541" spans="1:5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</row>
    <row r="542" spans="1:5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</row>
    <row r="543" spans="1:5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</row>
    <row r="544" spans="1:5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</row>
    <row r="545" spans="1:5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</row>
    <row r="546" spans="1:5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</row>
    <row r="547" spans="1:5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</row>
    <row r="548" spans="1:5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</row>
    <row r="549" spans="1:5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</row>
    <row r="550" spans="1:5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</row>
    <row r="551" spans="1:5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</row>
    <row r="552" spans="1:5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</row>
    <row r="553" spans="1:5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</row>
    <row r="554" spans="1:5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</row>
    <row r="555" spans="1:5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</row>
    <row r="556" spans="1:5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</row>
    <row r="557" spans="1:5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</row>
    <row r="558" spans="1:5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</row>
    <row r="559" spans="1:5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</row>
    <row r="560" spans="1:5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</row>
    <row r="561" spans="1:5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</row>
    <row r="562" spans="1:5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</row>
    <row r="563" spans="1:5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</row>
    <row r="564" spans="1:5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</row>
    <row r="565" spans="1:5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</row>
    <row r="566" spans="1:5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</row>
    <row r="567" spans="1:5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</row>
    <row r="568" spans="1:5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</row>
    <row r="569" spans="1:5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</row>
    <row r="570" spans="1:5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</row>
    <row r="571" spans="1:5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</row>
    <row r="572" spans="1:5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</row>
    <row r="573" spans="1:5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</row>
    <row r="574" spans="1:5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</row>
    <row r="575" spans="1:5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</row>
    <row r="576" spans="1:5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</row>
    <row r="577" spans="1:5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</row>
    <row r="578" spans="1:5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</row>
    <row r="579" spans="1:5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</row>
    <row r="580" spans="1:5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</row>
    <row r="581" spans="1:5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</row>
    <row r="582" spans="1:5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</row>
    <row r="583" spans="1:5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</row>
    <row r="584" spans="1:5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</row>
    <row r="585" spans="1:5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</row>
    <row r="586" spans="1:5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</row>
    <row r="587" spans="1:5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</row>
    <row r="588" spans="1:5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</row>
    <row r="589" spans="1:5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</row>
    <row r="590" spans="1:5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</row>
    <row r="591" spans="1:5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</row>
    <row r="592" spans="1:5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</row>
    <row r="593" spans="1:5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</row>
    <row r="594" spans="1:5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</row>
    <row r="595" spans="1:5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</row>
    <row r="596" spans="1:5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</row>
    <row r="597" spans="1:5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</row>
    <row r="598" spans="1:5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</row>
    <row r="599" spans="1:5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</row>
    <row r="600" spans="1:5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</row>
    <row r="601" spans="1:5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</row>
    <row r="602" spans="1:5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</row>
    <row r="603" spans="1:5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</row>
    <row r="604" spans="1:5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</row>
    <row r="605" spans="1:5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</row>
    <row r="606" spans="1:5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</row>
    <row r="607" spans="1:5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</row>
    <row r="608" spans="1:5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</row>
    <row r="609" spans="1:5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</row>
    <row r="610" spans="1:5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</row>
    <row r="611" spans="1:5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</row>
    <row r="612" spans="1:5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</row>
    <row r="613" spans="1:5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</row>
    <row r="614" spans="1:5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</row>
    <row r="615" spans="1:5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</row>
    <row r="616" spans="1:5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</row>
    <row r="617" spans="1:5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</row>
    <row r="618" spans="1:5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</row>
    <row r="619" spans="1:5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</row>
    <row r="620" spans="1:5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</row>
    <row r="621" spans="1:5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</row>
    <row r="622" spans="1:5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</row>
    <row r="623" spans="1:5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</row>
    <row r="624" spans="1:5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</row>
    <row r="625" spans="1:5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</row>
    <row r="626" spans="1:5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</row>
    <row r="627" spans="1:5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</row>
    <row r="628" spans="1:5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</row>
    <row r="629" spans="1:5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</row>
    <row r="630" spans="1:5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</row>
    <row r="631" spans="1:5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</row>
    <row r="632" spans="1:5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</row>
    <row r="633" spans="1:5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</row>
    <row r="634" spans="1:5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</row>
    <row r="635" spans="1:5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</row>
    <row r="636" spans="1:5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</row>
    <row r="637" spans="1:5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</row>
    <row r="638" spans="1:5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</row>
    <row r="639" spans="1:5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</row>
    <row r="640" spans="1:5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</row>
    <row r="641" spans="1:5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</row>
    <row r="642" spans="1:5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</row>
    <row r="643" spans="1:5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</row>
    <row r="644" spans="1:5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</row>
    <row r="645" spans="1:5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</row>
    <row r="646" spans="1:5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</row>
    <row r="647" spans="1:5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</row>
    <row r="648" spans="1:5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</row>
    <row r="649" spans="1:5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</row>
    <row r="650" spans="1:5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</row>
    <row r="651" spans="1:5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</row>
    <row r="652" spans="1:5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</row>
    <row r="653" spans="1:5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</row>
    <row r="654" spans="1:5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</row>
    <row r="655" spans="1:5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</row>
    <row r="656" spans="1:5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</row>
    <row r="657" spans="1:5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</row>
    <row r="658" spans="1:5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</row>
    <row r="659" spans="1:5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</row>
    <row r="660" spans="1:5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</row>
    <row r="661" spans="1:5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</row>
    <row r="662" spans="1:5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</row>
    <row r="663" spans="1:5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</row>
    <row r="664" spans="1:5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</row>
    <row r="665" spans="1:5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</row>
    <row r="666" spans="1:5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</row>
    <row r="667" spans="1:5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</row>
    <row r="668" spans="1:5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</row>
    <row r="669" spans="1:5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</row>
    <row r="670" spans="1:5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</row>
    <row r="671" spans="1:5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</row>
    <row r="672" spans="1:5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</row>
    <row r="673" spans="1:5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</row>
    <row r="674" spans="1:5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</row>
    <row r="675" spans="1:5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</row>
    <row r="676" spans="1:5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</row>
    <row r="677" spans="1:5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</row>
    <row r="678" spans="1:5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</row>
    <row r="679" spans="1:5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</row>
    <row r="680" spans="1:5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</row>
    <row r="681" spans="1:5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</row>
    <row r="682" spans="1:5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</row>
    <row r="683" spans="1:5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</row>
    <row r="684" spans="1:5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</row>
    <row r="685" spans="1:5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</row>
    <row r="686" spans="1:5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</row>
    <row r="687" spans="1:5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</row>
    <row r="688" spans="1:5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</row>
    <row r="689" spans="1:5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</row>
    <row r="690" spans="1:5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</row>
    <row r="691" spans="1:5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</row>
    <row r="692" spans="1:5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</row>
    <row r="693" spans="1:5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</row>
    <row r="694" spans="1:5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</row>
    <row r="695" spans="1:5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</row>
    <row r="696" spans="1:5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</row>
    <row r="697" spans="1:5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</row>
    <row r="698" spans="1:5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</row>
    <row r="699" spans="1:5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</row>
    <row r="700" spans="1:5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</row>
    <row r="701" spans="1:5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</row>
    <row r="702" spans="1:5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</row>
    <row r="703" spans="1:5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</row>
    <row r="704" spans="1:5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</row>
    <row r="705" spans="1:5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</row>
    <row r="706" spans="1:5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</row>
    <row r="707" spans="1:5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</row>
    <row r="708" spans="1:5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</row>
    <row r="709" spans="1:5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</row>
    <row r="710" spans="1:5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</row>
    <row r="711" spans="1:5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</row>
    <row r="712" spans="1:5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</row>
    <row r="713" spans="1:5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</row>
    <row r="714" spans="1:5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</row>
    <row r="715" spans="1:5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</row>
    <row r="716" spans="1:5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</row>
    <row r="717" spans="1:5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</row>
    <row r="718" spans="1:5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</row>
    <row r="719" spans="1:5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</row>
    <row r="720" spans="1:5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</row>
    <row r="721" spans="1:5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</row>
    <row r="722" spans="1:5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</row>
    <row r="723" spans="1:5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</row>
    <row r="724" spans="1:5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</row>
    <row r="725" spans="1:5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</row>
    <row r="726" spans="1:5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</row>
    <row r="727" spans="1:5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</row>
    <row r="728" spans="1:5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</row>
    <row r="729" spans="1:5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</row>
    <row r="730" spans="1:5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</row>
    <row r="731" spans="1:5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</row>
    <row r="732" spans="1:5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</row>
    <row r="733" spans="1:5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</row>
    <row r="734" spans="1:5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</row>
    <row r="735" spans="1:5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</row>
    <row r="736" spans="1:5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</row>
    <row r="737" spans="1:5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</row>
    <row r="738" spans="1:5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</row>
    <row r="739" spans="1:5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</row>
    <row r="740" spans="1:5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</row>
    <row r="741" spans="1:5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</row>
    <row r="742" spans="1:5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</row>
    <row r="743" spans="1:5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</row>
    <row r="744" spans="1:5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</row>
    <row r="745" spans="1:5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</row>
    <row r="746" spans="1:5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</row>
    <row r="747" spans="1:5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</row>
    <row r="748" spans="1:5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</row>
    <row r="749" spans="1:5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</row>
    <row r="750" spans="1:5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</row>
    <row r="751" spans="1:5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</row>
    <row r="752" spans="1:5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</row>
    <row r="753" spans="1:5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</row>
    <row r="754" spans="1:5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</row>
    <row r="755" spans="1:5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</row>
    <row r="756" spans="1:5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</row>
    <row r="757" spans="1:5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</row>
    <row r="758" spans="1:5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</row>
    <row r="759" spans="1:5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</row>
    <row r="760" spans="1:5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</row>
    <row r="761" spans="1:5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</row>
    <row r="762" spans="1:5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</row>
    <row r="763" spans="1:5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</row>
    <row r="764" spans="1:5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</row>
    <row r="765" spans="1:5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</row>
    <row r="766" spans="1:5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</row>
    <row r="767" spans="1:5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</row>
    <row r="768" spans="1:5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</row>
    <row r="769" spans="1:5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</row>
    <row r="770" spans="1:5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</row>
    <row r="771" spans="1:5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</row>
    <row r="772" spans="1:5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</row>
    <row r="773" spans="1:5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</row>
    <row r="774" spans="1:5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</row>
    <row r="775" spans="1:5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</row>
    <row r="776" spans="1:5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</row>
    <row r="777" spans="1:5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</row>
    <row r="778" spans="1:5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</row>
    <row r="779" spans="1:5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</row>
    <row r="780" spans="1:5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</row>
    <row r="781" spans="1:5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</row>
    <row r="782" spans="1:5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</row>
    <row r="783" spans="1:5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</row>
    <row r="784" spans="1:5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</row>
    <row r="785" spans="1:5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</row>
    <row r="786" spans="1:5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</row>
    <row r="787" spans="1:5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</row>
    <row r="788" spans="1:5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</row>
    <row r="789" spans="1:5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</row>
    <row r="790" spans="1:5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</row>
    <row r="791" spans="1:5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</row>
    <row r="792" spans="1:5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</row>
    <row r="793" spans="1:5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</row>
    <row r="794" spans="1:5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</row>
    <row r="795" spans="1:5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</row>
    <row r="796" spans="1:5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</row>
    <row r="797" spans="1:5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</row>
    <row r="798" spans="1:5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</row>
    <row r="799" spans="1:5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</row>
    <row r="800" spans="1:5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</row>
    <row r="801" spans="1:5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</row>
    <row r="802" spans="1:5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</row>
    <row r="803" spans="1:5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</row>
    <row r="804" spans="1:5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</row>
    <row r="805" spans="1:5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</row>
    <row r="806" spans="1:5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</row>
    <row r="807" spans="1:5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</row>
    <row r="808" spans="1:5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</row>
    <row r="809" spans="1:5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</row>
    <row r="810" spans="1:5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</row>
    <row r="811" spans="1:5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</row>
    <row r="812" spans="1:5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</row>
    <row r="813" spans="1:5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</row>
    <row r="814" spans="1:5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</row>
    <row r="815" spans="1:5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</row>
    <row r="816" spans="1:5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</row>
    <row r="817" spans="1:5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</row>
    <row r="818" spans="1:5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</row>
    <row r="819" spans="1:5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</row>
    <row r="820" spans="1:5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</row>
    <row r="821" spans="1:5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</row>
    <row r="822" spans="1:5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</row>
    <row r="823" spans="1:5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</row>
    <row r="824" spans="1:5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</row>
    <row r="825" spans="1:5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</row>
    <row r="826" spans="1:5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</row>
    <row r="827" spans="1:5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</row>
    <row r="828" spans="1:5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</row>
    <row r="829" spans="1:5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</row>
    <row r="830" spans="1:5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</row>
    <row r="831" spans="1:5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</row>
    <row r="832" spans="1:5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</row>
    <row r="833" spans="1:5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</row>
    <row r="834" spans="1:5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</row>
    <row r="835" spans="1:5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</row>
    <row r="836" spans="1:5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</row>
    <row r="837" spans="1:5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</row>
    <row r="838" spans="1:5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</row>
    <row r="839" spans="1:5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</row>
    <row r="840" spans="1:5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</row>
    <row r="841" spans="1:5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</row>
    <row r="842" spans="1:5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</row>
    <row r="843" spans="1:5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</row>
    <row r="844" spans="1:5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</row>
    <row r="845" spans="1:5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</row>
    <row r="846" spans="1:5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</row>
    <row r="847" spans="1:5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</row>
    <row r="848" spans="1:5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</row>
    <row r="849" spans="1:5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</row>
    <row r="850" spans="1:5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</row>
    <row r="851" spans="1:5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</row>
    <row r="852" spans="1:5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</row>
    <row r="853" spans="1:5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</row>
    <row r="854" spans="1:5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</row>
    <row r="855" spans="1:5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</row>
    <row r="856" spans="1:5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</row>
    <row r="857" spans="1:5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</row>
    <row r="858" spans="1:5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</row>
    <row r="859" spans="1:5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</row>
    <row r="860" spans="1:5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</row>
    <row r="861" spans="1:5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</row>
    <row r="862" spans="1:5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</row>
    <row r="863" spans="1:5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</row>
    <row r="864" spans="1:5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</row>
    <row r="865" spans="1:5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</row>
    <row r="866" spans="1:5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</row>
    <row r="867" spans="1:5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</row>
    <row r="868" spans="1:5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</row>
    <row r="869" spans="1:5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</row>
    <row r="870" spans="1:5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</row>
    <row r="871" spans="1:5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</row>
    <row r="872" spans="1:5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</row>
    <row r="873" spans="1:5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</row>
    <row r="874" spans="1:5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</row>
    <row r="875" spans="1:5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</row>
    <row r="876" spans="1:5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</row>
    <row r="877" spans="1:5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</row>
    <row r="878" spans="1:5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</row>
    <row r="879" spans="1:5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</row>
    <row r="880" spans="1:5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</row>
    <row r="881" spans="1:5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</row>
    <row r="882" spans="1:5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</row>
    <row r="883" spans="1:5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</row>
    <row r="884" spans="1:5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</row>
    <row r="885" spans="1:5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</row>
    <row r="886" spans="1:5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</row>
    <row r="887" spans="1:5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</row>
    <row r="888" spans="1:5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</row>
    <row r="889" spans="1:5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</row>
    <row r="890" spans="1:56" ht="12.75" customHeight="1" x14ac:dyDescent="0.2">
      <c r="A890" s="202"/>
      <c r="B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</row>
    <row r="891" spans="1:56" ht="12.75" customHeight="1" x14ac:dyDescent="0.2">
      <c r="A891" s="202"/>
      <c r="B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</row>
    <row r="892" spans="1:56" ht="12.75" customHeight="1" x14ac:dyDescent="0.2">
      <c r="A892" s="202"/>
      <c r="B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</row>
    <row r="893" spans="1:56" ht="12.75" customHeight="1" x14ac:dyDescent="0.2">
      <c r="A893" s="202"/>
      <c r="B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</row>
    <row r="894" spans="1:56" ht="12.75" customHeight="1" x14ac:dyDescent="0.2">
      <c r="A894" s="202"/>
      <c r="B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</row>
    <row r="895" spans="1:56" ht="12.75" customHeight="1" x14ac:dyDescent="0.2">
      <c r="A895" s="202"/>
      <c r="B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</row>
    <row r="896" spans="1:56" ht="12.75" customHeight="1" x14ac:dyDescent="0.2">
      <c r="A896" s="202"/>
      <c r="B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</row>
    <row r="897" spans="1:56" ht="12.75" customHeight="1" x14ac:dyDescent="0.2">
      <c r="A897" s="202"/>
      <c r="B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</row>
    <row r="898" spans="1:56" ht="12.75" customHeight="1" x14ac:dyDescent="0.2">
      <c r="A898" s="202"/>
      <c r="B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</row>
    <row r="899" spans="1:56" ht="12.75" customHeight="1" x14ac:dyDescent="0.2">
      <c r="A899" s="202"/>
      <c r="B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</row>
    <row r="900" spans="1:56" ht="12.75" customHeight="1" x14ac:dyDescent="0.2">
      <c r="A900" s="202"/>
      <c r="B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</row>
    <row r="901" spans="1:56" ht="12.75" customHeight="1" x14ac:dyDescent="0.2">
      <c r="A901" s="202"/>
      <c r="B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</row>
    <row r="902" spans="1:56" ht="12.75" customHeight="1" x14ac:dyDescent="0.2">
      <c r="A902" s="202"/>
      <c r="B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</row>
    <row r="903" spans="1:56" ht="12.75" customHeight="1" x14ac:dyDescent="0.2">
      <c r="A903" s="202"/>
      <c r="B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</row>
    <row r="904" spans="1:56" ht="12.75" customHeight="1" x14ac:dyDescent="0.2">
      <c r="A904" s="202"/>
      <c r="B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</row>
    <row r="905" spans="1:56" ht="12.75" customHeight="1" x14ac:dyDescent="0.2">
      <c r="A905" s="202"/>
      <c r="B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</row>
    <row r="906" spans="1:56" ht="12.75" customHeight="1" x14ac:dyDescent="0.2">
      <c r="A906" s="202"/>
      <c r="B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</row>
    <row r="907" spans="1:56" ht="12.75" customHeight="1" x14ac:dyDescent="0.2">
      <c r="A907" s="202"/>
      <c r="B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</row>
    <row r="908" spans="1:56" ht="12.75" customHeight="1" x14ac:dyDescent="0.2">
      <c r="A908" s="202"/>
      <c r="B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</row>
    <row r="909" spans="1:56" ht="12.75" customHeight="1" x14ac:dyDescent="0.2">
      <c r="A909" s="202"/>
      <c r="B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</row>
    <row r="910" spans="1:56" ht="12.75" customHeight="1" x14ac:dyDescent="0.2">
      <c r="A910" s="202"/>
      <c r="B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</row>
    <row r="911" spans="1:56" ht="12.75" customHeight="1" x14ac:dyDescent="0.2">
      <c r="A911" s="202"/>
      <c r="B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</row>
    <row r="912" spans="1:56" ht="12.75" customHeight="1" x14ac:dyDescent="0.2">
      <c r="A912" s="202"/>
      <c r="B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</row>
    <row r="913" spans="1:56" ht="12.75" customHeight="1" x14ac:dyDescent="0.2">
      <c r="A913" s="202"/>
      <c r="B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</row>
    <row r="914" spans="1:56" ht="12.75" customHeight="1" x14ac:dyDescent="0.2">
      <c r="A914" s="202"/>
      <c r="B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</row>
    <row r="915" spans="1:56" ht="12.75" customHeight="1" x14ac:dyDescent="0.2">
      <c r="A915" s="202"/>
      <c r="B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</row>
    <row r="916" spans="1:56" ht="12.75" customHeight="1" x14ac:dyDescent="0.2">
      <c r="A916" s="202"/>
      <c r="B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</row>
    <row r="917" spans="1:56" ht="12.75" customHeight="1" x14ac:dyDescent="0.2">
      <c r="A917" s="202"/>
      <c r="B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</row>
    <row r="918" spans="1:56" ht="12.75" customHeight="1" x14ac:dyDescent="0.2">
      <c r="A918" s="202"/>
      <c r="B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</row>
    <row r="919" spans="1:56" ht="12.75" customHeight="1" x14ac:dyDescent="0.2">
      <c r="A919" s="202"/>
      <c r="B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</row>
    <row r="920" spans="1:56" ht="12.75" customHeight="1" x14ac:dyDescent="0.2">
      <c r="A920" s="202"/>
      <c r="B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</row>
    <row r="921" spans="1:56" ht="12.75" customHeight="1" x14ac:dyDescent="0.2">
      <c r="A921" s="202"/>
      <c r="B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</row>
    <row r="922" spans="1:56" ht="12.75" customHeight="1" x14ac:dyDescent="0.2">
      <c r="A922" s="202"/>
      <c r="B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</row>
    <row r="923" spans="1:56" ht="12.75" customHeight="1" x14ac:dyDescent="0.2">
      <c r="A923" s="202"/>
      <c r="B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</row>
    <row r="924" spans="1:56" ht="12.75" customHeight="1" x14ac:dyDescent="0.2">
      <c r="A924" s="202"/>
      <c r="B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</row>
    <row r="925" spans="1:56" ht="12.75" customHeight="1" x14ac:dyDescent="0.2">
      <c r="A925" s="202"/>
      <c r="B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</row>
    <row r="926" spans="1:56" ht="12.75" customHeight="1" x14ac:dyDescent="0.2">
      <c r="A926" s="202"/>
      <c r="B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</row>
    <row r="927" spans="1:56" ht="12.75" customHeight="1" x14ac:dyDescent="0.2">
      <c r="A927" s="202"/>
      <c r="B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</row>
    <row r="928" spans="1:56" ht="12.75" customHeight="1" x14ac:dyDescent="0.2">
      <c r="A928" s="202"/>
      <c r="B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</row>
    <row r="929" spans="1:56" ht="12.75" customHeight="1" x14ac:dyDescent="0.2">
      <c r="A929" s="202"/>
      <c r="B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</row>
    <row r="930" spans="1:56" ht="12.75" customHeight="1" x14ac:dyDescent="0.2">
      <c r="A930" s="202"/>
      <c r="B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</row>
    <row r="931" spans="1:56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</row>
    <row r="932" spans="1:56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</row>
    <row r="933" spans="1:56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</row>
    <row r="934" spans="1:56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</row>
    <row r="935" spans="1:56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</row>
    <row r="936" spans="1:56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</row>
    <row r="937" spans="1:56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</row>
    <row r="938" spans="1:56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</row>
    <row r="939" spans="1:56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</row>
    <row r="940" spans="1:56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</row>
    <row r="941" spans="1:56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</row>
    <row r="942" spans="1:56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</row>
    <row r="943" spans="1:56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</row>
    <row r="944" spans="1:56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</row>
    <row r="945" spans="1:56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</row>
    <row r="946" spans="1:56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</row>
    <row r="947" spans="1:56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</row>
    <row r="948" spans="1:56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</row>
    <row r="949" spans="1:56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</row>
    <row r="950" spans="1:56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</row>
    <row r="951" spans="1:56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</row>
    <row r="952" spans="1:56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</row>
    <row r="953" spans="1:56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</row>
    <row r="954" spans="1:56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</row>
    <row r="955" spans="1:56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</row>
    <row r="956" spans="1:56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</row>
    <row r="957" spans="1:56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</row>
    <row r="958" spans="1:56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</row>
    <row r="959" spans="1:56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</row>
    <row r="960" spans="1:56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</row>
    <row r="961" spans="1:56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</row>
    <row r="962" spans="1:56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</row>
    <row r="963" spans="1:56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</row>
    <row r="964" spans="1:56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</row>
    <row r="965" spans="1:56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</row>
    <row r="966" spans="1:56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</row>
    <row r="967" spans="1:56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</row>
    <row r="968" spans="1:56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</row>
    <row r="969" spans="1:56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</row>
    <row r="970" spans="1:56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</row>
    <row r="971" spans="1:56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</row>
    <row r="972" spans="1:56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</row>
    <row r="973" spans="1:56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</row>
    <row r="974" spans="1:56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</row>
    <row r="975" spans="1:56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</row>
    <row r="976" spans="1:56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</row>
    <row r="977" spans="1:56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</row>
    <row r="978" spans="1:56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</row>
    <row r="979" spans="1:56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</row>
    <row r="980" spans="1:56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</row>
    <row r="981" spans="1:56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</row>
    <row r="982" spans="1:56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</row>
    <row r="983" spans="1:56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</row>
    <row r="984" spans="1:56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</row>
    <row r="985" spans="1:56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</row>
    <row r="986" spans="1:56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</row>
    <row r="987" spans="1:56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</row>
    <row r="988" spans="1:56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</row>
    <row r="989" spans="1:56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</row>
    <row r="990" spans="1:56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A990" s="202"/>
      <c r="AB990" s="202"/>
      <c r="AC990" s="202"/>
      <c r="AD990" s="202"/>
      <c r="AE990" s="202"/>
      <c r="AF990" s="202"/>
      <c r="AG990" s="202"/>
      <c r="AH990" s="202"/>
      <c r="AI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</row>
  </sheetData>
  <autoFilter ref="A9:AL29" xr:uid="{00000000-0009-0000-0000-000009000000}">
    <sortState xmlns:xlrd2="http://schemas.microsoft.com/office/spreadsheetml/2017/richdata2" ref="A13:AL29">
      <sortCondition ref="A9:A29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1">
    <cfRule type="expression" dxfId="3" priority="1">
      <formula>COUNTIF(C10:C999,C10)&gt;1</formula>
    </cfRule>
  </conditionalFormatting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E9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147"/>
      <c r="B1" s="1148"/>
      <c r="C1" s="1150" t="s">
        <v>648</v>
      </c>
      <c r="D1" s="1151"/>
      <c r="E1" s="1152" t="s">
        <v>770</v>
      </c>
      <c r="F1" s="1153"/>
      <c r="G1" s="1151"/>
      <c r="H1" s="1154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6"/>
      <c r="AA1" s="1194" t="s">
        <v>650</v>
      </c>
      <c r="AB1" s="1156"/>
      <c r="AC1" s="1156"/>
      <c r="AD1" s="1156"/>
      <c r="AE1" s="1156"/>
      <c r="AF1" s="1156"/>
      <c r="AG1" s="1156"/>
      <c r="AH1" s="1156"/>
      <c r="AI1" s="1157"/>
      <c r="AJ1" s="1195" t="s">
        <v>651</v>
      </c>
      <c r="AK1" s="1156"/>
      <c r="AL1" s="1157"/>
      <c r="AM1" s="1195" t="s">
        <v>652</v>
      </c>
      <c r="AN1" s="1156"/>
      <c r="AO1" s="1156"/>
      <c r="AP1" s="1156"/>
      <c r="AQ1" s="1157"/>
      <c r="AR1" s="1188" t="s">
        <v>653</v>
      </c>
      <c r="AS1" s="1115"/>
      <c r="AT1" s="1189" t="s">
        <v>654</v>
      </c>
      <c r="AU1" s="1117"/>
      <c r="AV1" s="999" t="s">
        <v>44</v>
      </c>
      <c r="AW1" s="202"/>
      <c r="AX1" s="202"/>
      <c r="AY1" s="202"/>
      <c r="AZ1" s="202"/>
      <c r="BA1" s="202"/>
      <c r="BB1" s="202"/>
      <c r="BC1" s="202"/>
      <c r="BD1" s="202"/>
    </row>
    <row r="2" spans="1:57" ht="18.75" customHeight="1" x14ac:dyDescent="0.25">
      <c r="A2" s="1149"/>
      <c r="B2" s="1100"/>
      <c r="C2" s="1121" t="s">
        <v>881</v>
      </c>
      <c r="D2" s="1122"/>
      <c r="E2" s="1123" t="s">
        <v>905</v>
      </c>
      <c r="F2" s="1124"/>
      <c r="G2" s="1122"/>
      <c r="H2" s="1134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191" t="s">
        <v>657</v>
      </c>
      <c r="AB2" s="1058"/>
      <c r="AC2" s="1058"/>
      <c r="AD2" s="1058"/>
      <c r="AE2" s="1058"/>
      <c r="AF2" s="1058"/>
      <c r="AG2" s="1058"/>
      <c r="AH2" s="1058"/>
      <c r="AI2" s="1176"/>
      <c r="AJ2" s="1190" t="s">
        <v>658</v>
      </c>
      <c r="AK2" s="1058"/>
      <c r="AL2" s="1176"/>
      <c r="AM2" s="1190" t="s">
        <v>658</v>
      </c>
      <c r="AN2" s="1058"/>
      <c r="AO2" s="1058"/>
      <c r="AP2" s="1058"/>
      <c r="AQ2" s="1176"/>
      <c r="AR2" s="1189" t="s">
        <v>659</v>
      </c>
      <c r="AS2" s="1117"/>
      <c r="AT2" s="1189" t="s">
        <v>659</v>
      </c>
      <c r="AU2" s="1117"/>
      <c r="AV2" s="1000"/>
      <c r="AW2" s="903"/>
      <c r="AX2" s="903"/>
      <c r="AY2" s="903"/>
      <c r="AZ2" s="903"/>
      <c r="BA2" s="903"/>
      <c r="BB2" s="903"/>
      <c r="BC2" s="903"/>
      <c r="BD2" s="903"/>
    </row>
    <row r="3" spans="1:57" ht="20.25" customHeight="1" x14ac:dyDescent="0.2">
      <c r="A3" s="1149"/>
      <c r="B3" s="1100"/>
      <c r="C3" s="1121" t="s">
        <v>660</v>
      </c>
      <c r="D3" s="1122"/>
      <c r="E3" s="1129" t="s">
        <v>661</v>
      </c>
      <c r="F3" s="1124"/>
      <c r="G3" s="1117"/>
      <c r="H3" s="1130" t="s">
        <v>662</v>
      </c>
      <c r="I3" s="1131"/>
      <c r="J3" s="1130" t="s">
        <v>662</v>
      </c>
      <c r="K3" s="1131"/>
      <c r="L3" s="1130" t="s">
        <v>662</v>
      </c>
      <c r="M3" s="1131"/>
      <c r="N3" s="1132" t="s">
        <v>663</v>
      </c>
      <c r="O3" s="1131"/>
      <c r="P3" s="1133" t="s">
        <v>663</v>
      </c>
      <c r="Q3" s="1131"/>
      <c r="R3" s="1133" t="s">
        <v>663</v>
      </c>
      <c r="S3" s="1131"/>
      <c r="T3" s="1137" t="s">
        <v>664</v>
      </c>
      <c r="U3" s="1138"/>
      <c r="V3" s="1137" t="s">
        <v>664</v>
      </c>
      <c r="W3" s="1138"/>
      <c r="X3" s="1137" t="s">
        <v>664</v>
      </c>
      <c r="Y3" s="1138"/>
      <c r="Z3" s="904" t="s">
        <v>43</v>
      </c>
      <c r="AA3" s="1192" t="s">
        <v>665</v>
      </c>
      <c r="AB3" s="1157"/>
      <c r="AC3" s="1193" t="s">
        <v>665</v>
      </c>
      <c r="AD3" s="1138"/>
      <c r="AE3" s="1193" t="s">
        <v>665</v>
      </c>
      <c r="AF3" s="1138"/>
      <c r="AG3" s="1193" t="s">
        <v>665</v>
      </c>
      <c r="AH3" s="1157"/>
      <c r="AI3" s="1001" t="s">
        <v>43</v>
      </c>
      <c r="AJ3" s="1193" t="s">
        <v>773</v>
      </c>
      <c r="AK3" s="1157"/>
      <c r="AL3" s="1001" t="s">
        <v>43</v>
      </c>
      <c r="AM3" s="1193" t="s">
        <v>667</v>
      </c>
      <c r="AN3" s="1157"/>
      <c r="AO3" s="1193" t="s">
        <v>667</v>
      </c>
      <c r="AP3" s="1157"/>
      <c r="AQ3" s="1001" t="s">
        <v>43</v>
      </c>
      <c r="AR3" s="1164"/>
      <c r="AS3" s="1119"/>
      <c r="AT3" s="1164"/>
      <c r="AU3" s="1119"/>
      <c r="AV3" s="1000"/>
      <c r="AW3" s="903"/>
      <c r="AX3" s="903"/>
      <c r="AY3" s="903"/>
      <c r="AZ3" s="903"/>
      <c r="BA3" s="903"/>
      <c r="BB3" s="903"/>
      <c r="BC3" s="903"/>
      <c r="BD3" s="903"/>
    </row>
    <row r="4" spans="1:57" ht="15.75" customHeight="1" x14ac:dyDescent="0.2">
      <c r="A4" s="1174" t="s">
        <v>668</v>
      </c>
      <c r="B4" s="1100"/>
      <c r="C4" s="1100"/>
      <c r="D4" s="1100"/>
      <c r="E4" s="1100"/>
      <c r="F4" s="1100"/>
      <c r="G4" s="1119"/>
      <c r="H4" s="1140" t="s">
        <v>669</v>
      </c>
      <c r="I4" s="1141"/>
      <c r="J4" s="1140" t="s">
        <v>669</v>
      </c>
      <c r="K4" s="1141"/>
      <c r="L4" s="1140" t="s">
        <v>669</v>
      </c>
      <c r="M4" s="1141"/>
      <c r="N4" s="1158" t="s">
        <v>774</v>
      </c>
      <c r="O4" s="1080"/>
      <c r="P4" s="1160" t="s">
        <v>774</v>
      </c>
      <c r="Q4" s="1080"/>
      <c r="R4" s="1160" t="s">
        <v>774</v>
      </c>
      <c r="S4" s="1080"/>
      <c r="T4" s="1140"/>
      <c r="U4" s="1141"/>
      <c r="V4" s="1140"/>
      <c r="W4" s="1141"/>
      <c r="X4" s="1140"/>
      <c r="Y4" s="1141"/>
      <c r="Z4" s="906"/>
      <c r="AA4" s="1142"/>
      <c r="AB4" s="1080"/>
      <c r="AC4" s="1143"/>
      <c r="AD4" s="1080"/>
      <c r="AE4" s="1143"/>
      <c r="AF4" s="1080"/>
      <c r="AG4" s="1144"/>
      <c r="AH4" s="1119"/>
      <c r="AI4" s="959"/>
      <c r="AJ4" s="1143" t="s">
        <v>775</v>
      </c>
      <c r="AK4" s="1119"/>
      <c r="AL4" s="959"/>
      <c r="AM4" s="1143" t="s">
        <v>776</v>
      </c>
      <c r="AN4" s="1119"/>
      <c r="AO4" s="1143" t="s">
        <v>777</v>
      </c>
      <c r="AP4" s="1119"/>
      <c r="AQ4" s="959"/>
      <c r="AR4" s="1146">
        <v>2023</v>
      </c>
      <c r="AS4" s="1119"/>
      <c r="AT4" s="1146">
        <v>2023</v>
      </c>
      <c r="AU4" s="1119"/>
      <c r="AV4" s="1000"/>
      <c r="AW4" s="903"/>
      <c r="AX4" s="903"/>
      <c r="AY4" s="903"/>
      <c r="AZ4" s="903"/>
      <c r="BA4" s="903"/>
      <c r="BB4" s="903"/>
      <c r="BC4" s="903"/>
      <c r="BD4" s="903"/>
    </row>
    <row r="5" spans="1:57" ht="15.75" customHeight="1" x14ac:dyDescent="0.2">
      <c r="A5" s="1149"/>
      <c r="B5" s="1100"/>
      <c r="C5" s="1100"/>
      <c r="D5" s="1100"/>
      <c r="E5" s="1100"/>
      <c r="F5" s="1100"/>
      <c r="G5" s="1119"/>
      <c r="H5" s="1159">
        <v>2022</v>
      </c>
      <c r="I5" s="1080"/>
      <c r="J5" s="1159">
        <v>2022</v>
      </c>
      <c r="K5" s="1080"/>
      <c r="L5" s="1159">
        <v>2022</v>
      </c>
      <c r="M5" s="1080"/>
      <c r="N5" s="1158">
        <v>2022</v>
      </c>
      <c r="O5" s="1080"/>
      <c r="P5" s="1160">
        <v>2022</v>
      </c>
      <c r="Q5" s="1080"/>
      <c r="R5" s="1160">
        <v>2022</v>
      </c>
      <c r="S5" s="1080"/>
      <c r="T5" s="1159"/>
      <c r="U5" s="1080"/>
      <c r="V5" s="1159"/>
      <c r="W5" s="1080"/>
      <c r="X5" s="1159"/>
      <c r="Y5" s="1080"/>
      <c r="Z5" s="906"/>
      <c r="AA5" s="1161">
        <v>2022</v>
      </c>
      <c r="AB5" s="1080"/>
      <c r="AC5" s="1164">
        <v>2022</v>
      </c>
      <c r="AD5" s="1080"/>
      <c r="AE5" s="1164">
        <v>2022</v>
      </c>
      <c r="AF5" s="1080"/>
      <c r="AG5" s="1159">
        <v>2023</v>
      </c>
      <c r="AH5" s="1119"/>
      <c r="AI5" s="959"/>
      <c r="AJ5" s="1160">
        <v>2023</v>
      </c>
      <c r="AK5" s="1119"/>
      <c r="AL5" s="959"/>
      <c r="AM5" s="1160">
        <v>2022</v>
      </c>
      <c r="AN5" s="1119"/>
      <c r="AO5" s="1160">
        <v>2023</v>
      </c>
      <c r="AP5" s="1119"/>
      <c r="AQ5" s="959"/>
      <c r="AR5" s="1164"/>
      <c r="AS5" s="1119"/>
      <c r="AT5" s="1164"/>
      <c r="AU5" s="1119"/>
      <c r="AV5" s="1000"/>
      <c r="AW5" s="903"/>
      <c r="AX5" s="903"/>
      <c r="AY5" s="903"/>
      <c r="AZ5" s="903"/>
      <c r="BA5" s="903"/>
      <c r="BB5" s="903"/>
      <c r="BC5" s="903"/>
      <c r="BD5" s="903"/>
    </row>
    <row r="6" spans="1:57" ht="13.5" customHeight="1" x14ac:dyDescent="0.2">
      <c r="A6" s="1149"/>
      <c r="B6" s="1100"/>
      <c r="C6" s="1100"/>
      <c r="D6" s="1100"/>
      <c r="E6" s="1100"/>
      <c r="F6" s="1100"/>
      <c r="G6" s="1119"/>
      <c r="H6" s="1165" t="s">
        <v>778</v>
      </c>
      <c r="I6" s="1080"/>
      <c r="J6" s="1165" t="s">
        <v>778</v>
      </c>
      <c r="K6" s="1080"/>
      <c r="L6" s="1165" t="s">
        <v>778</v>
      </c>
      <c r="M6" s="1080"/>
      <c r="N6" s="1177" t="s">
        <v>677</v>
      </c>
      <c r="O6" s="1080"/>
      <c r="P6" s="1168" t="s">
        <v>677</v>
      </c>
      <c r="Q6" s="1080"/>
      <c r="R6" s="1168" t="s">
        <v>677</v>
      </c>
      <c r="S6" s="1080"/>
      <c r="T6" s="1165"/>
      <c r="U6" s="1080"/>
      <c r="V6" s="1165"/>
      <c r="W6" s="1080"/>
      <c r="X6" s="1165"/>
      <c r="Y6" s="1080"/>
      <c r="Z6" s="906"/>
      <c r="AA6" s="1166" t="s">
        <v>677</v>
      </c>
      <c r="AB6" s="1080"/>
      <c r="AC6" s="1167" t="s">
        <v>678</v>
      </c>
      <c r="AD6" s="1080"/>
      <c r="AE6" s="1167" t="s">
        <v>678</v>
      </c>
      <c r="AF6" s="1080"/>
      <c r="AG6" s="1165" t="s">
        <v>679</v>
      </c>
      <c r="AH6" s="1119"/>
      <c r="AI6" s="959"/>
      <c r="AJ6" s="1168" t="s">
        <v>679</v>
      </c>
      <c r="AK6" s="1119"/>
      <c r="AL6" s="959"/>
      <c r="AM6" s="1168" t="s">
        <v>678</v>
      </c>
      <c r="AN6" s="1119"/>
      <c r="AO6" s="1168" t="s">
        <v>679</v>
      </c>
      <c r="AP6" s="1119"/>
      <c r="AQ6" s="959"/>
      <c r="AR6" s="1164"/>
      <c r="AS6" s="1119"/>
      <c r="AT6" s="1164"/>
      <c r="AU6" s="1119"/>
      <c r="AV6" s="1000"/>
      <c r="AW6" s="903"/>
      <c r="AX6" s="903"/>
      <c r="AY6" s="903"/>
      <c r="AZ6" s="903"/>
      <c r="BA6" s="903"/>
      <c r="BB6" s="903"/>
      <c r="BC6" s="903"/>
      <c r="BD6" s="903"/>
    </row>
    <row r="7" spans="1:57" ht="12.75" customHeight="1" x14ac:dyDescent="0.2">
      <c r="A7" s="1149"/>
      <c r="B7" s="1100"/>
      <c r="C7" s="1100"/>
      <c r="D7" s="1100"/>
      <c r="E7" s="1100"/>
      <c r="F7" s="1100"/>
      <c r="G7" s="1119"/>
      <c r="H7" s="1165" t="s">
        <v>682</v>
      </c>
      <c r="I7" s="1080"/>
      <c r="J7" s="1165" t="s">
        <v>682</v>
      </c>
      <c r="K7" s="1080"/>
      <c r="L7" s="1165" t="s">
        <v>682</v>
      </c>
      <c r="M7" s="1080"/>
      <c r="N7" s="1177" t="s">
        <v>683</v>
      </c>
      <c r="O7" s="1080"/>
      <c r="P7" s="1168" t="s">
        <v>683</v>
      </c>
      <c r="Q7" s="1080"/>
      <c r="R7" s="1168" t="s">
        <v>683</v>
      </c>
      <c r="S7" s="1080"/>
      <c r="T7" s="1165"/>
      <c r="U7" s="1080"/>
      <c r="V7" s="1165"/>
      <c r="W7" s="1080"/>
      <c r="X7" s="1165"/>
      <c r="Y7" s="1080"/>
      <c r="Z7" s="906"/>
      <c r="AA7" s="1166"/>
      <c r="AB7" s="1080"/>
      <c r="AC7" s="1167"/>
      <c r="AD7" s="1080"/>
      <c r="AE7" s="1167"/>
      <c r="AF7" s="1080"/>
      <c r="AG7" s="1165"/>
      <c r="AH7" s="1119"/>
      <c r="AI7" s="959"/>
      <c r="AJ7" s="1162"/>
      <c r="AK7" s="1119"/>
      <c r="AL7" s="959"/>
      <c r="AM7" s="1168" t="s">
        <v>779</v>
      </c>
      <c r="AN7" s="1119"/>
      <c r="AO7" s="1168" t="s">
        <v>686</v>
      </c>
      <c r="AP7" s="1119"/>
      <c r="AQ7" s="959"/>
      <c r="AR7" s="1164"/>
      <c r="AS7" s="1119"/>
      <c r="AT7" s="1164"/>
      <c r="AU7" s="1119"/>
      <c r="AV7" s="1000"/>
      <c r="AW7" s="903"/>
      <c r="AX7" s="903"/>
      <c r="AY7" s="903"/>
      <c r="AZ7" s="903"/>
      <c r="BA7" s="903"/>
      <c r="BB7" s="903"/>
      <c r="BC7" s="903"/>
      <c r="BD7" s="903"/>
    </row>
    <row r="8" spans="1:57" ht="12.75" customHeight="1" x14ac:dyDescent="0.2">
      <c r="A8" s="1175"/>
      <c r="B8" s="1058"/>
      <c r="C8" s="1058"/>
      <c r="D8" s="1058"/>
      <c r="E8" s="1058"/>
      <c r="F8" s="1058"/>
      <c r="G8" s="1176"/>
      <c r="H8" s="1169" t="s">
        <v>687</v>
      </c>
      <c r="I8" s="1170"/>
      <c r="J8" s="1169" t="s">
        <v>688</v>
      </c>
      <c r="K8" s="1170"/>
      <c r="L8" s="1169" t="s">
        <v>689</v>
      </c>
      <c r="M8" s="1170"/>
      <c r="N8" s="1171" t="s">
        <v>687</v>
      </c>
      <c r="O8" s="1172"/>
      <c r="P8" s="1173" t="s">
        <v>688</v>
      </c>
      <c r="Q8" s="1172"/>
      <c r="R8" s="1169" t="s">
        <v>689</v>
      </c>
      <c r="S8" s="1170"/>
      <c r="T8" s="1169" t="s">
        <v>687</v>
      </c>
      <c r="U8" s="1170"/>
      <c r="V8" s="1169" t="s">
        <v>688</v>
      </c>
      <c r="W8" s="1170"/>
      <c r="X8" s="1169" t="s">
        <v>689</v>
      </c>
      <c r="Y8" s="1170"/>
      <c r="Z8" s="906"/>
      <c r="AA8" s="1179" t="s">
        <v>689</v>
      </c>
      <c r="AB8" s="1170"/>
      <c r="AC8" s="1169" t="s">
        <v>689</v>
      </c>
      <c r="AD8" s="1170"/>
      <c r="AE8" s="1169" t="s">
        <v>688</v>
      </c>
      <c r="AF8" s="1170"/>
      <c r="AG8" s="1178" t="s">
        <v>688</v>
      </c>
      <c r="AH8" s="1176"/>
      <c r="AI8" s="961"/>
      <c r="AJ8" s="1183" t="s">
        <v>689</v>
      </c>
      <c r="AK8" s="1176"/>
      <c r="AL8" s="961"/>
      <c r="AM8" s="1183" t="s">
        <v>688</v>
      </c>
      <c r="AN8" s="1176"/>
      <c r="AO8" s="1183" t="s">
        <v>688</v>
      </c>
      <c r="AP8" s="1176"/>
      <c r="AQ8" s="961"/>
      <c r="AR8" s="1196" t="s">
        <v>689</v>
      </c>
      <c r="AS8" s="1197"/>
      <c r="AT8" s="1196" t="s">
        <v>689</v>
      </c>
      <c r="AU8" s="1197"/>
      <c r="AV8" s="1002"/>
      <c r="AW8" s="903"/>
      <c r="AX8" s="903"/>
      <c r="AY8" s="903"/>
      <c r="AZ8" s="903"/>
      <c r="BA8" s="903"/>
      <c r="BB8" s="903"/>
      <c r="BC8" s="903"/>
      <c r="BD8" s="903"/>
    </row>
    <row r="9" spans="1:57" ht="30.75" customHeight="1" x14ac:dyDescent="0.2">
      <c r="A9" s="911" t="s">
        <v>690</v>
      </c>
      <c r="B9" s="912" t="s">
        <v>691</v>
      </c>
      <c r="C9" s="916" t="s">
        <v>692</v>
      </c>
      <c r="D9" s="912" t="s">
        <v>693</v>
      </c>
      <c r="E9" s="912" t="s">
        <v>694</v>
      </c>
      <c r="F9" s="912" t="s">
        <v>39</v>
      </c>
      <c r="G9" s="913" t="s">
        <v>40</v>
      </c>
      <c r="H9" s="916" t="s">
        <v>41</v>
      </c>
      <c r="I9" s="916" t="s">
        <v>42</v>
      </c>
      <c r="J9" s="916" t="s">
        <v>41</v>
      </c>
      <c r="K9" s="916" t="s">
        <v>42</v>
      </c>
      <c r="L9" s="914" t="s">
        <v>41</v>
      </c>
      <c r="M9" s="915" t="s">
        <v>42</v>
      </c>
      <c r="N9" s="916" t="s">
        <v>41</v>
      </c>
      <c r="O9" s="916" t="s">
        <v>42</v>
      </c>
      <c r="P9" s="916" t="s">
        <v>41</v>
      </c>
      <c r="Q9" s="912" t="s">
        <v>42</v>
      </c>
      <c r="R9" s="914" t="s">
        <v>41</v>
      </c>
      <c r="S9" s="915" t="s">
        <v>42</v>
      </c>
      <c r="T9" s="916" t="s">
        <v>41</v>
      </c>
      <c r="U9" s="916" t="s">
        <v>42</v>
      </c>
      <c r="V9" s="916" t="s">
        <v>41</v>
      </c>
      <c r="W9" s="912" t="s">
        <v>42</v>
      </c>
      <c r="X9" s="914" t="s">
        <v>41</v>
      </c>
      <c r="Y9" s="915" t="s">
        <v>42</v>
      </c>
      <c r="Z9" s="917"/>
      <c r="AA9" s="1003" t="s">
        <v>41</v>
      </c>
      <c r="AB9" s="963" t="s">
        <v>42</v>
      </c>
      <c r="AC9" s="963" t="s">
        <v>41</v>
      </c>
      <c r="AD9" s="963" t="s">
        <v>42</v>
      </c>
      <c r="AE9" s="963" t="s">
        <v>41</v>
      </c>
      <c r="AF9" s="963" t="s">
        <v>42</v>
      </c>
      <c r="AG9" s="963" t="s">
        <v>41</v>
      </c>
      <c r="AH9" s="964" t="s">
        <v>42</v>
      </c>
      <c r="AI9" s="1004"/>
      <c r="AJ9" s="963" t="s">
        <v>41</v>
      </c>
      <c r="AK9" s="964" t="s">
        <v>42</v>
      </c>
      <c r="AL9" s="1004"/>
      <c r="AM9" s="963" t="s">
        <v>41</v>
      </c>
      <c r="AN9" s="963" t="s">
        <v>42</v>
      </c>
      <c r="AO9" s="963" t="s">
        <v>41</v>
      </c>
      <c r="AP9" s="964" t="s">
        <v>42</v>
      </c>
      <c r="AQ9" s="1004"/>
      <c r="AR9" s="963" t="s">
        <v>41</v>
      </c>
      <c r="AS9" s="964" t="s">
        <v>42</v>
      </c>
      <c r="AT9" s="963" t="s">
        <v>41</v>
      </c>
      <c r="AU9" s="964" t="s">
        <v>42</v>
      </c>
      <c r="AV9" s="1005" t="s">
        <v>44</v>
      </c>
      <c r="AW9" s="920"/>
      <c r="AX9" s="920"/>
      <c r="AY9" s="920"/>
      <c r="AZ9" s="920"/>
      <c r="BA9" s="920"/>
      <c r="BB9" s="920"/>
      <c r="BC9" s="920"/>
      <c r="BD9" s="920"/>
      <c r="BE9" s="921"/>
    </row>
    <row r="10" spans="1:57" ht="15" customHeight="1" outlineLevel="1" x14ac:dyDescent="0.2">
      <c r="A10" s="922">
        <f t="shared" ref="A10:A20" si="0">RANK(AV10,$AV$10:$AV$31)</f>
        <v>1</v>
      </c>
      <c r="B10" s="937">
        <v>2006</v>
      </c>
      <c r="C10" s="479" t="s">
        <v>590</v>
      </c>
      <c r="D10" s="480" t="s">
        <v>424</v>
      </c>
      <c r="E10" s="480" t="s">
        <v>906</v>
      </c>
      <c r="F10" s="478" t="s">
        <v>782</v>
      </c>
      <c r="G10" s="478" t="s">
        <v>49</v>
      </c>
      <c r="H10" s="924" t="s">
        <v>716</v>
      </c>
      <c r="I10" s="924">
        <v>300</v>
      </c>
      <c r="J10" s="924" t="s">
        <v>716</v>
      </c>
      <c r="K10" s="924">
        <v>200</v>
      </c>
      <c r="L10" s="925" t="s">
        <v>716</v>
      </c>
      <c r="M10" s="526">
        <v>100</v>
      </c>
      <c r="N10" s="924"/>
      <c r="O10" s="925">
        <v>0</v>
      </c>
      <c r="P10" s="924"/>
      <c r="Q10" s="925">
        <v>0</v>
      </c>
      <c r="R10" s="925"/>
      <c r="S10" s="925">
        <v>0</v>
      </c>
      <c r="T10" s="924"/>
      <c r="U10" s="925">
        <v>0</v>
      </c>
      <c r="V10" s="924"/>
      <c r="W10" s="925">
        <v>0</v>
      </c>
      <c r="X10" s="925"/>
      <c r="Y10" s="925">
        <v>0</v>
      </c>
      <c r="Z10" s="926">
        <f t="shared" ref="Z10:Z22" si="1">LARGE(H10:Y10,1)+LARGE(H10:Y10,2)+LARGE(H10:Y10,3)+LARGE(H10:Y10,4)+LARGE(H10:Y10,5)+LARGE(H10:Y10,6)</f>
        <v>600</v>
      </c>
      <c r="AA10" s="1006"/>
      <c r="AB10" s="968">
        <v>0</v>
      </c>
      <c r="AC10" s="976"/>
      <c r="AD10" s="968">
        <v>0</v>
      </c>
      <c r="AE10" s="976"/>
      <c r="AF10" s="968">
        <v>0</v>
      </c>
      <c r="AG10" s="976"/>
      <c r="AH10" s="505">
        <v>0</v>
      </c>
      <c r="AI10" s="926">
        <f t="shared" ref="AI10:AI31" si="2">LARGE(AB10:AH10,1)+LARGE(AB10:AH10, 2)+LARGE(AB10:AH10, 3)</f>
        <v>0</v>
      </c>
      <c r="AJ10" s="976"/>
      <c r="AK10" s="505">
        <v>0</v>
      </c>
      <c r="AL10" s="1007">
        <f t="shared" ref="AL10:AL31" si="3">AK10</f>
        <v>0</v>
      </c>
      <c r="AM10" s="976"/>
      <c r="AN10" s="968">
        <v>0</v>
      </c>
      <c r="AO10" s="976"/>
      <c r="AP10" s="505">
        <v>0</v>
      </c>
      <c r="AQ10" s="1007">
        <f t="shared" ref="AQ10:AQ31" si="4">LARGE(AM10:AP10,1)</f>
        <v>0</v>
      </c>
      <c r="AR10" s="972"/>
      <c r="AS10" s="505">
        <v>0</v>
      </c>
      <c r="AT10" s="972"/>
      <c r="AU10" s="505">
        <v>0</v>
      </c>
      <c r="AV10" s="1008">
        <f t="shared" ref="AV10:AV31" si="5">Z10+AI10+AL10+AQ10+AS10+AU10</f>
        <v>600</v>
      </c>
      <c r="AW10" s="942"/>
      <c r="AX10" s="942"/>
      <c r="AY10" s="942"/>
      <c r="AZ10" s="942"/>
      <c r="BA10" s="942"/>
      <c r="BB10" s="942"/>
      <c r="BC10" s="942"/>
      <c r="BD10" s="942"/>
      <c r="BE10" s="936"/>
    </row>
    <row r="11" spans="1:57" ht="15" customHeight="1" outlineLevel="1" x14ac:dyDescent="0.2">
      <c r="A11" s="922">
        <f t="shared" si="0"/>
        <v>2</v>
      </c>
      <c r="B11" s="937">
        <v>2006</v>
      </c>
      <c r="C11" s="479" t="s">
        <v>907</v>
      </c>
      <c r="D11" s="480" t="s">
        <v>134</v>
      </c>
      <c r="E11" s="480" t="s">
        <v>908</v>
      </c>
      <c r="F11" s="478" t="s">
        <v>782</v>
      </c>
      <c r="G11" s="478" t="s">
        <v>49</v>
      </c>
      <c r="H11" s="928"/>
      <c r="I11" s="925">
        <v>0</v>
      </c>
      <c r="J11" s="928"/>
      <c r="K11" s="925">
        <v>0</v>
      </c>
      <c r="L11" s="928" t="s">
        <v>704</v>
      </c>
      <c r="M11" s="526">
        <v>200</v>
      </c>
      <c r="N11" s="526"/>
      <c r="O11" s="925">
        <v>0</v>
      </c>
      <c r="P11" s="526"/>
      <c r="Q11" s="925">
        <v>0</v>
      </c>
      <c r="R11" s="526"/>
      <c r="S11" s="925">
        <v>0</v>
      </c>
      <c r="T11" s="925"/>
      <c r="U11" s="925">
        <v>0</v>
      </c>
      <c r="V11" s="925"/>
      <c r="W11" s="925">
        <v>0</v>
      </c>
      <c r="X11" s="925"/>
      <c r="Y11" s="925">
        <v>0</v>
      </c>
      <c r="Z11" s="926">
        <f t="shared" si="1"/>
        <v>200</v>
      </c>
      <c r="AA11" s="1006"/>
      <c r="AB11" s="968">
        <v>0</v>
      </c>
      <c r="AC11" s="976"/>
      <c r="AD11" s="968">
        <v>0</v>
      </c>
      <c r="AE11" s="976"/>
      <c r="AF11" s="968">
        <v>0</v>
      </c>
      <c r="AG11" s="976"/>
      <c r="AH11" s="505">
        <v>0</v>
      </c>
      <c r="AI11" s="926">
        <f t="shared" si="2"/>
        <v>0</v>
      </c>
      <c r="AJ11" s="976"/>
      <c r="AK11" s="505">
        <v>0</v>
      </c>
      <c r="AL11" s="1007">
        <f t="shared" si="3"/>
        <v>0</v>
      </c>
      <c r="AM11" s="976"/>
      <c r="AN11" s="968">
        <v>0</v>
      </c>
      <c r="AO11" s="976"/>
      <c r="AP11" s="505">
        <v>0</v>
      </c>
      <c r="AQ11" s="1007">
        <f t="shared" si="4"/>
        <v>0</v>
      </c>
      <c r="AR11" s="972"/>
      <c r="AS11" s="505">
        <v>0</v>
      </c>
      <c r="AT11" s="972"/>
      <c r="AU11" s="505">
        <v>0</v>
      </c>
      <c r="AV11" s="1008">
        <f t="shared" si="5"/>
        <v>200</v>
      </c>
      <c r="AW11" s="942"/>
      <c r="AX11" s="942"/>
      <c r="AY11" s="942"/>
      <c r="AZ11" s="942"/>
      <c r="BA11" s="942"/>
      <c r="BB11" s="942"/>
      <c r="BC11" s="942"/>
      <c r="BD11" s="942"/>
      <c r="BE11" s="936"/>
    </row>
    <row r="12" spans="1:57" ht="15" customHeight="1" outlineLevel="1" x14ac:dyDescent="0.2">
      <c r="A12" s="922">
        <f t="shared" si="0"/>
        <v>3</v>
      </c>
      <c r="B12" s="937">
        <v>2006</v>
      </c>
      <c r="C12" s="479" t="s">
        <v>909</v>
      </c>
      <c r="D12" s="480" t="s">
        <v>910</v>
      </c>
      <c r="E12" s="480" t="s">
        <v>911</v>
      </c>
      <c r="F12" s="478" t="s">
        <v>746</v>
      </c>
      <c r="G12" s="478" t="s">
        <v>360</v>
      </c>
      <c r="H12" s="925"/>
      <c r="I12" s="925">
        <v>0</v>
      </c>
      <c r="J12" s="925"/>
      <c r="K12" s="925">
        <v>0</v>
      </c>
      <c r="L12" s="925" t="s">
        <v>716</v>
      </c>
      <c r="M12" s="925">
        <v>100</v>
      </c>
      <c r="N12" s="526"/>
      <c r="O12" s="925">
        <v>0</v>
      </c>
      <c r="P12" s="526"/>
      <c r="Q12" s="925">
        <v>0</v>
      </c>
      <c r="R12" s="526"/>
      <c r="S12" s="925">
        <v>0</v>
      </c>
      <c r="T12" s="925"/>
      <c r="U12" s="925">
        <v>0</v>
      </c>
      <c r="V12" s="925"/>
      <c r="W12" s="925">
        <v>0</v>
      </c>
      <c r="X12" s="925"/>
      <c r="Y12" s="925">
        <v>0</v>
      </c>
      <c r="Z12" s="926">
        <f t="shared" si="1"/>
        <v>100</v>
      </c>
      <c r="AA12" s="1006"/>
      <c r="AB12" s="968">
        <v>0</v>
      </c>
      <c r="AC12" s="976"/>
      <c r="AD12" s="968">
        <v>0</v>
      </c>
      <c r="AE12" s="976"/>
      <c r="AF12" s="968">
        <v>0</v>
      </c>
      <c r="AG12" s="976"/>
      <c r="AH12" s="505">
        <v>0</v>
      </c>
      <c r="AI12" s="926">
        <f t="shared" si="2"/>
        <v>0</v>
      </c>
      <c r="AJ12" s="976"/>
      <c r="AK12" s="505">
        <v>0</v>
      </c>
      <c r="AL12" s="1007">
        <f t="shared" si="3"/>
        <v>0</v>
      </c>
      <c r="AM12" s="976"/>
      <c r="AN12" s="968">
        <v>0</v>
      </c>
      <c r="AO12" s="976"/>
      <c r="AP12" s="505">
        <v>0</v>
      </c>
      <c r="AQ12" s="1007">
        <f t="shared" si="4"/>
        <v>0</v>
      </c>
      <c r="AR12" s="972"/>
      <c r="AS12" s="505">
        <v>0</v>
      </c>
      <c r="AT12" s="972"/>
      <c r="AU12" s="505">
        <v>0</v>
      </c>
      <c r="AV12" s="1008">
        <f t="shared" si="5"/>
        <v>100</v>
      </c>
      <c r="AW12" s="942"/>
      <c r="AX12" s="942"/>
      <c r="AY12" s="942"/>
      <c r="AZ12" s="942"/>
      <c r="BA12" s="942"/>
      <c r="BB12" s="942"/>
      <c r="BC12" s="942"/>
      <c r="BD12" s="942"/>
      <c r="BE12" s="936"/>
    </row>
    <row r="13" spans="1:57" ht="15" customHeight="1" outlineLevel="1" x14ac:dyDescent="0.2">
      <c r="A13" s="922">
        <f t="shared" si="0"/>
        <v>4</v>
      </c>
      <c r="B13" s="937">
        <v>2006</v>
      </c>
      <c r="C13" s="479" t="s">
        <v>912</v>
      </c>
      <c r="D13" s="480" t="s">
        <v>913</v>
      </c>
      <c r="E13" s="480" t="s">
        <v>914</v>
      </c>
      <c r="F13" s="478" t="s">
        <v>799</v>
      </c>
      <c r="G13" s="478" t="s">
        <v>435</v>
      </c>
      <c r="H13" s="928"/>
      <c r="I13" s="925">
        <v>0</v>
      </c>
      <c r="J13" s="928" t="s">
        <v>718</v>
      </c>
      <c r="K13" s="925">
        <v>50</v>
      </c>
      <c r="L13" s="928" t="s">
        <v>751</v>
      </c>
      <c r="M13" s="925">
        <v>25</v>
      </c>
      <c r="N13" s="526"/>
      <c r="O13" s="925">
        <v>0</v>
      </c>
      <c r="P13" s="526"/>
      <c r="Q13" s="925">
        <v>0</v>
      </c>
      <c r="R13" s="526"/>
      <c r="S13" s="925">
        <v>0</v>
      </c>
      <c r="T13" s="925"/>
      <c r="U13" s="925">
        <v>0</v>
      </c>
      <c r="V13" s="925"/>
      <c r="W13" s="925">
        <v>0</v>
      </c>
      <c r="X13" s="925"/>
      <c r="Y13" s="925">
        <v>0</v>
      </c>
      <c r="Z13" s="926">
        <f t="shared" si="1"/>
        <v>75</v>
      </c>
      <c r="AA13" s="1006"/>
      <c r="AB13" s="968">
        <v>0</v>
      </c>
      <c r="AC13" s="976"/>
      <c r="AD13" s="968">
        <v>0</v>
      </c>
      <c r="AE13" s="976"/>
      <c r="AF13" s="968">
        <v>0</v>
      </c>
      <c r="AG13" s="976"/>
      <c r="AH13" s="505">
        <v>0</v>
      </c>
      <c r="AI13" s="926">
        <f t="shared" si="2"/>
        <v>0</v>
      </c>
      <c r="AJ13" s="976"/>
      <c r="AK13" s="505">
        <v>0</v>
      </c>
      <c r="AL13" s="1007">
        <f t="shared" si="3"/>
        <v>0</v>
      </c>
      <c r="AM13" s="976"/>
      <c r="AN13" s="968">
        <v>0</v>
      </c>
      <c r="AO13" s="976"/>
      <c r="AP13" s="505">
        <v>0</v>
      </c>
      <c r="AQ13" s="1007">
        <f t="shared" si="4"/>
        <v>0</v>
      </c>
      <c r="AR13" s="972"/>
      <c r="AS13" s="505">
        <v>0</v>
      </c>
      <c r="AT13" s="972"/>
      <c r="AU13" s="505">
        <v>0</v>
      </c>
      <c r="AV13" s="1008">
        <f t="shared" si="5"/>
        <v>75</v>
      </c>
      <c r="AW13" s="942"/>
      <c r="AX13" s="942"/>
      <c r="AY13" s="942"/>
      <c r="AZ13" s="942"/>
      <c r="BA13" s="942"/>
      <c r="BB13" s="942"/>
      <c r="BC13" s="942"/>
      <c r="BD13" s="942"/>
      <c r="BE13" s="936"/>
    </row>
    <row r="14" spans="1:57" ht="15" customHeight="1" outlineLevel="1" x14ac:dyDescent="0.2">
      <c r="A14" s="922">
        <f t="shared" si="0"/>
        <v>5</v>
      </c>
      <c r="B14" s="937">
        <v>2006</v>
      </c>
      <c r="C14" s="479" t="s">
        <v>605</v>
      </c>
      <c r="D14" s="480" t="s">
        <v>915</v>
      </c>
      <c r="E14" s="480" t="s">
        <v>548</v>
      </c>
      <c r="F14" s="478" t="s">
        <v>742</v>
      </c>
      <c r="G14" s="478" t="s">
        <v>49</v>
      </c>
      <c r="H14" s="928"/>
      <c r="I14" s="925">
        <v>0</v>
      </c>
      <c r="J14" s="928"/>
      <c r="K14" s="925">
        <v>0</v>
      </c>
      <c r="L14" s="928" t="s">
        <v>703</v>
      </c>
      <c r="M14" s="925">
        <v>50</v>
      </c>
      <c r="N14" s="526"/>
      <c r="O14" s="925">
        <v>0</v>
      </c>
      <c r="P14" s="526"/>
      <c r="Q14" s="925">
        <v>0</v>
      </c>
      <c r="R14" s="526"/>
      <c r="S14" s="925">
        <v>0</v>
      </c>
      <c r="T14" s="925"/>
      <c r="U14" s="925">
        <v>0</v>
      </c>
      <c r="V14" s="924"/>
      <c r="W14" s="925">
        <v>0</v>
      </c>
      <c r="X14" s="925"/>
      <c r="Y14" s="925">
        <v>0</v>
      </c>
      <c r="Z14" s="926">
        <f t="shared" si="1"/>
        <v>50</v>
      </c>
      <c r="AA14" s="1006"/>
      <c r="AB14" s="968">
        <v>0</v>
      </c>
      <c r="AC14" s="976"/>
      <c r="AD14" s="968">
        <v>0</v>
      </c>
      <c r="AE14" s="976"/>
      <c r="AF14" s="968">
        <v>0</v>
      </c>
      <c r="AG14" s="976"/>
      <c r="AH14" s="505">
        <v>0</v>
      </c>
      <c r="AI14" s="926">
        <f t="shared" si="2"/>
        <v>0</v>
      </c>
      <c r="AJ14" s="976"/>
      <c r="AK14" s="505">
        <v>0</v>
      </c>
      <c r="AL14" s="1007">
        <f t="shared" si="3"/>
        <v>0</v>
      </c>
      <c r="AM14" s="976"/>
      <c r="AN14" s="968">
        <v>0</v>
      </c>
      <c r="AO14" s="976"/>
      <c r="AP14" s="505">
        <v>0</v>
      </c>
      <c r="AQ14" s="1007">
        <f t="shared" si="4"/>
        <v>0</v>
      </c>
      <c r="AR14" s="972"/>
      <c r="AS14" s="505">
        <v>0</v>
      </c>
      <c r="AT14" s="972"/>
      <c r="AU14" s="505">
        <v>0</v>
      </c>
      <c r="AV14" s="1008">
        <f t="shared" si="5"/>
        <v>50</v>
      </c>
      <c r="AW14" s="942"/>
      <c r="AX14" s="942"/>
      <c r="AY14" s="942"/>
      <c r="AZ14" s="942"/>
      <c r="BA14" s="942"/>
      <c r="BB14" s="942"/>
      <c r="BC14" s="942"/>
      <c r="BD14" s="942"/>
      <c r="BE14" s="936"/>
    </row>
    <row r="15" spans="1:57" ht="15" customHeight="1" outlineLevel="1" x14ac:dyDescent="0.2">
      <c r="A15" s="922">
        <f t="shared" si="0"/>
        <v>5</v>
      </c>
      <c r="B15" s="937">
        <v>2007</v>
      </c>
      <c r="C15" s="479" t="s">
        <v>916</v>
      </c>
      <c r="D15" s="480" t="s">
        <v>917</v>
      </c>
      <c r="E15" s="480" t="s">
        <v>918</v>
      </c>
      <c r="F15" s="478" t="s">
        <v>919</v>
      </c>
      <c r="G15" s="478" t="s">
        <v>435</v>
      </c>
      <c r="H15" s="928"/>
      <c r="I15" s="925">
        <v>0</v>
      </c>
      <c r="J15" s="928"/>
      <c r="K15" s="925">
        <v>0</v>
      </c>
      <c r="L15" s="928" t="s">
        <v>710</v>
      </c>
      <c r="M15" s="925">
        <v>50</v>
      </c>
      <c r="N15" s="526"/>
      <c r="O15" s="925">
        <v>0</v>
      </c>
      <c r="P15" s="526"/>
      <c r="Q15" s="925">
        <v>0</v>
      </c>
      <c r="R15" s="526"/>
      <c r="S15" s="925">
        <v>0</v>
      </c>
      <c r="T15" s="925"/>
      <c r="U15" s="925">
        <v>0</v>
      </c>
      <c r="V15" s="925"/>
      <c r="W15" s="925">
        <v>0</v>
      </c>
      <c r="X15" s="925"/>
      <c r="Y15" s="925">
        <v>0</v>
      </c>
      <c r="Z15" s="926">
        <f t="shared" si="1"/>
        <v>50</v>
      </c>
      <c r="AA15" s="1006"/>
      <c r="AB15" s="968">
        <v>0</v>
      </c>
      <c r="AC15" s="976"/>
      <c r="AD15" s="968">
        <v>0</v>
      </c>
      <c r="AE15" s="976"/>
      <c r="AF15" s="968">
        <v>0</v>
      </c>
      <c r="AG15" s="976"/>
      <c r="AH15" s="505">
        <v>0</v>
      </c>
      <c r="AI15" s="926">
        <f t="shared" si="2"/>
        <v>0</v>
      </c>
      <c r="AJ15" s="976"/>
      <c r="AK15" s="505">
        <v>0</v>
      </c>
      <c r="AL15" s="1007">
        <f t="shared" si="3"/>
        <v>0</v>
      </c>
      <c r="AM15" s="976"/>
      <c r="AN15" s="968">
        <v>0</v>
      </c>
      <c r="AO15" s="976"/>
      <c r="AP15" s="505">
        <v>0</v>
      </c>
      <c r="AQ15" s="1007">
        <f t="shared" si="4"/>
        <v>0</v>
      </c>
      <c r="AR15" s="972"/>
      <c r="AS15" s="505">
        <v>0</v>
      </c>
      <c r="AT15" s="972"/>
      <c r="AU15" s="505">
        <v>0</v>
      </c>
      <c r="AV15" s="1008">
        <f t="shared" si="5"/>
        <v>50</v>
      </c>
      <c r="AW15" s="942"/>
      <c r="AX15" s="942"/>
      <c r="AY15" s="942"/>
      <c r="AZ15" s="942"/>
      <c r="BA15" s="942"/>
      <c r="BB15" s="942"/>
      <c r="BC15" s="942"/>
      <c r="BD15" s="942"/>
      <c r="BE15" s="936"/>
    </row>
    <row r="16" spans="1:57" ht="15" customHeight="1" outlineLevel="1" x14ac:dyDescent="0.2">
      <c r="A16" s="922">
        <f t="shared" si="0"/>
        <v>5</v>
      </c>
      <c r="B16" s="937">
        <v>2007</v>
      </c>
      <c r="C16" s="479" t="s">
        <v>920</v>
      </c>
      <c r="D16" s="480" t="s">
        <v>304</v>
      </c>
      <c r="E16" s="480" t="s">
        <v>921</v>
      </c>
      <c r="F16" s="478" t="s">
        <v>782</v>
      </c>
      <c r="G16" s="478" t="s">
        <v>49</v>
      </c>
      <c r="H16" s="928"/>
      <c r="I16" s="925">
        <v>0</v>
      </c>
      <c r="J16" s="928"/>
      <c r="K16" s="925">
        <v>0</v>
      </c>
      <c r="L16" s="928" t="s">
        <v>714</v>
      </c>
      <c r="M16" s="925">
        <v>50</v>
      </c>
      <c r="N16" s="526"/>
      <c r="O16" s="925">
        <v>0</v>
      </c>
      <c r="P16" s="526"/>
      <c r="Q16" s="925">
        <v>0</v>
      </c>
      <c r="R16" s="526"/>
      <c r="S16" s="925">
        <v>0</v>
      </c>
      <c r="T16" s="925"/>
      <c r="U16" s="925">
        <v>0</v>
      </c>
      <c r="V16" s="925"/>
      <c r="W16" s="925">
        <v>0</v>
      </c>
      <c r="X16" s="925"/>
      <c r="Y16" s="925">
        <v>0</v>
      </c>
      <c r="Z16" s="926">
        <f t="shared" si="1"/>
        <v>50</v>
      </c>
      <c r="AA16" s="1006"/>
      <c r="AB16" s="968">
        <v>0</v>
      </c>
      <c r="AC16" s="976"/>
      <c r="AD16" s="968">
        <v>0</v>
      </c>
      <c r="AE16" s="976"/>
      <c r="AF16" s="968">
        <v>0</v>
      </c>
      <c r="AG16" s="976"/>
      <c r="AH16" s="505">
        <v>0</v>
      </c>
      <c r="AI16" s="926">
        <f t="shared" si="2"/>
        <v>0</v>
      </c>
      <c r="AJ16" s="976"/>
      <c r="AK16" s="505">
        <v>0</v>
      </c>
      <c r="AL16" s="1007">
        <f t="shared" si="3"/>
        <v>0</v>
      </c>
      <c r="AM16" s="976"/>
      <c r="AN16" s="968">
        <v>0</v>
      </c>
      <c r="AO16" s="976"/>
      <c r="AP16" s="505">
        <v>0</v>
      </c>
      <c r="AQ16" s="1007">
        <f t="shared" si="4"/>
        <v>0</v>
      </c>
      <c r="AR16" s="972"/>
      <c r="AS16" s="505">
        <v>0</v>
      </c>
      <c r="AT16" s="972"/>
      <c r="AU16" s="505">
        <v>0</v>
      </c>
      <c r="AV16" s="1008">
        <f t="shared" si="5"/>
        <v>50</v>
      </c>
      <c r="AW16" s="942"/>
      <c r="AX16" s="942"/>
      <c r="AY16" s="942"/>
      <c r="AZ16" s="942"/>
      <c r="BA16" s="942"/>
      <c r="BB16" s="942"/>
      <c r="BC16" s="942"/>
      <c r="BD16" s="942"/>
      <c r="BE16" s="936"/>
    </row>
    <row r="17" spans="1:57" ht="15" customHeight="1" outlineLevel="1" x14ac:dyDescent="0.2">
      <c r="A17" s="922">
        <f t="shared" si="0"/>
        <v>8</v>
      </c>
      <c r="B17" s="937">
        <v>2008</v>
      </c>
      <c r="C17" s="479" t="s">
        <v>922</v>
      </c>
      <c r="D17" s="480" t="s">
        <v>923</v>
      </c>
      <c r="E17" s="480" t="s">
        <v>924</v>
      </c>
      <c r="F17" s="478" t="s">
        <v>639</v>
      </c>
      <c r="G17" s="478" t="s">
        <v>640</v>
      </c>
      <c r="H17" s="928"/>
      <c r="I17" s="925">
        <v>0</v>
      </c>
      <c r="J17" s="928"/>
      <c r="K17" s="925">
        <v>0</v>
      </c>
      <c r="L17" s="928" t="s">
        <v>718</v>
      </c>
      <c r="M17" s="925">
        <v>25</v>
      </c>
      <c r="N17" s="526"/>
      <c r="O17" s="925">
        <v>0</v>
      </c>
      <c r="P17" s="526"/>
      <c r="Q17" s="925">
        <v>0</v>
      </c>
      <c r="R17" s="526"/>
      <c r="S17" s="925">
        <v>0</v>
      </c>
      <c r="T17" s="925"/>
      <c r="U17" s="925">
        <v>0</v>
      </c>
      <c r="V17" s="925"/>
      <c r="W17" s="925">
        <v>0</v>
      </c>
      <c r="X17" s="925"/>
      <c r="Y17" s="925">
        <v>0</v>
      </c>
      <c r="Z17" s="926">
        <f t="shared" si="1"/>
        <v>25</v>
      </c>
      <c r="AA17" s="1006"/>
      <c r="AB17" s="968">
        <v>0</v>
      </c>
      <c r="AC17" s="976"/>
      <c r="AD17" s="968">
        <v>0</v>
      </c>
      <c r="AE17" s="976"/>
      <c r="AF17" s="968">
        <v>0</v>
      </c>
      <c r="AG17" s="976"/>
      <c r="AH17" s="505">
        <v>0</v>
      </c>
      <c r="AI17" s="926">
        <f t="shared" si="2"/>
        <v>0</v>
      </c>
      <c r="AJ17" s="976"/>
      <c r="AK17" s="505">
        <v>0</v>
      </c>
      <c r="AL17" s="1007">
        <f t="shared" si="3"/>
        <v>0</v>
      </c>
      <c r="AM17" s="976"/>
      <c r="AN17" s="968">
        <v>0</v>
      </c>
      <c r="AO17" s="976"/>
      <c r="AP17" s="505">
        <v>0</v>
      </c>
      <c r="AQ17" s="1007">
        <f t="shared" si="4"/>
        <v>0</v>
      </c>
      <c r="AR17" s="972"/>
      <c r="AS17" s="505">
        <v>0</v>
      </c>
      <c r="AT17" s="972"/>
      <c r="AU17" s="505">
        <v>0</v>
      </c>
      <c r="AV17" s="1008">
        <f t="shared" si="5"/>
        <v>25</v>
      </c>
      <c r="AW17" s="942"/>
      <c r="AX17" s="942"/>
      <c r="AY17" s="942"/>
      <c r="AZ17" s="942"/>
      <c r="BA17" s="942"/>
      <c r="BB17" s="942"/>
      <c r="BC17" s="942"/>
      <c r="BD17" s="942"/>
      <c r="BE17" s="936"/>
    </row>
    <row r="18" spans="1:57" ht="15" customHeight="1" outlineLevel="1" x14ac:dyDescent="0.2">
      <c r="A18" s="922">
        <f t="shared" si="0"/>
        <v>8</v>
      </c>
      <c r="B18" s="937">
        <v>2006</v>
      </c>
      <c r="C18" s="479" t="s">
        <v>925</v>
      </c>
      <c r="D18" s="480" t="s">
        <v>926</v>
      </c>
      <c r="E18" s="480" t="s">
        <v>927</v>
      </c>
      <c r="F18" s="478" t="s">
        <v>928</v>
      </c>
      <c r="G18" s="478" t="s">
        <v>435</v>
      </c>
      <c r="H18" s="928"/>
      <c r="I18" s="925">
        <v>0</v>
      </c>
      <c r="J18" s="928"/>
      <c r="K18" s="925">
        <v>0</v>
      </c>
      <c r="L18" s="928" t="s">
        <v>729</v>
      </c>
      <c r="M18" s="925">
        <v>25</v>
      </c>
      <c r="N18" s="526"/>
      <c r="O18" s="925">
        <v>0</v>
      </c>
      <c r="P18" s="526"/>
      <c r="Q18" s="925">
        <v>0</v>
      </c>
      <c r="R18" s="526"/>
      <c r="S18" s="925">
        <v>0</v>
      </c>
      <c r="T18" s="925"/>
      <c r="U18" s="925">
        <v>0</v>
      </c>
      <c r="V18" s="925"/>
      <c r="W18" s="925">
        <v>0</v>
      </c>
      <c r="X18" s="925"/>
      <c r="Y18" s="925">
        <v>0</v>
      </c>
      <c r="Z18" s="926">
        <f t="shared" si="1"/>
        <v>25</v>
      </c>
      <c r="AA18" s="1006"/>
      <c r="AB18" s="968">
        <v>0</v>
      </c>
      <c r="AC18" s="976"/>
      <c r="AD18" s="968">
        <v>0</v>
      </c>
      <c r="AE18" s="976"/>
      <c r="AF18" s="968">
        <v>0</v>
      </c>
      <c r="AG18" s="976"/>
      <c r="AH18" s="505">
        <v>0</v>
      </c>
      <c r="AI18" s="926">
        <f t="shared" si="2"/>
        <v>0</v>
      </c>
      <c r="AJ18" s="976"/>
      <c r="AK18" s="505">
        <v>0</v>
      </c>
      <c r="AL18" s="1007">
        <f t="shared" si="3"/>
        <v>0</v>
      </c>
      <c r="AM18" s="976"/>
      <c r="AN18" s="968">
        <v>0</v>
      </c>
      <c r="AO18" s="976"/>
      <c r="AP18" s="505">
        <v>0</v>
      </c>
      <c r="AQ18" s="1007">
        <f t="shared" si="4"/>
        <v>0</v>
      </c>
      <c r="AR18" s="972"/>
      <c r="AS18" s="505">
        <v>0</v>
      </c>
      <c r="AT18" s="972"/>
      <c r="AU18" s="505">
        <v>0</v>
      </c>
      <c r="AV18" s="1008">
        <f t="shared" si="5"/>
        <v>25</v>
      </c>
      <c r="AW18" s="942"/>
      <c r="AX18" s="942"/>
      <c r="AY18" s="942"/>
      <c r="AZ18" s="942"/>
      <c r="BA18" s="942"/>
      <c r="BB18" s="942"/>
      <c r="BC18" s="942"/>
      <c r="BD18" s="942"/>
      <c r="BE18" s="936"/>
    </row>
    <row r="19" spans="1:57" ht="15" customHeight="1" outlineLevel="1" x14ac:dyDescent="0.2">
      <c r="A19" s="922">
        <f t="shared" si="0"/>
        <v>8</v>
      </c>
      <c r="B19" s="937">
        <v>2007</v>
      </c>
      <c r="C19" s="479" t="s">
        <v>929</v>
      </c>
      <c r="D19" s="480" t="s">
        <v>930</v>
      </c>
      <c r="E19" s="480" t="s">
        <v>931</v>
      </c>
      <c r="F19" s="478" t="s">
        <v>932</v>
      </c>
      <c r="G19" s="478" t="s">
        <v>435</v>
      </c>
      <c r="H19" s="928"/>
      <c r="I19" s="925">
        <v>0</v>
      </c>
      <c r="J19" s="928"/>
      <c r="K19" s="925">
        <v>0</v>
      </c>
      <c r="L19" s="928" t="s">
        <v>747</v>
      </c>
      <c r="M19" s="925">
        <v>25</v>
      </c>
      <c r="N19" s="526"/>
      <c r="O19" s="925">
        <v>0</v>
      </c>
      <c r="P19" s="526"/>
      <c r="Q19" s="925">
        <v>0</v>
      </c>
      <c r="R19" s="526"/>
      <c r="S19" s="925">
        <v>0</v>
      </c>
      <c r="T19" s="925"/>
      <c r="U19" s="925">
        <v>0</v>
      </c>
      <c r="V19" s="925"/>
      <c r="W19" s="925">
        <v>0</v>
      </c>
      <c r="X19" s="925"/>
      <c r="Y19" s="925">
        <v>0</v>
      </c>
      <c r="Z19" s="926">
        <f t="shared" si="1"/>
        <v>25</v>
      </c>
      <c r="AA19" s="1006"/>
      <c r="AB19" s="968">
        <v>0</v>
      </c>
      <c r="AC19" s="976"/>
      <c r="AD19" s="968">
        <v>0</v>
      </c>
      <c r="AE19" s="976"/>
      <c r="AF19" s="968">
        <v>0</v>
      </c>
      <c r="AG19" s="976"/>
      <c r="AH19" s="505">
        <v>0</v>
      </c>
      <c r="AI19" s="926">
        <f t="shared" si="2"/>
        <v>0</v>
      </c>
      <c r="AJ19" s="976"/>
      <c r="AK19" s="505">
        <v>0</v>
      </c>
      <c r="AL19" s="1007">
        <f t="shared" si="3"/>
        <v>0</v>
      </c>
      <c r="AM19" s="976"/>
      <c r="AN19" s="968">
        <v>0</v>
      </c>
      <c r="AO19" s="976"/>
      <c r="AP19" s="505">
        <v>0</v>
      </c>
      <c r="AQ19" s="1007">
        <f t="shared" si="4"/>
        <v>0</v>
      </c>
      <c r="AR19" s="972"/>
      <c r="AS19" s="505">
        <v>0</v>
      </c>
      <c r="AT19" s="972"/>
      <c r="AU19" s="505">
        <v>0</v>
      </c>
      <c r="AV19" s="1008">
        <f t="shared" si="5"/>
        <v>25</v>
      </c>
      <c r="AW19" s="942"/>
      <c r="AX19" s="942"/>
      <c r="AY19" s="942"/>
      <c r="AZ19" s="942"/>
      <c r="BA19" s="942"/>
      <c r="BB19" s="942"/>
      <c r="BC19" s="942"/>
      <c r="BD19" s="942"/>
      <c r="BE19" s="936"/>
    </row>
    <row r="20" spans="1:57" ht="15" customHeight="1" outlineLevel="1" x14ac:dyDescent="0.2">
      <c r="A20" s="922">
        <f t="shared" si="0"/>
        <v>8</v>
      </c>
      <c r="B20" s="937">
        <v>2007</v>
      </c>
      <c r="C20" s="479" t="s">
        <v>933</v>
      </c>
      <c r="D20" s="480" t="s">
        <v>230</v>
      </c>
      <c r="E20" s="480" t="s">
        <v>934</v>
      </c>
      <c r="F20" s="478" t="s">
        <v>935</v>
      </c>
      <c r="G20" s="478" t="s">
        <v>63</v>
      </c>
      <c r="H20" s="928"/>
      <c r="I20" s="925">
        <v>0</v>
      </c>
      <c r="J20" s="928"/>
      <c r="K20" s="925">
        <v>0</v>
      </c>
      <c r="L20" s="928" t="s">
        <v>709</v>
      </c>
      <c r="M20" s="925">
        <v>25</v>
      </c>
      <c r="N20" s="526"/>
      <c r="O20" s="925">
        <v>0</v>
      </c>
      <c r="P20" s="526"/>
      <c r="Q20" s="925">
        <v>0</v>
      </c>
      <c r="R20" s="526"/>
      <c r="S20" s="925">
        <v>0</v>
      </c>
      <c r="T20" s="925"/>
      <c r="U20" s="925">
        <v>0</v>
      </c>
      <c r="V20" s="925"/>
      <c r="W20" s="925">
        <v>0</v>
      </c>
      <c r="X20" s="925"/>
      <c r="Y20" s="925">
        <v>0</v>
      </c>
      <c r="Z20" s="926">
        <f t="shared" si="1"/>
        <v>25</v>
      </c>
      <c r="AA20" s="1006"/>
      <c r="AB20" s="968">
        <v>0</v>
      </c>
      <c r="AC20" s="976"/>
      <c r="AD20" s="968">
        <v>0</v>
      </c>
      <c r="AE20" s="976"/>
      <c r="AF20" s="968">
        <v>0</v>
      </c>
      <c r="AG20" s="976"/>
      <c r="AH20" s="505">
        <v>0</v>
      </c>
      <c r="AI20" s="926">
        <f t="shared" si="2"/>
        <v>0</v>
      </c>
      <c r="AJ20" s="976"/>
      <c r="AK20" s="505">
        <v>0</v>
      </c>
      <c r="AL20" s="1007">
        <f t="shared" si="3"/>
        <v>0</v>
      </c>
      <c r="AM20" s="976"/>
      <c r="AN20" s="968">
        <v>0</v>
      </c>
      <c r="AO20" s="976"/>
      <c r="AP20" s="505">
        <v>0</v>
      </c>
      <c r="AQ20" s="1007">
        <f t="shared" si="4"/>
        <v>0</v>
      </c>
      <c r="AR20" s="972"/>
      <c r="AS20" s="505">
        <v>0</v>
      </c>
      <c r="AT20" s="972"/>
      <c r="AU20" s="505">
        <v>0</v>
      </c>
      <c r="AV20" s="1008">
        <f t="shared" si="5"/>
        <v>25</v>
      </c>
      <c r="AW20" s="942"/>
      <c r="AX20" s="942"/>
      <c r="AY20" s="942"/>
      <c r="AZ20" s="942"/>
      <c r="BA20" s="942"/>
      <c r="BB20" s="942"/>
      <c r="BC20" s="942"/>
      <c r="BD20" s="942"/>
      <c r="BE20" s="936"/>
    </row>
    <row r="21" spans="1:57" ht="15" customHeight="1" outlineLevel="1" x14ac:dyDescent="0.2">
      <c r="A21" s="922">
        <f t="shared" ref="A21:A31" si="6">RANK(AL21,$AL$10:$AL$31)</f>
        <v>1</v>
      </c>
      <c r="B21" s="937"/>
      <c r="C21" s="479"/>
      <c r="D21" s="480"/>
      <c r="E21" s="480"/>
      <c r="F21" s="478"/>
      <c r="G21" s="478"/>
      <c r="H21" s="928"/>
      <c r="I21" s="925">
        <v>0</v>
      </c>
      <c r="J21" s="928"/>
      <c r="K21" s="925">
        <v>0</v>
      </c>
      <c r="L21" s="928"/>
      <c r="M21" s="925">
        <v>0</v>
      </c>
      <c r="N21" s="526"/>
      <c r="O21" s="925">
        <v>0</v>
      </c>
      <c r="P21" s="526"/>
      <c r="Q21" s="925">
        <v>0</v>
      </c>
      <c r="R21" s="526"/>
      <c r="S21" s="925">
        <v>0</v>
      </c>
      <c r="T21" s="925"/>
      <c r="U21" s="925">
        <v>0</v>
      </c>
      <c r="V21" s="925"/>
      <c r="W21" s="925">
        <v>0</v>
      </c>
      <c r="X21" s="925"/>
      <c r="Y21" s="925">
        <v>0</v>
      </c>
      <c r="Z21" s="926">
        <f t="shared" si="1"/>
        <v>0</v>
      </c>
      <c r="AA21" s="1006"/>
      <c r="AB21" s="968">
        <v>0</v>
      </c>
      <c r="AC21" s="976"/>
      <c r="AD21" s="968">
        <v>0</v>
      </c>
      <c r="AE21" s="976"/>
      <c r="AF21" s="968">
        <v>0</v>
      </c>
      <c r="AG21" s="976"/>
      <c r="AH21" s="505">
        <v>0</v>
      </c>
      <c r="AI21" s="926">
        <f t="shared" si="2"/>
        <v>0</v>
      </c>
      <c r="AJ21" s="976"/>
      <c r="AK21" s="505">
        <v>0</v>
      </c>
      <c r="AL21" s="1007">
        <f t="shared" si="3"/>
        <v>0</v>
      </c>
      <c r="AM21" s="976"/>
      <c r="AN21" s="968">
        <v>0</v>
      </c>
      <c r="AO21" s="976"/>
      <c r="AP21" s="505">
        <v>0</v>
      </c>
      <c r="AQ21" s="1007">
        <f t="shared" si="4"/>
        <v>0</v>
      </c>
      <c r="AR21" s="972"/>
      <c r="AS21" s="505">
        <v>0</v>
      </c>
      <c r="AT21" s="972"/>
      <c r="AU21" s="505">
        <v>0</v>
      </c>
      <c r="AV21" s="1008">
        <f t="shared" si="5"/>
        <v>0</v>
      </c>
      <c r="AW21" s="942"/>
      <c r="AX21" s="942"/>
      <c r="AY21" s="942"/>
      <c r="AZ21" s="942"/>
      <c r="BA21" s="942"/>
      <c r="BB21" s="942"/>
      <c r="BC21" s="942"/>
      <c r="BD21" s="942"/>
      <c r="BE21" s="936"/>
    </row>
    <row r="22" spans="1:57" ht="15" customHeight="1" outlineLevel="1" x14ac:dyDescent="0.2">
      <c r="A22" s="922">
        <f t="shared" si="6"/>
        <v>1</v>
      </c>
      <c r="B22" s="937"/>
      <c r="C22" s="479"/>
      <c r="D22" s="480"/>
      <c r="E22" s="480"/>
      <c r="F22" s="478"/>
      <c r="G22" s="478"/>
      <c r="H22" s="928"/>
      <c r="I22" s="925">
        <v>0</v>
      </c>
      <c r="J22" s="928"/>
      <c r="K22" s="925">
        <v>0</v>
      </c>
      <c r="L22" s="928"/>
      <c r="M22" s="925">
        <v>0</v>
      </c>
      <c r="N22" s="526"/>
      <c r="O22" s="925">
        <v>0</v>
      </c>
      <c r="P22" s="526"/>
      <c r="Q22" s="925">
        <v>0</v>
      </c>
      <c r="R22" s="526"/>
      <c r="S22" s="925">
        <v>0</v>
      </c>
      <c r="T22" s="925"/>
      <c r="U22" s="925">
        <v>0</v>
      </c>
      <c r="V22" s="925"/>
      <c r="W22" s="925">
        <v>0</v>
      </c>
      <c r="X22" s="925"/>
      <c r="Y22" s="925">
        <v>0</v>
      </c>
      <c r="Z22" s="926">
        <f t="shared" si="1"/>
        <v>0</v>
      </c>
      <c r="AA22" s="1006"/>
      <c r="AB22" s="968">
        <v>0</v>
      </c>
      <c r="AC22" s="976"/>
      <c r="AD22" s="968">
        <v>0</v>
      </c>
      <c r="AE22" s="976"/>
      <c r="AF22" s="968">
        <v>0</v>
      </c>
      <c r="AG22" s="976"/>
      <c r="AH22" s="505">
        <v>0</v>
      </c>
      <c r="AI22" s="926">
        <f t="shared" si="2"/>
        <v>0</v>
      </c>
      <c r="AJ22" s="976"/>
      <c r="AK22" s="505">
        <v>0</v>
      </c>
      <c r="AL22" s="1007">
        <f t="shared" si="3"/>
        <v>0</v>
      </c>
      <c r="AM22" s="976"/>
      <c r="AN22" s="968">
        <v>0</v>
      </c>
      <c r="AO22" s="976"/>
      <c r="AP22" s="505">
        <v>0</v>
      </c>
      <c r="AQ22" s="1007">
        <f t="shared" si="4"/>
        <v>0</v>
      </c>
      <c r="AR22" s="972"/>
      <c r="AS22" s="505">
        <v>0</v>
      </c>
      <c r="AT22" s="972"/>
      <c r="AU22" s="505">
        <v>0</v>
      </c>
      <c r="AV22" s="1008">
        <f t="shared" si="5"/>
        <v>0</v>
      </c>
      <c r="AW22" s="942"/>
      <c r="AX22" s="942"/>
      <c r="AY22" s="942"/>
      <c r="AZ22" s="942"/>
      <c r="BA22" s="942"/>
      <c r="BB22" s="942"/>
      <c r="BC22" s="942"/>
      <c r="BD22" s="942"/>
      <c r="BE22" s="936"/>
    </row>
    <row r="23" spans="1:57" ht="15" customHeight="1" outlineLevel="1" x14ac:dyDescent="0.2">
      <c r="A23" s="922">
        <f t="shared" si="6"/>
        <v>1</v>
      </c>
      <c r="B23" s="937"/>
      <c r="C23" s="479"/>
      <c r="D23" s="480"/>
      <c r="E23" s="480"/>
      <c r="F23" s="478"/>
      <c r="G23" s="478"/>
      <c r="H23" s="928"/>
      <c r="I23" s="925">
        <v>0</v>
      </c>
      <c r="J23" s="928"/>
      <c r="K23" s="925">
        <v>0</v>
      </c>
      <c r="L23" s="928"/>
      <c r="M23" s="925">
        <v>0</v>
      </c>
      <c r="N23" s="925"/>
      <c r="O23" s="925">
        <v>0</v>
      </c>
      <c r="P23" s="925"/>
      <c r="Q23" s="925">
        <v>0</v>
      </c>
      <c r="R23" s="925"/>
      <c r="S23" s="925">
        <v>0</v>
      </c>
      <c r="T23" s="925"/>
      <c r="U23" s="925">
        <v>0</v>
      </c>
      <c r="V23" s="925"/>
      <c r="W23" s="925">
        <v>0</v>
      </c>
      <c r="X23" s="925"/>
      <c r="Y23" s="526">
        <v>0</v>
      </c>
      <c r="Z23" s="926">
        <f t="shared" ref="Z23:Z31" si="7">LARGE(H23:Y23,1)+LARGE(H23:Y23,2)+LARGE(H23:Y23,3)+LARGE(H23:Y23,4)+LARGE(H23:Y23,5)</f>
        <v>0</v>
      </c>
      <c r="AA23" s="1006"/>
      <c r="AB23" s="968">
        <v>0</v>
      </c>
      <c r="AC23" s="976"/>
      <c r="AD23" s="968">
        <v>0</v>
      </c>
      <c r="AE23" s="976"/>
      <c r="AF23" s="968">
        <v>0</v>
      </c>
      <c r="AG23" s="976"/>
      <c r="AH23" s="505">
        <v>0</v>
      </c>
      <c r="AI23" s="926">
        <f t="shared" si="2"/>
        <v>0</v>
      </c>
      <c r="AJ23" s="976"/>
      <c r="AK23" s="505">
        <v>0</v>
      </c>
      <c r="AL23" s="1007">
        <f t="shared" si="3"/>
        <v>0</v>
      </c>
      <c r="AM23" s="976"/>
      <c r="AN23" s="968">
        <v>0</v>
      </c>
      <c r="AO23" s="976"/>
      <c r="AP23" s="505">
        <v>0</v>
      </c>
      <c r="AQ23" s="1007">
        <f t="shared" si="4"/>
        <v>0</v>
      </c>
      <c r="AR23" s="972"/>
      <c r="AS23" s="505">
        <v>0</v>
      </c>
      <c r="AT23" s="972"/>
      <c r="AU23" s="505">
        <v>0</v>
      </c>
      <c r="AV23" s="1008">
        <f t="shared" si="5"/>
        <v>0</v>
      </c>
      <c r="AW23" s="942"/>
      <c r="AX23" s="942"/>
      <c r="AY23" s="942"/>
      <c r="AZ23" s="942"/>
      <c r="BA23" s="942"/>
      <c r="BB23" s="942"/>
      <c r="BC23" s="942"/>
      <c r="BD23" s="942"/>
      <c r="BE23" s="936"/>
    </row>
    <row r="24" spans="1:57" ht="15" customHeight="1" outlineLevel="1" x14ac:dyDescent="0.2">
      <c r="A24" s="922">
        <f t="shared" si="6"/>
        <v>1</v>
      </c>
      <c r="B24" s="937"/>
      <c r="C24" s="479"/>
      <c r="D24" s="480"/>
      <c r="E24" s="480"/>
      <c r="F24" s="478"/>
      <c r="G24" s="478"/>
      <c r="H24" s="928"/>
      <c r="I24" s="925">
        <v>0</v>
      </c>
      <c r="J24" s="928"/>
      <c r="K24" s="925">
        <v>0</v>
      </c>
      <c r="L24" s="928"/>
      <c r="M24" s="925">
        <v>0</v>
      </c>
      <c r="N24" s="925"/>
      <c r="O24" s="925">
        <v>0</v>
      </c>
      <c r="P24" s="925"/>
      <c r="Q24" s="925">
        <v>0</v>
      </c>
      <c r="R24" s="925"/>
      <c r="S24" s="925">
        <v>0</v>
      </c>
      <c r="T24" s="925"/>
      <c r="U24" s="925">
        <v>0</v>
      </c>
      <c r="V24" s="925"/>
      <c r="W24" s="925">
        <v>0</v>
      </c>
      <c r="X24" s="925"/>
      <c r="Y24" s="526">
        <v>0</v>
      </c>
      <c r="Z24" s="926">
        <f t="shared" si="7"/>
        <v>0</v>
      </c>
      <c r="AA24" s="1006"/>
      <c r="AB24" s="968">
        <v>0</v>
      </c>
      <c r="AC24" s="976"/>
      <c r="AD24" s="968">
        <v>0</v>
      </c>
      <c r="AE24" s="976"/>
      <c r="AF24" s="968">
        <v>0</v>
      </c>
      <c r="AG24" s="976"/>
      <c r="AH24" s="505">
        <v>0</v>
      </c>
      <c r="AI24" s="926">
        <f t="shared" si="2"/>
        <v>0</v>
      </c>
      <c r="AJ24" s="976"/>
      <c r="AK24" s="505">
        <v>0</v>
      </c>
      <c r="AL24" s="1007">
        <f t="shared" si="3"/>
        <v>0</v>
      </c>
      <c r="AM24" s="976"/>
      <c r="AN24" s="968">
        <v>0</v>
      </c>
      <c r="AO24" s="976"/>
      <c r="AP24" s="505">
        <v>0</v>
      </c>
      <c r="AQ24" s="1007">
        <f t="shared" si="4"/>
        <v>0</v>
      </c>
      <c r="AR24" s="972"/>
      <c r="AS24" s="505">
        <v>0</v>
      </c>
      <c r="AT24" s="972"/>
      <c r="AU24" s="505">
        <v>0</v>
      </c>
      <c r="AV24" s="1008">
        <f t="shared" si="5"/>
        <v>0</v>
      </c>
      <c r="AW24" s="942"/>
      <c r="AX24" s="942"/>
      <c r="AY24" s="942"/>
      <c r="AZ24" s="942"/>
      <c r="BA24" s="942"/>
      <c r="BB24" s="942"/>
      <c r="BC24" s="942"/>
      <c r="BD24" s="942"/>
      <c r="BE24" s="936"/>
    </row>
    <row r="25" spans="1:57" ht="15" customHeight="1" outlineLevel="1" x14ac:dyDescent="0.2">
      <c r="A25" s="922">
        <f t="shared" si="6"/>
        <v>1</v>
      </c>
      <c r="B25" s="937"/>
      <c r="C25" s="479"/>
      <c r="D25" s="480"/>
      <c r="E25" s="480"/>
      <c r="F25" s="478"/>
      <c r="G25" s="478"/>
      <c r="H25" s="928"/>
      <c r="I25" s="925">
        <v>0</v>
      </c>
      <c r="J25" s="928"/>
      <c r="K25" s="925">
        <v>0</v>
      </c>
      <c r="L25" s="928"/>
      <c r="M25" s="925">
        <v>0</v>
      </c>
      <c r="N25" s="925"/>
      <c r="O25" s="925">
        <v>0</v>
      </c>
      <c r="P25" s="925"/>
      <c r="Q25" s="925">
        <v>0</v>
      </c>
      <c r="R25" s="925"/>
      <c r="S25" s="925">
        <v>0</v>
      </c>
      <c r="T25" s="925"/>
      <c r="U25" s="925">
        <v>0</v>
      </c>
      <c r="V25" s="925"/>
      <c r="W25" s="925">
        <v>0</v>
      </c>
      <c r="X25" s="925"/>
      <c r="Y25" s="526">
        <v>0</v>
      </c>
      <c r="Z25" s="926">
        <f t="shared" si="7"/>
        <v>0</v>
      </c>
      <c r="AA25" s="1006"/>
      <c r="AB25" s="968">
        <v>0</v>
      </c>
      <c r="AC25" s="976"/>
      <c r="AD25" s="968">
        <v>0</v>
      </c>
      <c r="AE25" s="976"/>
      <c r="AF25" s="968">
        <v>0</v>
      </c>
      <c r="AG25" s="976"/>
      <c r="AH25" s="505">
        <v>0</v>
      </c>
      <c r="AI25" s="926">
        <f t="shared" si="2"/>
        <v>0</v>
      </c>
      <c r="AJ25" s="976"/>
      <c r="AK25" s="505">
        <v>0</v>
      </c>
      <c r="AL25" s="1007">
        <f t="shared" si="3"/>
        <v>0</v>
      </c>
      <c r="AM25" s="976"/>
      <c r="AN25" s="968">
        <v>0</v>
      </c>
      <c r="AO25" s="976"/>
      <c r="AP25" s="505">
        <v>0</v>
      </c>
      <c r="AQ25" s="1007">
        <f t="shared" si="4"/>
        <v>0</v>
      </c>
      <c r="AR25" s="972"/>
      <c r="AS25" s="505">
        <v>0</v>
      </c>
      <c r="AT25" s="972"/>
      <c r="AU25" s="505">
        <v>0</v>
      </c>
      <c r="AV25" s="1008">
        <f t="shared" si="5"/>
        <v>0</v>
      </c>
      <c r="AW25" s="942"/>
      <c r="AX25" s="942"/>
      <c r="AY25" s="942"/>
      <c r="AZ25" s="942"/>
      <c r="BA25" s="942"/>
      <c r="BB25" s="942"/>
      <c r="BC25" s="942"/>
      <c r="BD25" s="942"/>
      <c r="BE25" s="936"/>
    </row>
    <row r="26" spans="1:57" ht="15" customHeight="1" outlineLevel="1" x14ac:dyDescent="0.2">
      <c r="A26" s="922">
        <f t="shared" si="6"/>
        <v>1</v>
      </c>
      <c r="B26" s="937"/>
      <c r="C26" s="479"/>
      <c r="D26" s="480"/>
      <c r="E26" s="480"/>
      <c r="F26" s="478"/>
      <c r="G26" s="478"/>
      <c r="H26" s="928"/>
      <c r="I26" s="925">
        <v>0</v>
      </c>
      <c r="J26" s="928"/>
      <c r="K26" s="925">
        <v>0</v>
      </c>
      <c r="L26" s="928"/>
      <c r="M26" s="925">
        <v>0</v>
      </c>
      <c r="N26" s="925"/>
      <c r="O26" s="925">
        <v>0</v>
      </c>
      <c r="P26" s="925"/>
      <c r="Q26" s="925">
        <v>0</v>
      </c>
      <c r="R26" s="925"/>
      <c r="S26" s="925">
        <v>0</v>
      </c>
      <c r="T26" s="925"/>
      <c r="U26" s="925">
        <v>0</v>
      </c>
      <c r="V26" s="925"/>
      <c r="W26" s="925">
        <v>0</v>
      </c>
      <c r="X26" s="925"/>
      <c r="Y26" s="526">
        <v>0</v>
      </c>
      <c r="Z26" s="926">
        <f t="shared" si="7"/>
        <v>0</v>
      </c>
      <c r="AA26" s="1014"/>
      <c r="AB26" s="968">
        <v>0</v>
      </c>
      <c r="AC26" s="976"/>
      <c r="AD26" s="968">
        <v>0</v>
      </c>
      <c r="AE26" s="976"/>
      <c r="AF26" s="968">
        <v>0</v>
      </c>
      <c r="AG26" s="976"/>
      <c r="AH26" s="505">
        <v>0</v>
      </c>
      <c r="AI26" s="926">
        <f t="shared" si="2"/>
        <v>0</v>
      </c>
      <c r="AJ26" s="968"/>
      <c r="AK26" s="505">
        <v>0</v>
      </c>
      <c r="AL26" s="1007">
        <f t="shared" si="3"/>
        <v>0</v>
      </c>
      <c r="AM26" s="972"/>
      <c r="AN26" s="968">
        <v>0</v>
      </c>
      <c r="AO26" s="976"/>
      <c r="AP26" s="505">
        <v>0</v>
      </c>
      <c r="AQ26" s="1007">
        <f t="shared" si="4"/>
        <v>0</v>
      </c>
      <c r="AR26" s="669"/>
      <c r="AS26" s="505">
        <v>0</v>
      </c>
      <c r="AT26" s="669"/>
      <c r="AU26" s="505">
        <v>0</v>
      </c>
      <c r="AV26" s="1008">
        <f t="shared" si="5"/>
        <v>0</v>
      </c>
      <c r="AW26" s="942"/>
      <c r="AX26" s="942"/>
      <c r="AY26" s="942"/>
      <c r="AZ26" s="942"/>
      <c r="BA26" s="942"/>
      <c r="BB26" s="942"/>
      <c r="BC26" s="942"/>
      <c r="BD26" s="942"/>
      <c r="BE26" s="936"/>
    </row>
    <row r="27" spans="1:57" ht="15" customHeight="1" outlineLevel="1" x14ac:dyDescent="0.2">
      <c r="A27" s="922">
        <f t="shared" si="6"/>
        <v>1</v>
      </c>
      <c r="B27" s="937"/>
      <c r="C27" s="479"/>
      <c r="D27" s="480"/>
      <c r="E27" s="480"/>
      <c r="F27" s="478"/>
      <c r="G27" s="478"/>
      <c r="H27" s="928"/>
      <c r="I27" s="925">
        <v>0</v>
      </c>
      <c r="J27" s="928"/>
      <c r="K27" s="925">
        <v>0</v>
      </c>
      <c r="L27" s="928"/>
      <c r="M27" s="925">
        <v>0</v>
      </c>
      <c r="N27" s="925"/>
      <c r="O27" s="925">
        <v>0</v>
      </c>
      <c r="P27" s="925"/>
      <c r="Q27" s="925">
        <v>0</v>
      </c>
      <c r="R27" s="925"/>
      <c r="S27" s="925">
        <v>0</v>
      </c>
      <c r="T27" s="925"/>
      <c r="U27" s="925">
        <v>0</v>
      </c>
      <c r="V27" s="925"/>
      <c r="W27" s="925">
        <v>0</v>
      </c>
      <c r="X27" s="925"/>
      <c r="Y27" s="526">
        <v>0</v>
      </c>
      <c r="Z27" s="926">
        <f t="shared" si="7"/>
        <v>0</v>
      </c>
      <c r="AA27" s="1014"/>
      <c r="AB27" s="968">
        <v>0</v>
      </c>
      <c r="AC27" s="976"/>
      <c r="AD27" s="968">
        <v>0</v>
      </c>
      <c r="AE27" s="976"/>
      <c r="AF27" s="968">
        <v>0</v>
      </c>
      <c r="AG27" s="976"/>
      <c r="AH27" s="505">
        <v>0</v>
      </c>
      <c r="AI27" s="926">
        <f t="shared" si="2"/>
        <v>0</v>
      </c>
      <c r="AJ27" s="968"/>
      <c r="AK27" s="505">
        <v>0</v>
      </c>
      <c r="AL27" s="1007">
        <f t="shared" si="3"/>
        <v>0</v>
      </c>
      <c r="AM27" s="972"/>
      <c r="AN27" s="968">
        <v>0</v>
      </c>
      <c r="AO27" s="976"/>
      <c r="AP27" s="505">
        <v>0</v>
      </c>
      <c r="AQ27" s="1007">
        <f t="shared" si="4"/>
        <v>0</v>
      </c>
      <c r="AR27" s="669"/>
      <c r="AS27" s="505">
        <v>0</v>
      </c>
      <c r="AT27" s="669"/>
      <c r="AU27" s="505">
        <v>0</v>
      </c>
      <c r="AV27" s="1008">
        <f t="shared" si="5"/>
        <v>0</v>
      </c>
      <c r="AW27" s="942"/>
      <c r="AX27" s="942"/>
      <c r="AY27" s="942"/>
      <c r="AZ27" s="942"/>
      <c r="BA27" s="942"/>
      <c r="BB27" s="942"/>
      <c r="BC27" s="942"/>
      <c r="BD27" s="942"/>
      <c r="BE27" s="936"/>
    </row>
    <row r="28" spans="1:57" ht="15" customHeight="1" outlineLevel="1" x14ac:dyDescent="0.2">
      <c r="A28" s="922">
        <f t="shared" si="6"/>
        <v>1</v>
      </c>
      <c r="B28" s="937"/>
      <c r="C28" s="479"/>
      <c r="D28" s="480"/>
      <c r="E28" s="480"/>
      <c r="F28" s="478"/>
      <c r="G28" s="478"/>
      <c r="H28" s="928"/>
      <c r="I28" s="925">
        <v>0</v>
      </c>
      <c r="J28" s="928"/>
      <c r="K28" s="925">
        <v>0</v>
      </c>
      <c r="L28" s="928"/>
      <c r="M28" s="925">
        <v>0</v>
      </c>
      <c r="N28" s="925"/>
      <c r="O28" s="925">
        <v>0</v>
      </c>
      <c r="P28" s="925"/>
      <c r="Q28" s="925">
        <v>0</v>
      </c>
      <c r="R28" s="925"/>
      <c r="S28" s="925">
        <v>0</v>
      </c>
      <c r="T28" s="925"/>
      <c r="U28" s="925">
        <v>0</v>
      </c>
      <c r="V28" s="925"/>
      <c r="W28" s="925">
        <v>0</v>
      </c>
      <c r="X28" s="925"/>
      <c r="Y28" s="526">
        <v>0</v>
      </c>
      <c r="Z28" s="926">
        <f t="shared" si="7"/>
        <v>0</v>
      </c>
      <c r="AA28" s="1014"/>
      <c r="AB28" s="968">
        <v>0</v>
      </c>
      <c r="AC28" s="976"/>
      <c r="AD28" s="968">
        <v>0</v>
      </c>
      <c r="AE28" s="976"/>
      <c r="AF28" s="968">
        <v>0</v>
      </c>
      <c r="AG28" s="976"/>
      <c r="AH28" s="505">
        <v>0</v>
      </c>
      <c r="AI28" s="926">
        <f t="shared" si="2"/>
        <v>0</v>
      </c>
      <c r="AJ28" s="968"/>
      <c r="AK28" s="505">
        <v>0</v>
      </c>
      <c r="AL28" s="1007">
        <f t="shared" si="3"/>
        <v>0</v>
      </c>
      <c r="AM28" s="972"/>
      <c r="AN28" s="968">
        <v>0</v>
      </c>
      <c r="AO28" s="976"/>
      <c r="AP28" s="505">
        <v>0</v>
      </c>
      <c r="AQ28" s="1007">
        <f t="shared" si="4"/>
        <v>0</v>
      </c>
      <c r="AR28" s="669"/>
      <c r="AS28" s="505">
        <v>0</v>
      </c>
      <c r="AT28" s="669"/>
      <c r="AU28" s="505">
        <v>0</v>
      </c>
      <c r="AV28" s="1008">
        <f t="shared" si="5"/>
        <v>0</v>
      </c>
      <c r="AW28" s="942"/>
      <c r="AX28" s="942"/>
      <c r="AY28" s="942"/>
      <c r="AZ28" s="942"/>
      <c r="BA28" s="942"/>
      <c r="BB28" s="942"/>
      <c r="BC28" s="942"/>
      <c r="BD28" s="942"/>
      <c r="BE28" s="936"/>
    </row>
    <row r="29" spans="1:57" ht="15" customHeight="1" outlineLevel="1" x14ac:dyDescent="0.2">
      <c r="A29" s="922">
        <f t="shared" si="6"/>
        <v>1</v>
      </c>
      <c r="B29" s="937"/>
      <c r="C29" s="479"/>
      <c r="D29" s="480"/>
      <c r="E29" s="480"/>
      <c r="F29" s="478"/>
      <c r="G29" s="478"/>
      <c r="H29" s="928"/>
      <c r="I29" s="925">
        <v>0</v>
      </c>
      <c r="J29" s="928"/>
      <c r="K29" s="925">
        <v>0</v>
      </c>
      <c r="L29" s="928"/>
      <c r="M29" s="925">
        <v>0</v>
      </c>
      <c r="N29" s="925"/>
      <c r="O29" s="925">
        <v>0</v>
      </c>
      <c r="P29" s="925"/>
      <c r="Q29" s="925">
        <v>0</v>
      </c>
      <c r="R29" s="925"/>
      <c r="S29" s="925">
        <v>0</v>
      </c>
      <c r="T29" s="925"/>
      <c r="U29" s="925">
        <v>0</v>
      </c>
      <c r="V29" s="925"/>
      <c r="W29" s="925">
        <v>0</v>
      </c>
      <c r="X29" s="925"/>
      <c r="Y29" s="526">
        <v>0</v>
      </c>
      <c r="Z29" s="926">
        <f t="shared" si="7"/>
        <v>0</v>
      </c>
      <c r="AA29" s="1014"/>
      <c r="AB29" s="968">
        <v>0</v>
      </c>
      <c r="AC29" s="976"/>
      <c r="AD29" s="968">
        <v>0</v>
      </c>
      <c r="AE29" s="976"/>
      <c r="AF29" s="968">
        <v>0</v>
      </c>
      <c r="AG29" s="976"/>
      <c r="AH29" s="505">
        <v>0</v>
      </c>
      <c r="AI29" s="926">
        <f t="shared" si="2"/>
        <v>0</v>
      </c>
      <c r="AJ29" s="968"/>
      <c r="AK29" s="505">
        <v>0</v>
      </c>
      <c r="AL29" s="1007">
        <f t="shared" si="3"/>
        <v>0</v>
      </c>
      <c r="AM29" s="972"/>
      <c r="AN29" s="968">
        <v>0</v>
      </c>
      <c r="AO29" s="976"/>
      <c r="AP29" s="505">
        <v>0</v>
      </c>
      <c r="AQ29" s="1007">
        <f t="shared" si="4"/>
        <v>0</v>
      </c>
      <c r="AR29" s="669"/>
      <c r="AS29" s="505">
        <v>0</v>
      </c>
      <c r="AT29" s="669"/>
      <c r="AU29" s="505">
        <v>0</v>
      </c>
      <c r="AV29" s="1008">
        <f t="shared" si="5"/>
        <v>0</v>
      </c>
      <c r="AW29" s="942"/>
      <c r="AX29" s="942"/>
      <c r="AY29" s="942"/>
      <c r="AZ29" s="942"/>
      <c r="BA29" s="942"/>
      <c r="BB29" s="942"/>
      <c r="BC29" s="942"/>
      <c r="BD29" s="942"/>
      <c r="BE29" s="936"/>
    </row>
    <row r="30" spans="1:57" ht="15" customHeight="1" outlineLevel="1" x14ac:dyDescent="0.2">
      <c r="A30" s="922">
        <f t="shared" si="6"/>
        <v>1</v>
      </c>
      <c r="B30" s="937"/>
      <c r="C30" s="479"/>
      <c r="D30" s="480"/>
      <c r="E30" s="480"/>
      <c r="F30" s="478"/>
      <c r="G30" s="478"/>
      <c r="H30" s="928"/>
      <c r="I30" s="925">
        <v>0</v>
      </c>
      <c r="J30" s="928"/>
      <c r="K30" s="925">
        <v>0</v>
      </c>
      <c r="L30" s="928"/>
      <c r="M30" s="925">
        <v>0</v>
      </c>
      <c r="N30" s="925"/>
      <c r="O30" s="925">
        <v>0</v>
      </c>
      <c r="P30" s="925"/>
      <c r="Q30" s="925">
        <v>0</v>
      </c>
      <c r="R30" s="925"/>
      <c r="S30" s="925">
        <v>0</v>
      </c>
      <c r="T30" s="925"/>
      <c r="U30" s="925">
        <v>0</v>
      </c>
      <c r="V30" s="925"/>
      <c r="W30" s="925">
        <v>0</v>
      </c>
      <c r="X30" s="925"/>
      <c r="Y30" s="526">
        <v>0</v>
      </c>
      <c r="Z30" s="926">
        <f t="shared" si="7"/>
        <v>0</v>
      </c>
      <c r="AA30" s="1014"/>
      <c r="AB30" s="968">
        <v>0</v>
      </c>
      <c r="AC30" s="976"/>
      <c r="AD30" s="968">
        <v>0</v>
      </c>
      <c r="AE30" s="976"/>
      <c r="AF30" s="968">
        <v>0</v>
      </c>
      <c r="AG30" s="976"/>
      <c r="AH30" s="505">
        <v>0</v>
      </c>
      <c r="AI30" s="926">
        <f t="shared" si="2"/>
        <v>0</v>
      </c>
      <c r="AJ30" s="968"/>
      <c r="AK30" s="505">
        <v>0</v>
      </c>
      <c r="AL30" s="1007">
        <f t="shared" si="3"/>
        <v>0</v>
      </c>
      <c r="AM30" s="972"/>
      <c r="AN30" s="968">
        <v>0</v>
      </c>
      <c r="AO30" s="976"/>
      <c r="AP30" s="505">
        <v>0</v>
      </c>
      <c r="AQ30" s="1007">
        <f t="shared" si="4"/>
        <v>0</v>
      </c>
      <c r="AR30" s="669"/>
      <c r="AS30" s="505">
        <v>0</v>
      </c>
      <c r="AT30" s="669"/>
      <c r="AU30" s="505">
        <v>0</v>
      </c>
      <c r="AV30" s="1008">
        <f t="shared" si="5"/>
        <v>0</v>
      </c>
      <c r="AW30" s="942"/>
      <c r="AX30" s="942"/>
      <c r="AY30" s="942"/>
      <c r="AZ30" s="942"/>
      <c r="BA30" s="942"/>
      <c r="BB30" s="942"/>
      <c r="BC30" s="942"/>
      <c r="BD30" s="942"/>
      <c r="BE30" s="936"/>
    </row>
    <row r="31" spans="1:57" ht="15" customHeight="1" outlineLevel="1" x14ac:dyDescent="0.2">
      <c r="A31" s="922">
        <f t="shared" si="6"/>
        <v>1</v>
      </c>
      <c r="B31" s="937"/>
      <c r="C31" s="479"/>
      <c r="D31" s="480"/>
      <c r="E31" s="480"/>
      <c r="F31" s="478"/>
      <c r="G31" s="478"/>
      <c r="H31" s="928"/>
      <c r="I31" s="925">
        <v>0</v>
      </c>
      <c r="J31" s="928"/>
      <c r="K31" s="925">
        <v>0</v>
      </c>
      <c r="L31" s="928"/>
      <c r="M31" s="925">
        <v>0</v>
      </c>
      <c r="N31" s="925"/>
      <c r="O31" s="925">
        <v>0</v>
      </c>
      <c r="P31" s="925"/>
      <c r="Q31" s="925">
        <v>0</v>
      </c>
      <c r="R31" s="925"/>
      <c r="S31" s="925">
        <v>0</v>
      </c>
      <c r="T31" s="925"/>
      <c r="U31" s="925">
        <v>0</v>
      </c>
      <c r="V31" s="925"/>
      <c r="W31" s="925">
        <v>0</v>
      </c>
      <c r="X31" s="925"/>
      <c r="Y31" s="526">
        <v>0</v>
      </c>
      <c r="Z31" s="926">
        <f t="shared" si="7"/>
        <v>0</v>
      </c>
      <c r="AA31" s="1016"/>
      <c r="AB31" s="1017">
        <v>0</v>
      </c>
      <c r="AC31" s="1018"/>
      <c r="AD31" s="1017">
        <v>0</v>
      </c>
      <c r="AE31" s="1018"/>
      <c r="AF31" s="1017">
        <v>0</v>
      </c>
      <c r="AG31" s="1018"/>
      <c r="AH31" s="1019">
        <v>0</v>
      </c>
      <c r="AI31" s="926">
        <f t="shared" si="2"/>
        <v>0</v>
      </c>
      <c r="AJ31" s="1017"/>
      <c r="AK31" s="1019">
        <v>0</v>
      </c>
      <c r="AL31" s="1020">
        <f t="shared" si="3"/>
        <v>0</v>
      </c>
      <c r="AM31" s="1021"/>
      <c r="AN31" s="1017">
        <v>0</v>
      </c>
      <c r="AO31" s="1018"/>
      <c r="AP31" s="1019">
        <v>0</v>
      </c>
      <c r="AQ31" s="1020">
        <f t="shared" si="4"/>
        <v>0</v>
      </c>
      <c r="AR31" s="1022"/>
      <c r="AS31" s="1019">
        <v>0</v>
      </c>
      <c r="AT31" s="1022"/>
      <c r="AU31" s="1019">
        <v>0</v>
      </c>
      <c r="AV31" s="1023">
        <f t="shared" si="5"/>
        <v>0</v>
      </c>
      <c r="AW31" s="942"/>
      <c r="AX31" s="942"/>
      <c r="AY31" s="942"/>
      <c r="AZ31" s="942"/>
      <c r="BA31" s="942"/>
      <c r="BB31" s="942"/>
      <c r="BC31" s="942"/>
      <c r="BD31" s="942"/>
      <c r="BE31" s="936"/>
    </row>
    <row r="32" spans="1:57" ht="15" customHeight="1" x14ac:dyDescent="0.2">
      <c r="A32" s="954" t="s">
        <v>768</v>
      </c>
      <c r="B32" s="954"/>
      <c r="C32" s="954"/>
      <c r="D32" s="954"/>
      <c r="E32" s="954"/>
      <c r="F32" s="954"/>
      <c r="G32" s="954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202"/>
      <c r="AB32" s="202"/>
      <c r="AC32" s="202"/>
      <c r="AD32" s="202"/>
      <c r="AE32" s="202"/>
      <c r="AF32" s="202"/>
      <c r="AG32" s="955"/>
      <c r="AH32" s="955"/>
      <c r="AI32" s="955"/>
      <c r="AJ32" s="202"/>
      <c r="AK32" s="202"/>
      <c r="AL32" s="202"/>
      <c r="AM32" s="955"/>
      <c r="AN32" s="955"/>
      <c r="AO32" s="955"/>
      <c r="AP32" s="955"/>
      <c r="AQ32" s="955"/>
      <c r="AR32" s="955"/>
      <c r="AS32" s="955"/>
      <c r="AT32" s="955"/>
      <c r="AU32" s="955"/>
      <c r="AV32" s="955"/>
      <c r="AW32" s="955"/>
      <c r="AX32" s="955"/>
      <c r="AY32" s="955"/>
      <c r="AZ32" s="955"/>
      <c r="BA32" s="955"/>
      <c r="BB32" s="955"/>
      <c r="BC32" s="955"/>
      <c r="BD32" s="955"/>
    </row>
    <row r="33" spans="1:56" ht="15" customHeight="1" x14ac:dyDescent="0.2">
      <c r="A33" s="954" t="s">
        <v>769</v>
      </c>
      <c r="B33" s="954"/>
      <c r="C33" s="954"/>
      <c r="D33" s="954"/>
      <c r="E33" s="954"/>
      <c r="F33" s="954"/>
      <c r="G33" s="954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5"/>
      <c r="Y33" s="955"/>
      <c r="Z33" s="955"/>
      <c r="AA33" s="202"/>
      <c r="AB33" s="202"/>
      <c r="AC33" s="202"/>
      <c r="AD33" s="202"/>
      <c r="AE33" s="202"/>
      <c r="AF33" s="202"/>
      <c r="AG33" s="955"/>
      <c r="AH33" s="955"/>
      <c r="AI33" s="955"/>
      <c r="AJ33" s="202"/>
      <c r="AK33" s="202"/>
      <c r="AL33" s="202"/>
      <c r="AM33" s="955"/>
      <c r="AN33" s="955"/>
      <c r="AO33" s="955"/>
      <c r="AP33" s="955"/>
      <c r="AQ33" s="955"/>
      <c r="AR33" s="955"/>
      <c r="AS33" s="955"/>
      <c r="AT33" s="955"/>
      <c r="AU33" s="955"/>
      <c r="AV33" s="955"/>
      <c r="AW33" s="955"/>
      <c r="AX33" s="955"/>
      <c r="AY33" s="955"/>
      <c r="AZ33" s="955"/>
      <c r="BA33" s="955"/>
      <c r="BB33" s="955"/>
      <c r="BC33" s="955"/>
      <c r="BD33" s="955"/>
    </row>
    <row r="34" spans="1:56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</row>
    <row r="35" spans="1:56" ht="12.75" customHeight="1" x14ac:dyDescent="0.2">
      <c r="A35" s="202"/>
      <c r="B35" s="202"/>
      <c r="C35" s="202"/>
      <c r="D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</row>
    <row r="36" spans="1:56" ht="12.75" customHeight="1" x14ac:dyDescent="0.2">
      <c r="A36" s="202"/>
      <c r="B36" s="202"/>
      <c r="C36" s="202"/>
      <c r="D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</row>
    <row r="37" spans="1:56" ht="12.75" customHeight="1" x14ac:dyDescent="0.2">
      <c r="A37" s="202"/>
      <c r="B37" s="202"/>
      <c r="C37" s="202"/>
      <c r="D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</row>
    <row r="38" spans="1:56" ht="12.75" customHeight="1" x14ac:dyDescent="0.2">
      <c r="A38" s="202"/>
      <c r="B38" s="202"/>
      <c r="C38" s="202"/>
      <c r="D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</row>
    <row r="39" spans="1:56" ht="12.75" customHeight="1" x14ac:dyDescent="0.2">
      <c r="A39" s="202"/>
      <c r="B39" s="202"/>
      <c r="C39" s="202"/>
      <c r="D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</row>
    <row r="40" spans="1:56" ht="12.75" customHeight="1" x14ac:dyDescent="0.2">
      <c r="A40" s="202"/>
      <c r="B40" s="202"/>
      <c r="C40" s="202"/>
      <c r="D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</row>
    <row r="41" spans="1:56" ht="12.75" customHeight="1" x14ac:dyDescent="0.2">
      <c r="A41" s="202"/>
      <c r="B41" s="202"/>
      <c r="C41" s="202"/>
      <c r="D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</row>
    <row r="42" spans="1:56" ht="12.75" customHeight="1" x14ac:dyDescent="0.2">
      <c r="A42" s="202"/>
      <c r="B42" s="202"/>
      <c r="C42" s="202"/>
      <c r="D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</row>
    <row r="43" spans="1:56" ht="12.75" customHeight="1" x14ac:dyDescent="0.2">
      <c r="A43" s="202"/>
      <c r="B43" s="202"/>
      <c r="C43" s="202"/>
      <c r="D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</row>
    <row r="44" spans="1:56" ht="12.75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</row>
    <row r="45" spans="1:56" ht="12.75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</row>
    <row r="46" spans="1:56" ht="12.75" customHeight="1" x14ac:dyDescent="0.2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</row>
    <row r="47" spans="1:56" ht="12.75" customHeight="1" x14ac:dyDescent="0.2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</row>
    <row r="48" spans="1:56" ht="12.75" customHeight="1" x14ac:dyDescent="0.2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</row>
    <row r="49" spans="1:56" ht="12.75" customHeight="1" x14ac:dyDescent="0.2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</row>
    <row r="50" spans="1:56" ht="12.75" customHeight="1" x14ac:dyDescent="0.2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</row>
    <row r="51" spans="1:56" ht="12.75" customHeight="1" x14ac:dyDescent="0.2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</row>
    <row r="52" spans="1:56" ht="12.75" customHeight="1" x14ac:dyDescent="0.2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</row>
    <row r="53" spans="1:56" ht="12.75" customHeight="1" x14ac:dyDescent="0.2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</row>
    <row r="54" spans="1:56" ht="12.75" customHeight="1" x14ac:dyDescent="0.2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</row>
    <row r="55" spans="1:56" ht="12.75" customHeight="1" x14ac:dyDescent="0.2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</row>
    <row r="56" spans="1:56" ht="12.75" customHeight="1" x14ac:dyDescent="0.2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</row>
    <row r="57" spans="1:56" ht="12.75" customHeight="1" x14ac:dyDescent="0.2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</row>
    <row r="58" spans="1:56" ht="12.75" customHeight="1" x14ac:dyDescent="0.2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</row>
    <row r="59" spans="1:56" ht="12.75" customHeight="1" x14ac:dyDescent="0.2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</row>
    <row r="60" spans="1:56" ht="12.75" customHeight="1" x14ac:dyDescent="0.2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</row>
    <row r="61" spans="1:56" ht="12.75" customHeight="1" x14ac:dyDescent="0.2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</row>
    <row r="62" spans="1:56" ht="12.75" customHeight="1" x14ac:dyDescent="0.2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</row>
    <row r="63" spans="1:56" ht="12.75" customHeight="1" x14ac:dyDescent="0.2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</row>
    <row r="64" spans="1:56" ht="12.75" customHeight="1" x14ac:dyDescent="0.2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</row>
    <row r="65" spans="1:56" ht="12.75" customHeight="1" x14ac:dyDescent="0.2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</row>
    <row r="66" spans="1:56" ht="12.75" customHeight="1" x14ac:dyDescent="0.2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</row>
    <row r="67" spans="1:56" ht="12.75" customHeight="1" x14ac:dyDescent="0.2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</row>
    <row r="68" spans="1:56" ht="12.75" customHeight="1" x14ac:dyDescent="0.2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</row>
    <row r="69" spans="1:56" ht="12.75" customHeight="1" x14ac:dyDescent="0.2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</row>
    <row r="70" spans="1:56" ht="12.75" customHeight="1" x14ac:dyDescent="0.2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</row>
    <row r="71" spans="1:56" ht="12.75" customHeight="1" x14ac:dyDescent="0.2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</row>
    <row r="72" spans="1:56" ht="12.75" customHeight="1" x14ac:dyDescent="0.2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</row>
    <row r="73" spans="1:56" ht="12.75" customHeight="1" x14ac:dyDescent="0.2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</row>
    <row r="74" spans="1:56" ht="12.75" customHeight="1" x14ac:dyDescent="0.2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</row>
    <row r="75" spans="1:56" ht="12.75" customHeight="1" x14ac:dyDescent="0.2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</row>
    <row r="76" spans="1:56" ht="12.75" customHeight="1" x14ac:dyDescent="0.2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</row>
    <row r="77" spans="1:56" ht="12.75" customHeight="1" x14ac:dyDescent="0.2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</row>
    <row r="78" spans="1:56" ht="12.75" customHeight="1" x14ac:dyDescent="0.2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</row>
    <row r="79" spans="1:56" ht="12.75" customHeight="1" x14ac:dyDescent="0.2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</row>
    <row r="80" spans="1:56" ht="12.75" customHeight="1" x14ac:dyDescent="0.2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</row>
    <row r="81" spans="1:56" ht="12.75" customHeight="1" x14ac:dyDescent="0.2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</row>
    <row r="82" spans="1:56" ht="12.75" customHeight="1" x14ac:dyDescent="0.2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</row>
    <row r="83" spans="1:56" ht="12.75" customHeight="1" x14ac:dyDescent="0.2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</row>
    <row r="84" spans="1:56" ht="12.75" customHeight="1" x14ac:dyDescent="0.2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</row>
    <row r="85" spans="1:56" ht="12.75" customHeight="1" x14ac:dyDescent="0.2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</row>
    <row r="86" spans="1:56" ht="12.7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</row>
    <row r="87" spans="1:56" ht="12.75" customHeight="1" x14ac:dyDescent="0.2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</row>
    <row r="88" spans="1:56" ht="12.75" customHeight="1" x14ac:dyDescent="0.2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</row>
    <row r="89" spans="1:56" ht="12.75" customHeight="1" x14ac:dyDescent="0.2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</row>
    <row r="90" spans="1:56" ht="12.75" customHeight="1" x14ac:dyDescent="0.2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</row>
    <row r="91" spans="1:56" ht="12.75" customHeight="1" x14ac:dyDescent="0.2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</row>
    <row r="92" spans="1:56" ht="12.75" customHeight="1" x14ac:dyDescent="0.2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</row>
    <row r="93" spans="1:56" ht="12.75" customHeight="1" x14ac:dyDescent="0.2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</row>
    <row r="94" spans="1:56" ht="12.75" customHeight="1" x14ac:dyDescent="0.2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</row>
    <row r="95" spans="1:56" ht="12.75" customHeight="1" x14ac:dyDescent="0.2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</row>
    <row r="96" spans="1:56" ht="12.75" customHeight="1" x14ac:dyDescent="0.2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</row>
    <row r="97" spans="1:56" ht="12.75" customHeight="1" x14ac:dyDescent="0.2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</row>
    <row r="98" spans="1:56" ht="12.75" customHeight="1" x14ac:dyDescent="0.2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</row>
    <row r="99" spans="1:56" ht="12.75" customHeight="1" x14ac:dyDescent="0.2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</row>
    <row r="100" spans="1:56" ht="12.75" customHeight="1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</row>
    <row r="101" spans="1:56" ht="12.75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</row>
    <row r="102" spans="1:56" ht="12.7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</row>
    <row r="103" spans="1:56" ht="12.75" customHeight="1" x14ac:dyDescent="0.2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</row>
    <row r="104" spans="1:56" ht="12.75" customHeight="1" x14ac:dyDescent="0.2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</row>
    <row r="105" spans="1:56" ht="12.75" customHeight="1" x14ac:dyDescent="0.2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</row>
    <row r="106" spans="1:56" ht="12.75" customHeight="1" x14ac:dyDescent="0.2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</row>
    <row r="107" spans="1:56" ht="12.75" customHeight="1" x14ac:dyDescent="0.2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</row>
    <row r="108" spans="1:56" ht="12.75" customHeight="1" x14ac:dyDescent="0.2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</row>
    <row r="109" spans="1:56" ht="12.75" customHeight="1" x14ac:dyDescent="0.2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</row>
    <row r="110" spans="1:56" ht="12.75" customHeight="1" x14ac:dyDescent="0.2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</row>
    <row r="111" spans="1:56" ht="12.75" customHeight="1" x14ac:dyDescent="0.2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</row>
    <row r="112" spans="1:56" ht="12.75" customHeight="1" x14ac:dyDescent="0.2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</row>
    <row r="113" spans="1:56" ht="12.75" customHeight="1" x14ac:dyDescent="0.2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</row>
    <row r="114" spans="1:56" ht="12.75" customHeight="1" x14ac:dyDescent="0.2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</row>
    <row r="115" spans="1:56" ht="12.75" customHeight="1" x14ac:dyDescent="0.2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</row>
    <row r="116" spans="1:56" ht="12.75" customHeight="1" x14ac:dyDescent="0.2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</row>
    <row r="117" spans="1:56" ht="12.75" customHeight="1" x14ac:dyDescent="0.2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</row>
    <row r="118" spans="1:56" ht="12.75" customHeight="1" x14ac:dyDescent="0.2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</row>
    <row r="119" spans="1:56" ht="12.75" customHeight="1" x14ac:dyDescent="0.2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</row>
    <row r="120" spans="1:56" ht="12.75" customHeight="1" x14ac:dyDescent="0.2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</row>
    <row r="121" spans="1:56" ht="12.75" customHeight="1" x14ac:dyDescent="0.2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</row>
    <row r="122" spans="1:56" ht="12.75" customHeight="1" x14ac:dyDescent="0.2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</row>
    <row r="123" spans="1:56" ht="12.75" customHeight="1" x14ac:dyDescent="0.2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</row>
    <row r="124" spans="1:56" ht="12.75" customHeight="1" x14ac:dyDescent="0.2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</row>
    <row r="125" spans="1:56" ht="12.75" customHeight="1" x14ac:dyDescent="0.2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</row>
    <row r="126" spans="1:56" ht="12.75" customHeight="1" x14ac:dyDescent="0.2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</row>
    <row r="127" spans="1:56" ht="12.75" customHeight="1" x14ac:dyDescent="0.2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</row>
    <row r="128" spans="1:56" ht="12.75" customHeight="1" x14ac:dyDescent="0.2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</row>
    <row r="129" spans="1:56" ht="12.75" customHeight="1" x14ac:dyDescent="0.2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</row>
    <row r="130" spans="1:56" ht="12.75" customHeight="1" x14ac:dyDescent="0.2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</row>
    <row r="131" spans="1:56" ht="12.75" customHeight="1" x14ac:dyDescent="0.2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</row>
    <row r="132" spans="1:56" ht="12.75" customHeight="1" x14ac:dyDescent="0.2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</row>
    <row r="133" spans="1:56" ht="12.75" customHeight="1" x14ac:dyDescent="0.2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</row>
    <row r="134" spans="1:56" ht="12.75" customHeight="1" x14ac:dyDescent="0.2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</row>
    <row r="135" spans="1:56" ht="12.75" customHeight="1" x14ac:dyDescent="0.2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</row>
    <row r="136" spans="1:56" ht="12.75" customHeight="1" x14ac:dyDescent="0.2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</row>
    <row r="137" spans="1:56" ht="12.75" customHeight="1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</row>
    <row r="138" spans="1:56" ht="12.75" customHeight="1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</row>
    <row r="139" spans="1:56" ht="12.75" customHeight="1" x14ac:dyDescent="0.2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</row>
    <row r="140" spans="1:56" ht="12.75" customHeight="1" x14ac:dyDescent="0.2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</row>
    <row r="141" spans="1:56" ht="12.75" customHeight="1" x14ac:dyDescent="0.2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</row>
    <row r="142" spans="1:56" ht="12.75" customHeight="1" x14ac:dyDescent="0.2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</row>
    <row r="143" spans="1:56" ht="12.75" customHeight="1" x14ac:dyDescent="0.2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</row>
    <row r="144" spans="1:56" ht="12.75" customHeight="1" x14ac:dyDescent="0.2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</row>
    <row r="145" spans="1:56" ht="12.75" customHeight="1" x14ac:dyDescent="0.2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</row>
    <row r="146" spans="1:56" ht="12.75" customHeight="1" x14ac:dyDescent="0.2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</row>
    <row r="147" spans="1:56" ht="12.75" customHeight="1" x14ac:dyDescent="0.2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</row>
    <row r="148" spans="1:56" ht="12.75" customHeight="1" x14ac:dyDescent="0.2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</row>
    <row r="149" spans="1:56" ht="12.75" customHeight="1" x14ac:dyDescent="0.2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</row>
    <row r="150" spans="1:56" ht="12.75" customHeight="1" x14ac:dyDescent="0.2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</row>
    <row r="151" spans="1:56" ht="12.75" customHeight="1" x14ac:dyDescent="0.2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</row>
    <row r="152" spans="1:56" ht="12.75" customHeight="1" x14ac:dyDescent="0.2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</row>
    <row r="153" spans="1:56" ht="12.75" customHeight="1" x14ac:dyDescent="0.2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</row>
    <row r="154" spans="1:56" ht="12.75" customHeight="1" x14ac:dyDescent="0.2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</row>
    <row r="155" spans="1:56" ht="12.75" customHeight="1" x14ac:dyDescent="0.2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</row>
    <row r="156" spans="1:56" ht="12.75" customHeight="1" x14ac:dyDescent="0.2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</row>
    <row r="157" spans="1:56" ht="12.75" customHeight="1" x14ac:dyDescent="0.2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</row>
    <row r="158" spans="1:56" ht="12.75" customHeight="1" x14ac:dyDescent="0.2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</row>
    <row r="159" spans="1:56" ht="12.75" customHeight="1" x14ac:dyDescent="0.2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</row>
    <row r="160" spans="1:56" ht="12.75" customHeight="1" x14ac:dyDescent="0.2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</row>
    <row r="161" spans="1:56" ht="12.75" customHeight="1" x14ac:dyDescent="0.2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</row>
    <row r="162" spans="1:56" ht="12.75" customHeight="1" x14ac:dyDescent="0.2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</row>
    <row r="163" spans="1:56" ht="12.75" customHeight="1" x14ac:dyDescent="0.2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</row>
    <row r="164" spans="1:56" ht="12.75" customHeight="1" x14ac:dyDescent="0.2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</row>
    <row r="165" spans="1:56" ht="12.75" customHeight="1" x14ac:dyDescent="0.2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</row>
    <row r="166" spans="1:56" ht="12.75" customHeight="1" x14ac:dyDescent="0.2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</row>
    <row r="167" spans="1:56" ht="12.75" customHeight="1" x14ac:dyDescent="0.2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</row>
    <row r="168" spans="1:56" ht="12.75" customHeight="1" x14ac:dyDescent="0.2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</row>
    <row r="169" spans="1:56" ht="12.75" customHeight="1" x14ac:dyDescent="0.2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</row>
    <row r="170" spans="1:56" ht="12.75" customHeight="1" x14ac:dyDescent="0.2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</row>
    <row r="171" spans="1:56" ht="12.75" customHeight="1" x14ac:dyDescent="0.2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</row>
    <row r="172" spans="1:56" ht="12.75" customHeight="1" x14ac:dyDescent="0.2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</row>
    <row r="173" spans="1:56" ht="12.75" customHeight="1" x14ac:dyDescent="0.2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</row>
    <row r="174" spans="1:56" ht="12.75" customHeight="1" x14ac:dyDescent="0.2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</row>
    <row r="175" spans="1:56" ht="12.75" customHeight="1" x14ac:dyDescent="0.2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</row>
    <row r="176" spans="1:56" ht="12.75" customHeight="1" x14ac:dyDescent="0.2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</row>
    <row r="177" spans="1:56" ht="12.75" customHeight="1" x14ac:dyDescent="0.2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</row>
    <row r="178" spans="1:56" ht="12.75" customHeight="1" x14ac:dyDescent="0.2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</row>
    <row r="179" spans="1:56" ht="12.75" customHeight="1" x14ac:dyDescent="0.2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</row>
    <row r="180" spans="1:56" ht="12.75" customHeight="1" x14ac:dyDescent="0.2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</row>
    <row r="181" spans="1:56" ht="12.75" customHeight="1" x14ac:dyDescent="0.2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</row>
    <row r="182" spans="1:56" ht="12.75" customHeight="1" x14ac:dyDescent="0.2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</row>
    <row r="183" spans="1:56" ht="12.75" customHeight="1" x14ac:dyDescent="0.2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</row>
    <row r="184" spans="1:56" ht="12.75" customHeight="1" x14ac:dyDescent="0.2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</row>
    <row r="185" spans="1:56" ht="12.75" customHeight="1" x14ac:dyDescent="0.2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</row>
    <row r="186" spans="1:56" ht="12.75" customHeight="1" x14ac:dyDescent="0.2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</row>
    <row r="187" spans="1:56" ht="12.75" customHeight="1" x14ac:dyDescent="0.2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</row>
    <row r="188" spans="1:56" ht="12.75" customHeight="1" x14ac:dyDescent="0.2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</row>
    <row r="189" spans="1:56" ht="12.75" customHeight="1" x14ac:dyDescent="0.2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</row>
    <row r="190" spans="1:56" ht="12.75" customHeight="1" x14ac:dyDescent="0.2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</row>
    <row r="191" spans="1:56" ht="12.75" customHeight="1" x14ac:dyDescent="0.2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</row>
    <row r="192" spans="1:56" ht="12.75" customHeight="1" x14ac:dyDescent="0.2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</row>
    <row r="193" spans="1:56" ht="12.75" customHeight="1" x14ac:dyDescent="0.2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</row>
    <row r="194" spans="1:56" ht="12.75" customHeight="1" x14ac:dyDescent="0.2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</row>
    <row r="195" spans="1:56" ht="12.75" customHeight="1" x14ac:dyDescent="0.2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</row>
    <row r="196" spans="1:56" ht="12.75" customHeight="1" x14ac:dyDescent="0.2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</row>
    <row r="197" spans="1:56" ht="12.75" customHeight="1" x14ac:dyDescent="0.2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</row>
    <row r="198" spans="1:56" ht="12.75" customHeight="1" x14ac:dyDescent="0.2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</row>
    <row r="199" spans="1:56" ht="12.75" customHeight="1" x14ac:dyDescent="0.2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</row>
    <row r="200" spans="1:56" ht="12.75" customHeight="1" x14ac:dyDescent="0.2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</row>
    <row r="201" spans="1:56" ht="12.75" customHeight="1" x14ac:dyDescent="0.2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</row>
    <row r="202" spans="1:56" ht="12.75" customHeight="1" x14ac:dyDescent="0.2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</row>
    <row r="203" spans="1:56" ht="12.75" customHeight="1" x14ac:dyDescent="0.2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</row>
    <row r="204" spans="1:56" ht="12.75" customHeight="1" x14ac:dyDescent="0.2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</row>
    <row r="205" spans="1:56" ht="12.75" customHeight="1" x14ac:dyDescent="0.2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</row>
    <row r="206" spans="1:56" ht="12.75" customHeight="1" x14ac:dyDescent="0.2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</row>
    <row r="207" spans="1:56" ht="12.75" customHeight="1" x14ac:dyDescent="0.2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</row>
    <row r="208" spans="1:56" ht="12.75" customHeight="1" x14ac:dyDescent="0.2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</row>
    <row r="209" spans="1:56" ht="12.75" customHeight="1" x14ac:dyDescent="0.2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</row>
    <row r="210" spans="1:56" ht="12.75" customHeight="1" x14ac:dyDescent="0.2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</row>
    <row r="211" spans="1:56" ht="12.75" customHeight="1" x14ac:dyDescent="0.2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</row>
    <row r="212" spans="1:56" ht="12.75" customHeight="1" x14ac:dyDescent="0.2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</row>
    <row r="213" spans="1:56" ht="12.75" customHeight="1" x14ac:dyDescent="0.2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</row>
    <row r="214" spans="1:56" ht="12.75" customHeight="1" x14ac:dyDescent="0.2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</row>
    <row r="215" spans="1:56" ht="12.75" customHeight="1" x14ac:dyDescent="0.2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</row>
    <row r="216" spans="1:56" ht="12.75" customHeight="1" x14ac:dyDescent="0.2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</row>
    <row r="217" spans="1:56" ht="12.75" customHeight="1" x14ac:dyDescent="0.2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</row>
    <row r="218" spans="1:56" ht="12.75" customHeight="1" x14ac:dyDescent="0.2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</row>
    <row r="219" spans="1:56" ht="12.75" customHeight="1" x14ac:dyDescent="0.2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</row>
    <row r="220" spans="1:56" ht="12.75" customHeight="1" x14ac:dyDescent="0.2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</row>
    <row r="221" spans="1:56" ht="12.75" customHeight="1" x14ac:dyDescent="0.2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</row>
    <row r="222" spans="1:56" ht="12.75" customHeight="1" x14ac:dyDescent="0.2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</row>
    <row r="223" spans="1:56" ht="12.75" customHeight="1" x14ac:dyDescent="0.2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</row>
    <row r="224" spans="1:56" ht="12.75" customHeight="1" x14ac:dyDescent="0.2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</row>
    <row r="225" spans="1:56" ht="12.75" customHeight="1" x14ac:dyDescent="0.2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</row>
    <row r="226" spans="1:56" ht="12.75" customHeight="1" x14ac:dyDescent="0.2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</row>
    <row r="227" spans="1:56" ht="12.75" customHeight="1" x14ac:dyDescent="0.2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</row>
    <row r="228" spans="1:56" ht="12.75" customHeight="1" x14ac:dyDescent="0.2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</row>
    <row r="229" spans="1:56" ht="12.75" customHeight="1" x14ac:dyDescent="0.2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</row>
    <row r="230" spans="1:56" ht="12.75" customHeight="1" x14ac:dyDescent="0.2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</row>
    <row r="231" spans="1:56" ht="12.75" customHeight="1" x14ac:dyDescent="0.2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</row>
    <row r="232" spans="1:56" ht="12.75" customHeight="1" x14ac:dyDescent="0.2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</row>
    <row r="233" spans="1:56" ht="12.75" customHeight="1" x14ac:dyDescent="0.2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</row>
    <row r="234" spans="1:56" ht="12.75" customHeight="1" x14ac:dyDescent="0.2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</row>
    <row r="235" spans="1:56" ht="12.75" customHeight="1" x14ac:dyDescent="0.2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</row>
    <row r="236" spans="1:56" ht="12.75" customHeight="1" x14ac:dyDescent="0.2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</row>
    <row r="237" spans="1:56" ht="12.75" customHeight="1" x14ac:dyDescent="0.2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</row>
    <row r="238" spans="1:56" ht="12.75" customHeight="1" x14ac:dyDescent="0.2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</row>
    <row r="239" spans="1:56" ht="12.75" customHeight="1" x14ac:dyDescent="0.2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</row>
    <row r="240" spans="1:56" ht="12.75" customHeight="1" x14ac:dyDescent="0.2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</row>
    <row r="241" spans="1:56" ht="12.75" customHeight="1" x14ac:dyDescent="0.2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</row>
    <row r="242" spans="1:56" ht="12.75" customHeight="1" x14ac:dyDescent="0.2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</row>
    <row r="243" spans="1:56" ht="12.75" customHeight="1" x14ac:dyDescent="0.2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</row>
    <row r="244" spans="1:56" ht="12.75" customHeight="1" x14ac:dyDescent="0.2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</row>
    <row r="245" spans="1:56" ht="12.75" customHeight="1" x14ac:dyDescent="0.2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</row>
    <row r="246" spans="1:56" ht="12.75" customHeight="1" x14ac:dyDescent="0.2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</row>
    <row r="247" spans="1:56" ht="12.75" customHeight="1" x14ac:dyDescent="0.2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</row>
    <row r="248" spans="1:56" ht="12.75" customHeight="1" x14ac:dyDescent="0.2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</row>
    <row r="249" spans="1:56" ht="12.75" customHeight="1" x14ac:dyDescent="0.2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</row>
    <row r="250" spans="1:56" ht="12.75" customHeight="1" x14ac:dyDescent="0.2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</row>
    <row r="251" spans="1:56" ht="12.75" customHeight="1" x14ac:dyDescent="0.2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</row>
    <row r="252" spans="1:56" ht="12.75" customHeight="1" x14ac:dyDescent="0.2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</row>
    <row r="253" spans="1:56" ht="12.75" customHeight="1" x14ac:dyDescent="0.2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</row>
    <row r="254" spans="1:56" ht="12.75" customHeight="1" x14ac:dyDescent="0.2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</row>
    <row r="255" spans="1:56" ht="12.75" customHeight="1" x14ac:dyDescent="0.2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</row>
    <row r="256" spans="1:56" ht="12.75" customHeight="1" x14ac:dyDescent="0.2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</row>
    <row r="257" spans="1:56" ht="12.75" customHeight="1" x14ac:dyDescent="0.2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</row>
    <row r="258" spans="1:56" ht="12.75" customHeight="1" x14ac:dyDescent="0.2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</row>
    <row r="259" spans="1:56" ht="12.75" customHeight="1" x14ac:dyDescent="0.2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</row>
    <row r="260" spans="1:56" ht="12.75" customHeight="1" x14ac:dyDescent="0.2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</row>
    <row r="261" spans="1:56" ht="12.75" customHeight="1" x14ac:dyDescent="0.2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</row>
    <row r="262" spans="1:56" ht="12.75" customHeight="1" x14ac:dyDescent="0.2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</row>
    <row r="263" spans="1:56" ht="12.75" customHeight="1" x14ac:dyDescent="0.2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</row>
    <row r="264" spans="1:56" ht="12.75" customHeight="1" x14ac:dyDescent="0.2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</row>
    <row r="265" spans="1:56" ht="12.75" customHeight="1" x14ac:dyDescent="0.2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</row>
    <row r="266" spans="1:56" ht="12.75" customHeight="1" x14ac:dyDescent="0.2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</row>
    <row r="267" spans="1:56" ht="12.75" customHeight="1" x14ac:dyDescent="0.2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</row>
    <row r="268" spans="1:56" ht="12.75" customHeight="1" x14ac:dyDescent="0.2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</row>
    <row r="269" spans="1:56" ht="12.75" customHeight="1" x14ac:dyDescent="0.2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</row>
    <row r="270" spans="1:56" ht="12.75" customHeight="1" x14ac:dyDescent="0.2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</row>
    <row r="271" spans="1:56" ht="12.75" customHeight="1" x14ac:dyDescent="0.2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</row>
    <row r="272" spans="1:56" ht="12.75" customHeight="1" x14ac:dyDescent="0.2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</row>
    <row r="273" spans="1:56" ht="12.75" customHeight="1" x14ac:dyDescent="0.2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</row>
    <row r="274" spans="1:56" ht="12.75" customHeight="1" x14ac:dyDescent="0.2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</row>
    <row r="275" spans="1:56" ht="12.75" customHeight="1" x14ac:dyDescent="0.2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</row>
    <row r="276" spans="1:56" ht="12.75" customHeight="1" x14ac:dyDescent="0.2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</row>
    <row r="277" spans="1:56" ht="12.75" customHeight="1" x14ac:dyDescent="0.2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</row>
    <row r="278" spans="1:56" ht="12.75" customHeight="1" x14ac:dyDescent="0.2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</row>
    <row r="279" spans="1:56" ht="12.75" customHeight="1" x14ac:dyDescent="0.2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</row>
    <row r="280" spans="1:56" ht="12.75" customHeight="1" x14ac:dyDescent="0.2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</row>
    <row r="281" spans="1:56" ht="12.75" customHeight="1" x14ac:dyDescent="0.2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</row>
    <row r="282" spans="1:56" ht="12.75" customHeight="1" x14ac:dyDescent="0.2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</row>
    <row r="283" spans="1:56" ht="12.75" customHeight="1" x14ac:dyDescent="0.2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</row>
    <row r="284" spans="1:56" ht="12.75" customHeight="1" x14ac:dyDescent="0.2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</row>
    <row r="285" spans="1:56" ht="12.75" customHeight="1" x14ac:dyDescent="0.2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</row>
    <row r="286" spans="1:56" ht="12.75" customHeight="1" x14ac:dyDescent="0.2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</row>
    <row r="287" spans="1:56" ht="12.75" customHeight="1" x14ac:dyDescent="0.2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</row>
    <row r="288" spans="1:56" ht="12.75" customHeight="1" x14ac:dyDescent="0.2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</row>
    <row r="289" spans="1:56" ht="12.75" customHeight="1" x14ac:dyDescent="0.2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</row>
    <row r="290" spans="1:56" ht="12.75" customHeight="1" x14ac:dyDescent="0.2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</row>
    <row r="291" spans="1:56" ht="12.75" customHeight="1" x14ac:dyDescent="0.2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</row>
    <row r="292" spans="1:56" ht="12.75" customHeight="1" x14ac:dyDescent="0.2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</row>
    <row r="293" spans="1:56" ht="12.75" customHeight="1" x14ac:dyDescent="0.2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</row>
    <row r="294" spans="1:56" ht="12.75" customHeight="1" x14ac:dyDescent="0.2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</row>
    <row r="295" spans="1:56" ht="12.75" customHeight="1" x14ac:dyDescent="0.2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</row>
    <row r="296" spans="1:56" ht="12.75" customHeight="1" x14ac:dyDescent="0.2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</row>
    <row r="297" spans="1:56" ht="12.75" customHeight="1" x14ac:dyDescent="0.2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</row>
    <row r="298" spans="1:56" ht="12.75" customHeight="1" x14ac:dyDescent="0.2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</row>
    <row r="299" spans="1:56" ht="12.75" customHeight="1" x14ac:dyDescent="0.2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</row>
    <row r="300" spans="1:56" ht="12.75" customHeight="1" x14ac:dyDescent="0.2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</row>
    <row r="301" spans="1:56" ht="12.75" customHeight="1" x14ac:dyDescent="0.2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</row>
    <row r="302" spans="1:56" ht="12.75" customHeight="1" x14ac:dyDescent="0.2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</row>
    <row r="303" spans="1:56" ht="12.75" customHeight="1" x14ac:dyDescent="0.2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</row>
    <row r="304" spans="1:56" ht="12.75" customHeight="1" x14ac:dyDescent="0.2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</row>
    <row r="305" spans="1:56" ht="12.75" customHeight="1" x14ac:dyDescent="0.2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</row>
    <row r="306" spans="1:56" ht="12.75" customHeight="1" x14ac:dyDescent="0.2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</row>
    <row r="307" spans="1:56" ht="12.75" customHeight="1" x14ac:dyDescent="0.2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</row>
    <row r="308" spans="1:56" ht="12.75" customHeight="1" x14ac:dyDescent="0.2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</row>
    <row r="309" spans="1:56" ht="12.75" customHeight="1" x14ac:dyDescent="0.2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</row>
    <row r="310" spans="1:56" ht="12.75" customHeight="1" x14ac:dyDescent="0.2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</row>
    <row r="311" spans="1:56" ht="12.75" customHeight="1" x14ac:dyDescent="0.2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</row>
    <row r="312" spans="1:56" ht="12.75" customHeight="1" x14ac:dyDescent="0.2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</row>
    <row r="313" spans="1:56" ht="12.75" customHeight="1" x14ac:dyDescent="0.2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</row>
    <row r="314" spans="1:56" ht="12.75" customHeight="1" x14ac:dyDescent="0.2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</row>
    <row r="315" spans="1:56" ht="12.75" customHeight="1" x14ac:dyDescent="0.2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</row>
    <row r="316" spans="1:56" ht="12.75" customHeight="1" x14ac:dyDescent="0.2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</row>
    <row r="317" spans="1:56" ht="12.75" customHeight="1" x14ac:dyDescent="0.2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</row>
    <row r="318" spans="1:56" ht="12.75" customHeight="1" x14ac:dyDescent="0.2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</row>
    <row r="319" spans="1:56" ht="12.75" customHeight="1" x14ac:dyDescent="0.2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</row>
    <row r="320" spans="1:56" ht="12.75" customHeight="1" x14ac:dyDescent="0.2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</row>
    <row r="321" spans="1:56" ht="12.75" customHeight="1" x14ac:dyDescent="0.2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</row>
    <row r="322" spans="1:56" ht="12.75" customHeight="1" x14ac:dyDescent="0.2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</row>
    <row r="323" spans="1:56" ht="12.75" customHeight="1" x14ac:dyDescent="0.2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</row>
    <row r="324" spans="1:56" ht="12.75" customHeight="1" x14ac:dyDescent="0.2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</row>
    <row r="325" spans="1:56" ht="12.75" customHeight="1" x14ac:dyDescent="0.2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</row>
    <row r="326" spans="1:56" ht="12.75" customHeight="1" x14ac:dyDescent="0.2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</row>
    <row r="327" spans="1:56" ht="12.75" customHeight="1" x14ac:dyDescent="0.2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</row>
    <row r="328" spans="1:56" ht="12.75" customHeight="1" x14ac:dyDescent="0.2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</row>
    <row r="329" spans="1:56" ht="12.75" customHeight="1" x14ac:dyDescent="0.2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</row>
    <row r="330" spans="1:56" ht="12.75" customHeight="1" x14ac:dyDescent="0.2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</row>
    <row r="331" spans="1:56" ht="12.75" customHeight="1" x14ac:dyDescent="0.2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</row>
    <row r="332" spans="1:56" ht="12.75" customHeight="1" x14ac:dyDescent="0.2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</row>
    <row r="333" spans="1:56" ht="12.75" customHeight="1" x14ac:dyDescent="0.2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</row>
    <row r="334" spans="1:56" ht="12.75" customHeight="1" x14ac:dyDescent="0.2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</row>
    <row r="335" spans="1:56" ht="12.75" customHeight="1" x14ac:dyDescent="0.2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</row>
    <row r="336" spans="1:56" ht="12.75" customHeight="1" x14ac:dyDescent="0.2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</row>
    <row r="337" spans="1:56" ht="12.75" customHeight="1" x14ac:dyDescent="0.2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</row>
    <row r="338" spans="1:56" ht="12.75" customHeight="1" x14ac:dyDescent="0.2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</row>
    <row r="339" spans="1:56" ht="12.75" customHeight="1" x14ac:dyDescent="0.2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</row>
    <row r="340" spans="1:56" ht="12.75" customHeight="1" x14ac:dyDescent="0.2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</row>
    <row r="341" spans="1:56" ht="12.75" customHeight="1" x14ac:dyDescent="0.2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</row>
    <row r="342" spans="1:56" ht="12.75" customHeight="1" x14ac:dyDescent="0.2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</row>
    <row r="343" spans="1:56" ht="12.75" customHeight="1" x14ac:dyDescent="0.2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</row>
    <row r="344" spans="1:56" ht="12.75" customHeight="1" x14ac:dyDescent="0.2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</row>
    <row r="345" spans="1:56" ht="12.75" customHeight="1" x14ac:dyDescent="0.2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</row>
    <row r="346" spans="1:56" ht="12.75" customHeight="1" x14ac:dyDescent="0.2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</row>
    <row r="347" spans="1:56" ht="12.75" customHeight="1" x14ac:dyDescent="0.2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</row>
    <row r="348" spans="1:56" ht="12.75" customHeight="1" x14ac:dyDescent="0.2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</row>
    <row r="349" spans="1:56" ht="12.75" customHeight="1" x14ac:dyDescent="0.2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</row>
    <row r="350" spans="1:56" ht="12.75" customHeight="1" x14ac:dyDescent="0.2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</row>
    <row r="351" spans="1:56" ht="12.75" customHeight="1" x14ac:dyDescent="0.2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</row>
    <row r="352" spans="1:56" ht="12.75" customHeight="1" x14ac:dyDescent="0.2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</row>
    <row r="353" spans="1:56" ht="12.75" customHeight="1" x14ac:dyDescent="0.2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</row>
    <row r="354" spans="1:56" ht="12.75" customHeight="1" x14ac:dyDescent="0.2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</row>
    <row r="355" spans="1:56" ht="12.75" customHeight="1" x14ac:dyDescent="0.2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</row>
    <row r="356" spans="1:56" ht="12.75" customHeight="1" x14ac:dyDescent="0.2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</row>
    <row r="357" spans="1:56" ht="12.75" customHeight="1" x14ac:dyDescent="0.2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</row>
    <row r="358" spans="1:56" ht="12.75" customHeight="1" x14ac:dyDescent="0.2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</row>
    <row r="359" spans="1:56" ht="12.75" customHeight="1" x14ac:dyDescent="0.2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</row>
    <row r="360" spans="1:56" ht="12.75" customHeight="1" x14ac:dyDescent="0.2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</row>
    <row r="361" spans="1:56" ht="12.75" customHeight="1" x14ac:dyDescent="0.2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</row>
    <row r="362" spans="1:56" ht="12.75" customHeight="1" x14ac:dyDescent="0.2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</row>
    <row r="363" spans="1:56" ht="12.75" customHeight="1" x14ac:dyDescent="0.2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</row>
    <row r="364" spans="1:56" ht="12.75" customHeight="1" x14ac:dyDescent="0.2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</row>
    <row r="365" spans="1:56" ht="12.75" customHeight="1" x14ac:dyDescent="0.2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</row>
    <row r="366" spans="1:56" ht="12.75" customHeight="1" x14ac:dyDescent="0.2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</row>
    <row r="367" spans="1:56" ht="12.75" customHeight="1" x14ac:dyDescent="0.2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</row>
    <row r="368" spans="1:56" ht="12.75" customHeight="1" x14ac:dyDescent="0.2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</row>
    <row r="369" spans="1:56" ht="12.75" customHeight="1" x14ac:dyDescent="0.2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</row>
    <row r="370" spans="1:56" ht="12.75" customHeight="1" x14ac:dyDescent="0.2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</row>
    <row r="371" spans="1:56" ht="12.75" customHeight="1" x14ac:dyDescent="0.2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</row>
    <row r="372" spans="1:56" ht="12.75" customHeight="1" x14ac:dyDescent="0.2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</row>
    <row r="373" spans="1:56" ht="12.75" customHeight="1" x14ac:dyDescent="0.2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</row>
    <row r="374" spans="1:56" ht="12.75" customHeight="1" x14ac:dyDescent="0.2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</row>
    <row r="375" spans="1:56" ht="12.75" customHeight="1" x14ac:dyDescent="0.2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</row>
    <row r="376" spans="1:56" ht="12.75" customHeight="1" x14ac:dyDescent="0.2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</row>
    <row r="377" spans="1:56" ht="12.75" customHeight="1" x14ac:dyDescent="0.2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</row>
    <row r="378" spans="1:56" ht="12.75" customHeight="1" x14ac:dyDescent="0.2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</row>
    <row r="379" spans="1:56" ht="12.75" customHeight="1" x14ac:dyDescent="0.2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</row>
    <row r="380" spans="1:56" ht="12.75" customHeight="1" x14ac:dyDescent="0.2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</row>
    <row r="381" spans="1:56" ht="12.75" customHeight="1" x14ac:dyDescent="0.2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</row>
    <row r="382" spans="1:56" ht="12.75" customHeight="1" x14ac:dyDescent="0.2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</row>
    <row r="383" spans="1:56" ht="12.75" customHeight="1" x14ac:dyDescent="0.2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</row>
    <row r="384" spans="1:56" ht="12.75" customHeight="1" x14ac:dyDescent="0.2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</row>
    <row r="385" spans="1:56" ht="12.75" customHeight="1" x14ac:dyDescent="0.2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</row>
    <row r="386" spans="1:56" ht="12.75" customHeight="1" x14ac:dyDescent="0.2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</row>
    <row r="387" spans="1:56" ht="12.75" customHeight="1" x14ac:dyDescent="0.2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</row>
    <row r="388" spans="1:56" ht="12.75" customHeight="1" x14ac:dyDescent="0.2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</row>
    <row r="389" spans="1:56" ht="12.75" customHeight="1" x14ac:dyDescent="0.2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</row>
    <row r="390" spans="1:56" ht="12.75" customHeight="1" x14ac:dyDescent="0.2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</row>
    <row r="391" spans="1:56" ht="12.75" customHeight="1" x14ac:dyDescent="0.2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</row>
    <row r="392" spans="1:56" ht="12.75" customHeight="1" x14ac:dyDescent="0.2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</row>
    <row r="393" spans="1:56" ht="12.75" customHeight="1" x14ac:dyDescent="0.2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</row>
    <row r="394" spans="1:56" ht="12.75" customHeight="1" x14ac:dyDescent="0.2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</row>
    <row r="395" spans="1:56" ht="12.75" customHeight="1" x14ac:dyDescent="0.2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</row>
    <row r="396" spans="1:56" ht="12.75" customHeight="1" x14ac:dyDescent="0.2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</row>
    <row r="397" spans="1:56" ht="12.75" customHeight="1" x14ac:dyDescent="0.2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</row>
    <row r="398" spans="1:56" ht="12.75" customHeight="1" x14ac:dyDescent="0.2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</row>
    <row r="399" spans="1:56" ht="12.75" customHeight="1" x14ac:dyDescent="0.2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</row>
    <row r="400" spans="1:56" ht="12.75" customHeight="1" x14ac:dyDescent="0.2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</row>
    <row r="401" spans="1:56" ht="12.75" customHeight="1" x14ac:dyDescent="0.2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</row>
    <row r="402" spans="1:56" ht="12.75" customHeight="1" x14ac:dyDescent="0.2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</row>
    <row r="403" spans="1:56" ht="12.75" customHeight="1" x14ac:dyDescent="0.2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</row>
    <row r="404" spans="1:56" ht="12.75" customHeight="1" x14ac:dyDescent="0.2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</row>
    <row r="405" spans="1:56" ht="12.75" customHeight="1" x14ac:dyDescent="0.2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</row>
    <row r="406" spans="1:56" ht="12.75" customHeight="1" x14ac:dyDescent="0.2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</row>
    <row r="407" spans="1:56" ht="12.75" customHeight="1" x14ac:dyDescent="0.2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</row>
    <row r="408" spans="1:56" ht="12.75" customHeight="1" x14ac:dyDescent="0.2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</row>
    <row r="409" spans="1:56" ht="12.75" customHeight="1" x14ac:dyDescent="0.2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</row>
    <row r="410" spans="1:56" ht="12.75" customHeight="1" x14ac:dyDescent="0.2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</row>
    <row r="411" spans="1:56" ht="12.75" customHeight="1" x14ac:dyDescent="0.2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</row>
    <row r="412" spans="1:56" ht="12.75" customHeight="1" x14ac:dyDescent="0.2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</row>
    <row r="413" spans="1:56" ht="12.75" customHeight="1" x14ac:dyDescent="0.2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</row>
    <row r="414" spans="1:56" ht="12.75" customHeight="1" x14ac:dyDescent="0.2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</row>
    <row r="415" spans="1:56" ht="12.75" customHeight="1" x14ac:dyDescent="0.2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</row>
    <row r="416" spans="1:56" ht="12.75" customHeight="1" x14ac:dyDescent="0.2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</row>
    <row r="417" spans="1:56" ht="12.75" customHeight="1" x14ac:dyDescent="0.2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</row>
    <row r="418" spans="1:56" ht="12.75" customHeight="1" x14ac:dyDescent="0.2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</row>
    <row r="419" spans="1:56" ht="12.75" customHeight="1" x14ac:dyDescent="0.2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</row>
    <row r="420" spans="1:56" ht="12.75" customHeight="1" x14ac:dyDescent="0.2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</row>
    <row r="421" spans="1:56" ht="12.75" customHeight="1" x14ac:dyDescent="0.2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</row>
    <row r="422" spans="1:56" ht="12.75" customHeight="1" x14ac:dyDescent="0.2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</row>
    <row r="423" spans="1:56" ht="12.75" customHeight="1" x14ac:dyDescent="0.2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</row>
    <row r="424" spans="1:56" ht="12.75" customHeight="1" x14ac:dyDescent="0.2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</row>
    <row r="425" spans="1:56" ht="12.75" customHeight="1" x14ac:dyDescent="0.2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</row>
    <row r="426" spans="1:56" ht="12.75" customHeight="1" x14ac:dyDescent="0.2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</row>
    <row r="427" spans="1:56" ht="12.75" customHeight="1" x14ac:dyDescent="0.2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</row>
    <row r="428" spans="1:56" ht="12.75" customHeight="1" x14ac:dyDescent="0.2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</row>
    <row r="429" spans="1:56" ht="12.75" customHeight="1" x14ac:dyDescent="0.2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</row>
    <row r="430" spans="1:56" ht="12.75" customHeight="1" x14ac:dyDescent="0.2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</row>
    <row r="431" spans="1:56" ht="12.75" customHeight="1" x14ac:dyDescent="0.2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</row>
    <row r="432" spans="1:56" ht="12.75" customHeight="1" x14ac:dyDescent="0.2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</row>
    <row r="433" spans="1:56" ht="12.75" customHeight="1" x14ac:dyDescent="0.2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</row>
    <row r="434" spans="1:56" ht="12.75" customHeight="1" x14ac:dyDescent="0.2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</row>
    <row r="435" spans="1:56" ht="12.75" customHeight="1" x14ac:dyDescent="0.2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</row>
    <row r="436" spans="1:56" ht="12.75" customHeight="1" x14ac:dyDescent="0.2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</row>
    <row r="437" spans="1:56" ht="12.75" customHeight="1" x14ac:dyDescent="0.2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</row>
    <row r="438" spans="1:56" ht="12.75" customHeight="1" x14ac:dyDescent="0.2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</row>
    <row r="439" spans="1:56" ht="12.75" customHeight="1" x14ac:dyDescent="0.2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</row>
    <row r="440" spans="1:56" ht="12.75" customHeight="1" x14ac:dyDescent="0.2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</row>
    <row r="441" spans="1:56" ht="12.75" customHeight="1" x14ac:dyDescent="0.2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</row>
    <row r="442" spans="1:56" ht="12.75" customHeight="1" x14ac:dyDescent="0.2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</row>
    <row r="443" spans="1:56" ht="12.75" customHeight="1" x14ac:dyDescent="0.2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</row>
    <row r="444" spans="1:56" ht="12.75" customHeight="1" x14ac:dyDescent="0.2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</row>
    <row r="445" spans="1:56" ht="12.75" customHeight="1" x14ac:dyDescent="0.2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</row>
    <row r="446" spans="1:56" ht="12.75" customHeight="1" x14ac:dyDescent="0.2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</row>
    <row r="447" spans="1:56" ht="12.75" customHeight="1" x14ac:dyDescent="0.2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</row>
    <row r="448" spans="1:56" ht="12.75" customHeight="1" x14ac:dyDescent="0.2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</row>
    <row r="449" spans="1:56" ht="12.75" customHeight="1" x14ac:dyDescent="0.2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</row>
    <row r="450" spans="1:56" ht="12.75" customHeight="1" x14ac:dyDescent="0.2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</row>
    <row r="451" spans="1:56" ht="12.75" customHeight="1" x14ac:dyDescent="0.2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</row>
    <row r="452" spans="1:56" ht="12.75" customHeight="1" x14ac:dyDescent="0.2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</row>
    <row r="453" spans="1:56" ht="12.75" customHeight="1" x14ac:dyDescent="0.2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</row>
    <row r="454" spans="1:56" ht="12.75" customHeight="1" x14ac:dyDescent="0.2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</row>
    <row r="455" spans="1:56" ht="12.75" customHeight="1" x14ac:dyDescent="0.2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</row>
    <row r="456" spans="1:56" ht="12.75" customHeight="1" x14ac:dyDescent="0.2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</row>
    <row r="457" spans="1:56" ht="12.75" customHeight="1" x14ac:dyDescent="0.2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</row>
    <row r="458" spans="1:56" ht="12.75" customHeight="1" x14ac:dyDescent="0.2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</row>
    <row r="459" spans="1:56" ht="12.75" customHeight="1" x14ac:dyDescent="0.2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</row>
    <row r="460" spans="1:56" ht="12.75" customHeight="1" x14ac:dyDescent="0.2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</row>
    <row r="461" spans="1:56" ht="12.75" customHeight="1" x14ac:dyDescent="0.2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</row>
    <row r="462" spans="1:56" ht="12.75" customHeight="1" x14ac:dyDescent="0.2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</row>
    <row r="463" spans="1:56" ht="12.75" customHeight="1" x14ac:dyDescent="0.2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</row>
    <row r="464" spans="1:56" ht="12.75" customHeight="1" x14ac:dyDescent="0.2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</row>
    <row r="465" spans="1:56" ht="12.75" customHeight="1" x14ac:dyDescent="0.2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</row>
    <row r="466" spans="1:56" ht="12.75" customHeight="1" x14ac:dyDescent="0.2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</row>
    <row r="467" spans="1:56" ht="12.75" customHeight="1" x14ac:dyDescent="0.2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</row>
    <row r="468" spans="1:56" ht="12.75" customHeight="1" x14ac:dyDescent="0.2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</row>
    <row r="469" spans="1:56" ht="12.75" customHeight="1" x14ac:dyDescent="0.2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</row>
    <row r="470" spans="1:56" ht="12.75" customHeight="1" x14ac:dyDescent="0.2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</row>
    <row r="471" spans="1:56" ht="12.75" customHeight="1" x14ac:dyDescent="0.2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</row>
    <row r="472" spans="1:56" ht="12.75" customHeight="1" x14ac:dyDescent="0.2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</row>
    <row r="473" spans="1:56" ht="12.75" customHeight="1" x14ac:dyDescent="0.2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</row>
    <row r="474" spans="1:56" ht="12.75" customHeight="1" x14ac:dyDescent="0.2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</row>
    <row r="475" spans="1:56" ht="12.75" customHeight="1" x14ac:dyDescent="0.2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</row>
    <row r="476" spans="1:56" ht="12.75" customHeight="1" x14ac:dyDescent="0.2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</row>
    <row r="477" spans="1:56" ht="12.75" customHeight="1" x14ac:dyDescent="0.2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</row>
    <row r="478" spans="1:56" ht="12.75" customHeight="1" x14ac:dyDescent="0.2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</row>
    <row r="479" spans="1:56" ht="12.75" customHeight="1" x14ac:dyDescent="0.2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</row>
    <row r="480" spans="1:56" ht="12.75" customHeight="1" x14ac:dyDescent="0.2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</row>
    <row r="481" spans="1:56" ht="12.75" customHeight="1" x14ac:dyDescent="0.2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</row>
    <row r="482" spans="1:56" ht="12.75" customHeight="1" x14ac:dyDescent="0.2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</row>
    <row r="483" spans="1:56" ht="12.75" customHeight="1" x14ac:dyDescent="0.2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</row>
    <row r="484" spans="1:56" ht="12.75" customHeight="1" x14ac:dyDescent="0.2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</row>
    <row r="485" spans="1:56" ht="12.75" customHeight="1" x14ac:dyDescent="0.2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</row>
    <row r="486" spans="1:56" ht="12.75" customHeight="1" x14ac:dyDescent="0.2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</row>
    <row r="487" spans="1:56" ht="12.75" customHeight="1" x14ac:dyDescent="0.2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</row>
    <row r="488" spans="1:56" ht="12.75" customHeight="1" x14ac:dyDescent="0.2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</row>
    <row r="489" spans="1:56" ht="12.75" customHeight="1" x14ac:dyDescent="0.2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</row>
    <row r="490" spans="1:56" ht="12.75" customHeight="1" x14ac:dyDescent="0.2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</row>
    <row r="491" spans="1:56" ht="12.75" customHeight="1" x14ac:dyDescent="0.2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</row>
    <row r="492" spans="1:56" ht="12.75" customHeight="1" x14ac:dyDescent="0.2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</row>
    <row r="493" spans="1:56" ht="12.75" customHeight="1" x14ac:dyDescent="0.2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</row>
    <row r="494" spans="1:56" ht="12.75" customHeight="1" x14ac:dyDescent="0.2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</row>
    <row r="495" spans="1:56" ht="12.75" customHeight="1" x14ac:dyDescent="0.2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</row>
    <row r="496" spans="1:56" ht="12.75" customHeight="1" x14ac:dyDescent="0.2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</row>
    <row r="497" spans="1:56" ht="12.75" customHeight="1" x14ac:dyDescent="0.2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</row>
    <row r="498" spans="1:56" ht="12.75" customHeight="1" x14ac:dyDescent="0.2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</row>
    <row r="499" spans="1:56" ht="12.75" customHeight="1" x14ac:dyDescent="0.2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</row>
    <row r="500" spans="1:56" ht="12.75" customHeight="1" x14ac:dyDescent="0.2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</row>
    <row r="501" spans="1:56" ht="12.75" customHeight="1" x14ac:dyDescent="0.2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</row>
    <row r="502" spans="1:56" ht="12.75" customHeight="1" x14ac:dyDescent="0.2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</row>
    <row r="503" spans="1:56" ht="12.75" customHeight="1" x14ac:dyDescent="0.2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</row>
    <row r="504" spans="1:56" ht="12.75" customHeight="1" x14ac:dyDescent="0.2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</row>
    <row r="505" spans="1:56" ht="12.75" customHeight="1" x14ac:dyDescent="0.2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</row>
    <row r="506" spans="1:56" ht="12.75" customHeight="1" x14ac:dyDescent="0.2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</row>
    <row r="507" spans="1:56" ht="12.75" customHeight="1" x14ac:dyDescent="0.2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</row>
    <row r="508" spans="1:56" ht="12.75" customHeight="1" x14ac:dyDescent="0.2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</row>
    <row r="509" spans="1:56" ht="12.75" customHeight="1" x14ac:dyDescent="0.2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</row>
    <row r="510" spans="1:56" ht="12.75" customHeight="1" x14ac:dyDescent="0.2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</row>
    <row r="511" spans="1:56" ht="12.75" customHeight="1" x14ac:dyDescent="0.2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</row>
    <row r="512" spans="1:56" ht="12.75" customHeight="1" x14ac:dyDescent="0.2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</row>
    <row r="513" spans="1:56" ht="12.75" customHeight="1" x14ac:dyDescent="0.2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</row>
    <row r="514" spans="1:56" ht="12.75" customHeight="1" x14ac:dyDescent="0.2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</row>
    <row r="515" spans="1:56" ht="12.75" customHeight="1" x14ac:dyDescent="0.2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</row>
    <row r="516" spans="1:56" ht="12.75" customHeight="1" x14ac:dyDescent="0.2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</row>
    <row r="517" spans="1:56" ht="12.75" customHeight="1" x14ac:dyDescent="0.2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</row>
    <row r="518" spans="1:56" ht="12.75" customHeight="1" x14ac:dyDescent="0.2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</row>
    <row r="519" spans="1:56" ht="12.75" customHeight="1" x14ac:dyDescent="0.2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</row>
    <row r="520" spans="1:56" ht="12.75" customHeight="1" x14ac:dyDescent="0.2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</row>
    <row r="521" spans="1:56" ht="12.75" customHeight="1" x14ac:dyDescent="0.2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</row>
    <row r="522" spans="1:56" ht="12.75" customHeight="1" x14ac:dyDescent="0.2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</row>
    <row r="523" spans="1:56" ht="12.75" customHeight="1" x14ac:dyDescent="0.2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</row>
    <row r="524" spans="1:56" ht="12.75" customHeight="1" x14ac:dyDescent="0.2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</row>
    <row r="525" spans="1:56" ht="12.75" customHeight="1" x14ac:dyDescent="0.2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</row>
    <row r="526" spans="1:56" ht="12.75" customHeight="1" x14ac:dyDescent="0.2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</row>
    <row r="527" spans="1:56" ht="12.75" customHeight="1" x14ac:dyDescent="0.2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</row>
    <row r="528" spans="1:56" ht="12.75" customHeight="1" x14ac:dyDescent="0.2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</row>
    <row r="529" spans="1:56" ht="12.75" customHeight="1" x14ac:dyDescent="0.2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</row>
    <row r="530" spans="1:56" ht="12.75" customHeight="1" x14ac:dyDescent="0.2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</row>
    <row r="531" spans="1:56" ht="12.75" customHeight="1" x14ac:dyDescent="0.2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</row>
    <row r="532" spans="1:56" ht="12.75" customHeight="1" x14ac:dyDescent="0.2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</row>
    <row r="533" spans="1:56" ht="12.75" customHeight="1" x14ac:dyDescent="0.2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</row>
    <row r="534" spans="1:56" ht="12.75" customHeight="1" x14ac:dyDescent="0.2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</row>
    <row r="535" spans="1:56" ht="12.75" customHeight="1" x14ac:dyDescent="0.2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</row>
    <row r="536" spans="1:56" ht="12.75" customHeight="1" x14ac:dyDescent="0.2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</row>
    <row r="537" spans="1:56" ht="12.75" customHeight="1" x14ac:dyDescent="0.2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</row>
    <row r="538" spans="1:56" ht="12.75" customHeight="1" x14ac:dyDescent="0.2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</row>
    <row r="539" spans="1:56" ht="12.75" customHeight="1" x14ac:dyDescent="0.2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</row>
    <row r="540" spans="1:56" ht="12.75" customHeight="1" x14ac:dyDescent="0.2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</row>
    <row r="541" spans="1:56" ht="12.75" customHeight="1" x14ac:dyDescent="0.2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</row>
    <row r="542" spans="1:56" ht="12.75" customHeight="1" x14ac:dyDescent="0.2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</row>
    <row r="543" spans="1:56" ht="12.75" customHeight="1" x14ac:dyDescent="0.2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</row>
    <row r="544" spans="1:56" ht="12.75" customHeight="1" x14ac:dyDescent="0.2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</row>
    <row r="545" spans="1:56" ht="12.75" customHeight="1" x14ac:dyDescent="0.2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</row>
    <row r="546" spans="1:56" ht="12.75" customHeight="1" x14ac:dyDescent="0.2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</row>
    <row r="547" spans="1:56" ht="12.75" customHeight="1" x14ac:dyDescent="0.2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</row>
    <row r="548" spans="1:56" ht="12.75" customHeight="1" x14ac:dyDescent="0.2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</row>
    <row r="549" spans="1:56" ht="12.75" customHeight="1" x14ac:dyDescent="0.2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</row>
    <row r="550" spans="1:56" ht="12.75" customHeight="1" x14ac:dyDescent="0.2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</row>
    <row r="551" spans="1:56" ht="12.75" customHeight="1" x14ac:dyDescent="0.2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</row>
    <row r="552" spans="1:56" ht="12.75" customHeight="1" x14ac:dyDescent="0.2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</row>
    <row r="553" spans="1:56" ht="12.75" customHeight="1" x14ac:dyDescent="0.2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</row>
    <row r="554" spans="1:56" ht="12.75" customHeight="1" x14ac:dyDescent="0.2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</row>
    <row r="555" spans="1:56" ht="12.75" customHeight="1" x14ac:dyDescent="0.2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</row>
    <row r="556" spans="1:56" ht="12.75" customHeight="1" x14ac:dyDescent="0.2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</row>
    <row r="557" spans="1:56" ht="12.75" customHeight="1" x14ac:dyDescent="0.2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</row>
    <row r="558" spans="1:56" ht="12.75" customHeight="1" x14ac:dyDescent="0.2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</row>
    <row r="559" spans="1:56" ht="12.75" customHeight="1" x14ac:dyDescent="0.2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</row>
    <row r="560" spans="1:56" ht="12.75" customHeight="1" x14ac:dyDescent="0.2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</row>
    <row r="561" spans="1:56" ht="12.75" customHeight="1" x14ac:dyDescent="0.2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</row>
    <row r="562" spans="1:56" ht="12.75" customHeight="1" x14ac:dyDescent="0.2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</row>
    <row r="563" spans="1:56" ht="12.75" customHeight="1" x14ac:dyDescent="0.2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</row>
    <row r="564" spans="1:56" ht="12.75" customHeight="1" x14ac:dyDescent="0.2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</row>
    <row r="565" spans="1:56" ht="12.75" customHeight="1" x14ac:dyDescent="0.2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</row>
    <row r="566" spans="1:56" ht="12.75" customHeight="1" x14ac:dyDescent="0.2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</row>
    <row r="567" spans="1:56" ht="12.75" customHeight="1" x14ac:dyDescent="0.2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</row>
    <row r="568" spans="1:56" ht="12.75" customHeight="1" x14ac:dyDescent="0.2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</row>
    <row r="569" spans="1:56" ht="12.75" customHeight="1" x14ac:dyDescent="0.2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</row>
    <row r="570" spans="1:56" ht="12.75" customHeight="1" x14ac:dyDescent="0.2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</row>
    <row r="571" spans="1:56" ht="12.75" customHeight="1" x14ac:dyDescent="0.2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</row>
    <row r="572" spans="1:56" ht="12.75" customHeight="1" x14ac:dyDescent="0.2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</row>
    <row r="573" spans="1:56" ht="12.75" customHeight="1" x14ac:dyDescent="0.2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</row>
    <row r="574" spans="1:56" ht="12.75" customHeight="1" x14ac:dyDescent="0.2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</row>
    <row r="575" spans="1:56" ht="12.75" customHeight="1" x14ac:dyDescent="0.2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</row>
    <row r="576" spans="1:56" ht="12.75" customHeight="1" x14ac:dyDescent="0.2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</row>
    <row r="577" spans="1:56" ht="12.75" customHeight="1" x14ac:dyDescent="0.2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</row>
    <row r="578" spans="1:56" ht="12.75" customHeight="1" x14ac:dyDescent="0.2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</row>
    <row r="579" spans="1:56" ht="12.75" customHeight="1" x14ac:dyDescent="0.2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</row>
    <row r="580" spans="1:56" ht="12.75" customHeight="1" x14ac:dyDescent="0.2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</row>
    <row r="581" spans="1:56" ht="12.75" customHeight="1" x14ac:dyDescent="0.2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</row>
    <row r="582" spans="1:56" ht="12.75" customHeight="1" x14ac:dyDescent="0.2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</row>
    <row r="583" spans="1:56" ht="12.75" customHeight="1" x14ac:dyDescent="0.2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</row>
    <row r="584" spans="1:56" ht="12.75" customHeight="1" x14ac:dyDescent="0.2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</row>
    <row r="585" spans="1:56" ht="12.75" customHeight="1" x14ac:dyDescent="0.2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</row>
    <row r="586" spans="1:56" ht="12.75" customHeight="1" x14ac:dyDescent="0.2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</row>
    <row r="587" spans="1:56" ht="12.75" customHeight="1" x14ac:dyDescent="0.2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</row>
    <row r="588" spans="1:56" ht="12.75" customHeight="1" x14ac:dyDescent="0.2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</row>
    <row r="589" spans="1:56" ht="12.75" customHeight="1" x14ac:dyDescent="0.2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</row>
    <row r="590" spans="1:56" ht="12.75" customHeight="1" x14ac:dyDescent="0.2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</row>
    <row r="591" spans="1:56" ht="12.75" customHeight="1" x14ac:dyDescent="0.2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</row>
    <row r="592" spans="1:56" ht="12.75" customHeight="1" x14ac:dyDescent="0.2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</row>
    <row r="593" spans="1:56" ht="12.75" customHeight="1" x14ac:dyDescent="0.2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</row>
    <row r="594" spans="1:56" ht="12.75" customHeight="1" x14ac:dyDescent="0.2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</row>
    <row r="595" spans="1:56" ht="12.75" customHeight="1" x14ac:dyDescent="0.2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</row>
    <row r="596" spans="1:56" ht="12.75" customHeight="1" x14ac:dyDescent="0.2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</row>
    <row r="597" spans="1:56" ht="12.75" customHeight="1" x14ac:dyDescent="0.2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</row>
    <row r="598" spans="1:56" ht="12.75" customHeight="1" x14ac:dyDescent="0.2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</row>
    <row r="599" spans="1:56" ht="12.75" customHeight="1" x14ac:dyDescent="0.2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</row>
    <row r="600" spans="1:56" ht="12.75" customHeight="1" x14ac:dyDescent="0.2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</row>
    <row r="601" spans="1:56" ht="12.75" customHeight="1" x14ac:dyDescent="0.2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</row>
    <row r="602" spans="1:56" ht="12.75" customHeight="1" x14ac:dyDescent="0.2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</row>
    <row r="603" spans="1:56" ht="12.75" customHeight="1" x14ac:dyDescent="0.2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</row>
    <row r="604" spans="1:56" ht="12.75" customHeight="1" x14ac:dyDescent="0.2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</row>
    <row r="605" spans="1:56" ht="12.75" customHeight="1" x14ac:dyDescent="0.2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</row>
    <row r="606" spans="1:56" ht="12.75" customHeight="1" x14ac:dyDescent="0.2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</row>
    <row r="607" spans="1:56" ht="12.75" customHeight="1" x14ac:dyDescent="0.2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</row>
    <row r="608" spans="1:56" ht="12.75" customHeight="1" x14ac:dyDescent="0.2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</row>
    <row r="609" spans="1:56" ht="12.75" customHeight="1" x14ac:dyDescent="0.2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</row>
    <row r="610" spans="1:56" ht="12.75" customHeight="1" x14ac:dyDescent="0.2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</row>
    <row r="611" spans="1:56" ht="12.75" customHeight="1" x14ac:dyDescent="0.2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</row>
    <row r="612" spans="1:56" ht="12.75" customHeight="1" x14ac:dyDescent="0.2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</row>
    <row r="613" spans="1:56" ht="12.75" customHeight="1" x14ac:dyDescent="0.2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</row>
    <row r="614" spans="1:56" ht="12.75" customHeight="1" x14ac:dyDescent="0.2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</row>
    <row r="615" spans="1:56" ht="12.75" customHeight="1" x14ac:dyDescent="0.2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</row>
    <row r="616" spans="1:56" ht="12.75" customHeight="1" x14ac:dyDescent="0.2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</row>
    <row r="617" spans="1:56" ht="12.75" customHeight="1" x14ac:dyDescent="0.2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</row>
    <row r="618" spans="1:56" ht="12.75" customHeight="1" x14ac:dyDescent="0.2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</row>
    <row r="619" spans="1:56" ht="12.75" customHeight="1" x14ac:dyDescent="0.2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</row>
    <row r="620" spans="1:56" ht="12.75" customHeight="1" x14ac:dyDescent="0.2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</row>
    <row r="621" spans="1:56" ht="12.75" customHeight="1" x14ac:dyDescent="0.2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</row>
    <row r="622" spans="1:56" ht="12.75" customHeight="1" x14ac:dyDescent="0.2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</row>
    <row r="623" spans="1:56" ht="12.75" customHeight="1" x14ac:dyDescent="0.2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</row>
    <row r="624" spans="1:56" ht="12.75" customHeight="1" x14ac:dyDescent="0.2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</row>
    <row r="625" spans="1:56" ht="12.75" customHeight="1" x14ac:dyDescent="0.2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</row>
    <row r="626" spans="1:56" ht="12.75" customHeight="1" x14ac:dyDescent="0.2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</row>
    <row r="627" spans="1:56" ht="12.75" customHeight="1" x14ac:dyDescent="0.2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</row>
    <row r="628" spans="1:56" ht="12.75" customHeight="1" x14ac:dyDescent="0.2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</row>
    <row r="629" spans="1:56" ht="12.75" customHeight="1" x14ac:dyDescent="0.2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</row>
    <row r="630" spans="1:56" ht="12.75" customHeight="1" x14ac:dyDescent="0.2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</row>
    <row r="631" spans="1:56" ht="12.75" customHeight="1" x14ac:dyDescent="0.2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</row>
    <row r="632" spans="1:56" ht="12.75" customHeight="1" x14ac:dyDescent="0.2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</row>
    <row r="633" spans="1:56" ht="12.75" customHeight="1" x14ac:dyDescent="0.2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L633" s="202"/>
      <c r="AM633" s="202"/>
      <c r="AN633" s="202"/>
      <c r="AO633" s="202"/>
      <c r="AP633" s="202"/>
      <c r="AQ633" s="202"/>
      <c r="AR633" s="202"/>
      <c r="AS633" s="202"/>
      <c r="AT633" s="202"/>
      <c r="AU633" s="202"/>
      <c r="AV633" s="202"/>
      <c r="AW633" s="202"/>
      <c r="AX633" s="202"/>
      <c r="AY633" s="202"/>
      <c r="AZ633" s="202"/>
      <c r="BA633" s="202"/>
      <c r="BB633" s="202"/>
      <c r="BC633" s="202"/>
      <c r="BD633" s="202"/>
    </row>
    <row r="634" spans="1:56" ht="12.75" customHeight="1" x14ac:dyDescent="0.2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  <c r="AL634" s="202"/>
      <c r="AM634" s="202"/>
      <c r="AN634" s="202"/>
      <c r="AO634" s="202"/>
      <c r="AP634" s="202"/>
      <c r="AQ634" s="202"/>
      <c r="AR634" s="202"/>
      <c r="AS634" s="202"/>
      <c r="AT634" s="202"/>
      <c r="AU634" s="202"/>
      <c r="AV634" s="202"/>
      <c r="AW634" s="202"/>
      <c r="AX634" s="202"/>
      <c r="AY634" s="202"/>
      <c r="AZ634" s="202"/>
      <c r="BA634" s="202"/>
      <c r="BB634" s="202"/>
      <c r="BC634" s="202"/>
      <c r="BD634" s="202"/>
    </row>
    <row r="635" spans="1:56" ht="12.75" customHeight="1" x14ac:dyDescent="0.2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  <c r="AL635" s="202"/>
      <c r="AM635" s="202"/>
      <c r="AN635" s="202"/>
      <c r="AO635" s="202"/>
      <c r="AP635" s="202"/>
      <c r="AQ635" s="202"/>
      <c r="AR635" s="202"/>
      <c r="AS635" s="202"/>
      <c r="AT635" s="202"/>
      <c r="AU635" s="202"/>
      <c r="AV635" s="202"/>
      <c r="AW635" s="202"/>
      <c r="AX635" s="202"/>
      <c r="AY635" s="202"/>
      <c r="AZ635" s="202"/>
      <c r="BA635" s="202"/>
      <c r="BB635" s="202"/>
      <c r="BC635" s="202"/>
      <c r="BD635" s="202"/>
    </row>
    <row r="636" spans="1:56" ht="12.75" customHeight="1" x14ac:dyDescent="0.2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  <c r="AL636" s="202"/>
      <c r="AM636" s="202"/>
      <c r="AN636" s="202"/>
      <c r="AO636" s="202"/>
      <c r="AP636" s="202"/>
      <c r="AQ636" s="202"/>
      <c r="AR636" s="202"/>
      <c r="AS636" s="202"/>
      <c r="AT636" s="202"/>
      <c r="AU636" s="202"/>
      <c r="AV636" s="202"/>
      <c r="AW636" s="202"/>
      <c r="AX636" s="202"/>
      <c r="AY636" s="202"/>
      <c r="AZ636" s="202"/>
      <c r="BA636" s="202"/>
      <c r="BB636" s="202"/>
      <c r="BC636" s="202"/>
      <c r="BD636" s="202"/>
    </row>
    <row r="637" spans="1:56" ht="12.75" customHeight="1" x14ac:dyDescent="0.2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  <c r="AL637" s="202"/>
      <c r="AM637" s="202"/>
      <c r="AN637" s="202"/>
      <c r="AO637" s="202"/>
      <c r="AP637" s="202"/>
      <c r="AQ637" s="202"/>
      <c r="AR637" s="202"/>
      <c r="AS637" s="202"/>
      <c r="AT637" s="202"/>
      <c r="AU637" s="202"/>
      <c r="AV637" s="202"/>
      <c r="AW637" s="202"/>
      <c r="AX637" s="202"/>
      <c r="AY637" s="202"/>
      <c r="AZ637" s="202"/>
      <c r="BA637" s="202"/>
      <c r="BB637" s="202"/>
      <c r="BC637" s="202"/>
      <c r="BD637" s="202"/>
    </row>
    <row r="638" spans="1:56" ht="12.75" customHeight="1" x14ac:dyDescent="0.2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L638" s="202"/>
      <c r="AM638" s="202"/>
      <c r="AN638" s="202"/>
      <c r="AO638" s="202"/>
      <c r="AP638" s="202"/>
      <c r="AQ638" s="202"/>
      <c r="AR638" s="202"/>
      <c r="AS638" s="202"/>
      <c r="AT638" s="202"/>
      <c r="AU638" s="202"/>
      <c r="AV638" s="202"/>
      <c r="AW638" s="202"/>
      <c r="AX638" s="202"/>
      <c r="AY638" s="202"/>
      <c r="AZ638" s="202"/>
      <c r="BA638" s="202"/>
      <c r="BB638" s="202"/>
      <c r="BC638" s="202"/>
      <c r="BD638" s="202"/>
    </row>
    <row r="639" spans="1:56" ht="12.75" customHeight="1" x14ac:dyDescent="0.2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  <c r="AL639" s="202"/>
      <c r="AM639" s="202"/>
      <c r="AN639" s="202"/>
      <c r="AO639" s="202"/>
      <c r="AP639" s="202"/>
      <c r="AQ639" s="202"/>
      <c r="AR639" s="202"/>
      <c r="AS639" s="202"/>
      <c r="AT639" s="202"/>
      <c r="AU639" s="202"/>
      <c r="AV639" s="202"/>
      <c r="AW639" s="202"/>
      <c r="AX639" s="202"/>
      <c r="AY639" s="202"/>
      <c r="AZ639" s="202"/>
      <c r="BA639" s="202"/>
      <c r="BB639" s="202"/>
      <c r="BC639" s="202"/>
      <c r="BD639" s="202"/>
    </row>
    <row r="640" spans="1:56" ht="12.75" customHeight="1" x14ac:dyDescent="0.2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</row>
    <row r="641" spans="1:56" ht="12.75" customHeight="1" x14ac:dyDescent="0.2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  <c r="AL641" s="202"/>
      <c r="AM641" s="202"/>
      <c r="AN641" s="202"/>
      <c r="AO641" s="202"/>
      <c r="AP641" s="202"/>
      <c r="AQ641" s="202"/>
      <c r="AR641" s="202"/>
      <c r="AS641" s="202"/>
      <c r="AT641" s="202"/>
      <c r="AU641" s="202"/>
      <c r="AV641" s="202"/>
      <c r="AW641" s="202"/>
      <c r="AX641" s="202"/>
      <c r="AY641" s="202"/>
      <c r="AZ641" s="202"/>
      <c r="BA641" s="202"/>
      <c r="BB641" s="202"/>
      <c r="BC641" s="202"/>
      <c r="BD641" s="202"/>
    </row>
    <row r="642" spans="1:56" ht="12.75" customHeight="1" x14ac:dyDescent="0.2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  <c r="AL642" s="202"/>
      <c r="AM642" s="202"/>
      <c r="AN642" s="202"/>
      <c r="AO642" s="202"/>
      <c r="AP642" s="202"/>
      <c r="AQ642" s="202"/>
      <c r="AR642" s="202"/>
      <c r="AS642" s="202"/>
      <c r="AT642" s="202"/>
      <c r="AU642" s="202"/>
      <c r="AV642" s="202"/>
      <c r="AW642" s="202"/>
      <c r="AX642" s="202"/>
      <c r="AY642" s="202"/>
      <c r="AZ642" s="202"/>
      <c r="BA642" s="202"/>
      <c r="BB642" s="202"/>
      <c r="BC642" s="202"/>
      <c r="BD642" s="202"/>
    </row>
    <row r="643" spans="1:56" ht="12.75" customHeight="1" x14ac:dyDescent="0.2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  <c r="AL643" s="202"/>
      <c r="AM643" s="202"/>
      <c r="AN643" s="202"/>
      <c r="AO643" s="202"/>
      <c r="AP643" s="202"/>
      <c r="AQ643" s="202"/>
      <c r="AR643" s="202"/>
      <c r="AS643" s="202"/>
      <c r="AT643" s="202"/>
      <c r="AU643" s="202"/>
      <c r="AV643" s="202"/>
      <c r="AW643" s="202"/>
      <c r="AX643" s="202"/>
      <c r="AY643" s="202"/>
      <c r="AZ643" s="202"/>
      <c r="BA643" s="202"/>
      <c r="BB643" s="202"/>
      <c r="BC643" s="202"/>
      <c r="BD643" s="202"/>
    </row>
    <row r="644" spans="1:56" ht="12.75" customHeight="1" x14ac:dyDescent="0.2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  <c r="AL644" s="202"/>
      <c r="AM644" s="202"/>
      <c r="AN644" s="202"/>
      <c r="AO644" s="202"/>
      <c r="AP644" s="202"/>
      <c r="AQ644" s="202"/>
      <c r="AR644" s="202"/>
      <c r="AS644" s="202"/>
      <c r="AT644" s="202"/>
      <c r="AU644" s="202"/>
      <c r="AV644" s="202"/>
      <c r="AW644" s="202"/>
      <c r="AX644" s="202"/>
      <c r="AY644" s="202"/>
      <c r="AZ644" s="202"/>
      <c r="BA644" s="202"/>
      <c r="BB644" s="202"/>
      <c r="BC644" s="202"/>
      <c r="BD644" s="202"/>
    </row>
    <row r="645" spans="1:56" ht="12.75" customHeight="1" x14ac:dyDescent="0.2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  <c r="AL645" s="202"/>
      <c r="AM645" s="202"/>
      <c r="AN645" s="202"/>
      <c r="AO645" s="202"/>
      <c r="AP645" s="202"/>
      <c r="AQ645" s="202"/>
      <c r="AR645" s="202"/>
      <c r="AS645" s="202"/>
      <c r="AT645" s="202"/>
      <c r="AU645" s="202"/>
      <c r="AV645" s="202"/>
      <c r="AW645" s="202"/>
      <c r="AX645" s="202"/>
      <c r="AY645" s="202"/>
      <c r="AZ645" s="202"/>
      <c r="BA645" s="202"/>
      <c r="BB645" s="202"/>
      <c r="BC645" s="202"/>
      <c r="BD645" s="202"/>
    </row>
    <row r="646" spans="1:56" ht="12.75" customHeight="1" x14ac:dyDescent="0.2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  <c r="AL646" s="202"/>
      <c r="AM646" s="202"/>
      <c r="AN646" s="202"/>
      <c r="AO646" s="202"/>
      <c r="AP646" s="202"/>
      <c r="AQ646" s="202"/>
      <c r="AR646" s="202"/>
      <c r="AS646" s="202"/>
      <c r="AT646" s="202"/>
      <c r="AU646" s="202"/>
      <c r="AV646" s="202"/>
      <c r="AW646" s="202"/>
      <c r="AX646" s="202"/>
      <c r="AY646" s="202"/>
      <c r="AZ646" s="202"/>
      <c r="BA646" s="202"/>
      <c r="BB646" s="202"/>
      <c r="BC646" s="202"/>
      <c r="BD646" s="202"/>
    </row>
    <row r="647" spans="1:56" ht="12.75" customHeight="1" x14ac:dyDescent="0.2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  <c r="AL647" s="202"/>
      <c r="AM647" s="202"/>
      <c r="AN647" s="202"/>
      <c r="AO647" s="202"/>
      <c r="AP647" s="202"/>
      <c r="AQ647" s="202"/>
      <c r="AR647" s="202"/>
      <c r="AS647" s="202"/>
      <c r="AT647" s="202"/>
      <c r="AU647" s="202"/>
      <c r="AV647" s="202"/>
      <c r="AW647" s="202"/>
      <c r="AX647" s="202"/>
      <c r="AY647" s="202"/>
      <c r="AZ647" s="202"/>
      <c r="BA647" s="202"/>
      <c r="BB647" s="202"/>
      <c r="BC647" s="202"/>
      <c r="BD647" s="202"/>
    </row>
    <row r="648" spans="1:56" ht="12.75" customHeight="1" x14ac:dyDescent="0.2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  <c r="AL648" s="202"/>
      <c r="AM648" s="202"/>
      <c r="AN648" s="202"/>
      <c r="AO648" s="202"/>
      <c r="AP648" s="202"/>
      <c r="AQ648" s="202"/>
      <c r="AR648" s="202"/>
      <c r="AS648" s="202"/>
      <c r="AT648" s="202"/>
      <c r="AU648" s="202"/>
      <c r="AV648" s="202"/>
      <c r="AW648" s="202"/>
      <c r="AX648" s="202"/>
      <c r="AY648" s="202"/>
      <c r="AZ648" s="202"/>
      <c r="BA648" s="202"/>
      <c r="BB648" s="202"/>
      <c r="BC648" s="202"/>
      <c r="BD648" s="202"/>
    </row>
    <row r="649" spans="1:56" ht="12.75" customHeight="1" x14ac:dyDescent="0.2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  <c r="AL649" s="202"/>
      <c r="AM649" s="202"/>
      <c r="AN649" s="202"/>
      <c r="AO649" s="202"/>
      <c r="AP649" s="202"/>
      <c r="AQ649" s="202"/>
      <c r="AR649" s="202"/>
      <c r="AS649" s="202"/>
      <c r="AT649" s="202"/>
      <c r="AU649" s="202"/>
      <c r="AV649" s="202"/>
      <c r="AW649" s="202"/>
      <c r="AX649" s="202"/>
      <c r="AY649" s="202"/>
      <c r="AZ649" s="202"/>
      <c r="BA649" s="202"/>
      <c r="BB649" s="202"/>
      <c r="BC649" s="202"/>
      <c r="BD649" s="202"/>
    </row>
    <row r="650" spans="1:56" ht="12.75" customHeight="1" x14ac:dyDescent="0.2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  <c r="AL650" s="202"/>
      <c r="AM650" s="202"/>
      <c r="AN650" s="202"/>
      <c r="AO650" s="202"/>
      <c r="AP650" s="202"/>
      <c r="AQ650" s="202"/>
      <c r="AR650" s="202"/>
      <c r="AS650" s="202"/>
      <c r="AT650" s="202"/>
      <c r="AU650" s="202"/>
      <c r="AV650" s="202"/>
      <c r="AW650" s="202"/>
      <c r="AX650" s="202"/>
      <c r="AY650" s="202"/>
      <c r="AZ650" s="202"/>
      <c r="BA650" s="202"/>
      <c r="BB650" s="202"/>
      <c r="BC650" s="202"/>
      <c r="BD650" s="202"/>
    </row>
    <row r="651" spans="1:56" ht="12.75" customHeight="1" x14ac:dyDescent="0.2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L651" s="202"/>
      <c r="AM651" s="202"/>
      <c r="AN651" s="202"/>
      <c r="AO651" s="202"/>
      <c r="AP651" s="202"/>
      <c r="AQ651" s="202"/>
      <c r="AR651" s="202"/>
      <c r="AS651" s="202"/>
      <c r="AT651" s="202"/>
      <c r="AU651" s="202"/>
      <c r="AV651" s="202"/>
      <c r="AW651" s="202"/>
      <c r="AX651" s="202"/>
      <c r="AY651" s="202"/>
      <c r="AZ651" s="202"/>
      <c r="BA651" s="202"/>
      <c r="BB651" s="202"/>
      <c r="BC651" s="202"/>
      <c r="BD651" s="202"/>
    </row>
    <row r="652" spans="1:56" ht="12.75" customHeight="1" x14ac:dyDescent="0.2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  <c r="AL652" s="202"/>
      <c r="AM652" s="202"/>
      <c r="AN652" s="202"/>
      <c r="AO652" s="202"/>
      <c r="AP652" s="202"/>
      <c r="AQ652" s="202"/>
      <c r="AR652" s="202"/>
      <c r="AS652" s="202"/>
      <c r="AT652" s="202"/>
      <c r="AU652" s="202"/>
      <c r="AV652" s="202"/>
      <c r="AW652" s="202"/>
      <c r="AX652" s="202"/>
      <c r="AY652" s="202"/>
      <c r="AZ652" s="202"/>
      <c r="BA652" s="202"/>
      <c r="BB652" s="202"/>
      <c r="BC652" s="202"/>
      <c r="BD652" s="202"/>
    </row>
    <row r="653" spans="1:56" ht="12.75" customHeight="1" x14ac:dyDescent="0.2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  <c r="AL653" s="202"/>
      <c r="AM653" s="202"/>
      <c r="AN653" s="202"/>
      <c r="AO653" s="202"/>
      <c r="AP653" s="202"/>
      <c r="AQ653" s="202"/>
      <c r="AR653" s="202"/>
      <c r="AS653" s="202"/>
      <c r="AT653" s="202"/>
      <c r="AU653" s="202"/>
      <c r="AV653" s="202"/>
      <c r="AW653" s="202"/>
      <c r="AX653" s="202"/>
      <c r="AY653" s="202"/>
      <c r="AZ653" s="202"/>
      <c r="BA653" s="202"/>
      <c r="BB653" s="202"/>
      <c r="BC653" s="202"/>
      <c r="BD653" s="202"/>
    </row>
    <row r="654" spans="1:56" ht="12.75" customHeight="1" x14ac:dyDescent="0.2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  <c r="AL654" s="202"/>
      <c r="AM654" s="202"/>
      <c r="AN654" s="202"/>
      <c r="AO654" s="202"/>
      <c r="AP654" s="202"/>
      <c r="AQ654" s="202"/>
      <c r="AR654" s="202"/>
      <c r="AS654" s="202"/>
      <c r="AT654" s="202"/>
      <c r="AU654" s="202"/>
      <c r="AV654" s="202"/>
      <c r="AW654" s="202"/>
      <c r="AX654" s="202"/>
      <c r="AY654" s="202"/>
      <c r="AZ654" s="202"/>
      <c r="BA654" s="202"/>
      <c r="BB654" s="202"/>
      <c r="BC654" s="202"/>
      <c r="BD654" s="202"/>
    </row>
    <row r="655" spans="1:56" ht="12.75" customHeight="1" x14ac:dyDescent="0.2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  <c r="AL655" s="202"/>
      <c r="AM655" s="202"/>
      <c r="AN655" s="202"/>
      <c r="AO655" s="202"/>
      <c r="AP655" s="202"/>
      <c r="AQ655" s="202"/>
      <c r="AR655" s="202"/>
      <c r="AS655" s="202"/>
      <c r="AT655" s="202"/>
      <c r="AU655" s="202"/>
      <c r="AV655" s="202"/>
      <c r="AW655" s="202"/>
      <c r="AX655" s="202"/>
      <c r="AY655" s="202"/>
      <c r="AZ655" s="202"/>
      <c r="BA655" s="202"/>
      <c r="BB655" s="202"/>
      <c r="BC655" s="202"/>
      <c r="BD655" s="202"/>
    </row>
    <row r="656" spans="1:56" ht="12.75" customHeight="1" x14ac:dyDescent="0.2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L656" s="202"/>
      <c r="AM656" s="202"/>
      <c r="AN656" s="202"/>
      <c r="AO656" s="202"/>
      <c r="AP656" s="202"/>
      <c r="AQ656" s="202"/>
      <c r="AR656" s="202"/>
      <c r="AS656" s="202"/>
      <c r="AT656" s="202"/>
      <c r="AU656" s="202"/>
      <c r="AV656" s="202"/>
      <c r="AW656" s="202"/>
      <c r="AX656" s="202"/>
      <c r="AY656" s="202"/>
      <c r="AZ656" s="202"/>
      <c r="BA656" s="202"/>
      <c r="BB656" s="202"/>
      <c r="BC656" s="202"/>
      <c r="BD656" s="202"/>
    </row>
    <row r="657" spans="1:56" ht="12.75" customHeight="1" x14ac:dyDescent="0.2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  <c r="AL657" s="202"/>
      <c r="AM657" s="202"/>
      <c r="AN657" s="202"/>
      <c r="AO657" s="202"/>
      <c r="AP657" s="202"/>
      <c r="AQ657" s="202"/>
      <c r="AR657" s="202"/>
      <c r="AS657" s="202"/>
      <c r="AT657" s="202"/>
      <c r="AU657" s="202"/>
      <c r="AV657" s="202"/>
      <c r="AW657" s="202"/>
      <c r="AX657" s="202"/>
      <c r="AY657" s="202"/>
      <c r="AZ657" s="202"/>
      <c r="BA657" s="202"/>
      <c r="BB657" s="202"/>
      <c r="BC657" s="202"/>
      <c r="BD657" s="202"/>
    </row>
    <row r="658" spans="1:56" ht="12.75" customHeight="1" x14ac:dyDescent="0.2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  <c r="AL658" s="202"/>
      <c r="AM658" s="202"/>
      <c r="AN658" s="202"/>
      <c r="AO658" s="202"/>
      <c r="AP658" s="202"/>
      <c r="AQ658" s="202"/>
      <c r="AR658" s="202"/>
      <c r="AS658" s="202"/>
      <c r="AT658" s="202"/>
      <c r="AU658" s="202"/>
      <c r="AV658" s="202"/>
      <c r="AW658" s="202"/>
      <c r="AX658" s="202"/>
      <c r="AY658" s="202"/>
      <c r="AZ658" s="202"/>
      <c r="BA658" s="202"/>
      <c r="BB658" s="202"/>
      <c r="BC658" s="202"/>
      <c r="BD658" s="202"/>
    </row>
    <row r="659" spans="1:56" ht="12.75" customHeight="1" x14ac:dyDescent="0.2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  <c r="AL659" s="202"/>
      <c r="AM659" s="202"/>
      <c r="AN659" s="202"/>
      <c r="AO659" s="202"/>
      <c r="AP659" s="202"/>
      <c r="AQ659" s="202"/>
      <c r="AR659" s="202"/>
      <c r="AS659" s="202"/>
      <c r="AT659" s="202"/>
      <c r="AU659" s="202"/>
      <c r="AV659" s="202"/>
      <c r="AW659" s="202"/>
      <c r="AX659" s="202"/>
      <c r="AY659" s="202"/>
      <c r="AZ659" s="202"/>
      <c r="BA659" s="202"/>
      <c r="BB659" s="202"/>
      <c r="BC659" s="202"/>
      <c r="BD659" s="202"/>
    </row>
    <row r="660" spans="1:56" ht="12.75" customHeight="1" x14ac:dyDescent="0.2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  <c r="AL660" s="202"/>
      <c r="AM660" s="202"/>
      <c r="AN660" s="202"/>
      <c r="AO660" s="202"/>
      <c r="AP660" s="202"/>
      <c r="AQ660" s="202"/>
      <c r="AR660" s="202"/>
      <c r="AS660" s="202"/>
      <c r="AT660" s="202"/>
      <c r="AU660" s="202"/>
      <c r="AV660" s="202"/>
      <c r="AW660" s="202"/>
      <c r="AX660" s="202"/>
      <c r="AY660" s="202"/>
      <c r="AZ660" s="202"/>
      <c r="BA660" s="202"/>
      <c r="BB660" s="202"/>
      <c r="BC660" s="202"/>
      <c r="BD660" s="202"/>
    </row>
    <row r="661" spans="1:56" ht="12.75" customHeight="1" x14ac:dyDescent="0.2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  <c r="AL661" s="202"/>
      <c r="AM661" s="202"/>
      <c r="AN661" s="202"/>
      <c r="AO661" s="202"/>
      <c r="AP661" s="202"/>
      <c r="AQ661" s="202"/>
      <c r="AR661" s="202"/>
      <c r="AS661" s="202"/>
      <c r="AT661" s="202"/>
      <c r="AU661" s="202"/>
      <c r="AV661" s="202"/>
      <c r="AW661" s="202"/>
      <c r="AX661" s="202"/>
      <c r="AY661" s="202"/>
      <c r="AZ661" s="202"/>
      <c r="BA661" s="202"/>
      <c r="BB661" s="202"/>
      <c r="BC661" s="202"/>
      <c r="BD661" s="202"/>
    </row>
    <row r="662" spans="1:56" ht="12.75" customHeight="1" x14ac:dyDescent="0.2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L662" s="202"/>
      <c r="AM662" s="202"/>
      <c r="AN662" s="202"/>
      <c r="AO662" s="202"/>
      <c r="AP662" s="202"/>
      <c r="AQ662" s="202"/>
      <c r="AR662" s="202"/>
      <c r="AS662" s="202"/>
      <c r="AT662" s="202"/>
      <c r="AU662" s="202"/>
      <c r="AV662" s="202"/>
      <c r="AW662" s="202"/>
      <c r="AX662" s="202"/>
      <c r="AY662" s="202"/>
      <c r="AZ662" s="202"/>
      <c r="BA662" s="202"/>
      <c r="BB662" s="202"/>
      <c r="BC662" s="202"/>
      <c r="BD662" s="202"/>
    </row>
    <row r="663" spans="1:56" ht="12.75" customHeight="1" x14ac:dyDescent="0.2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  <c r="AL663" s="202"/>
      <c r="AM663" s="202"/>
      <c r="AN663" s="202"/>
      <c r="AO663" s="202"/>
      <c r="AP663" s="202"/>
      <c r="AQ663" s="202"/>
      <c r="AR663" s="202"/>
      <c r="AS663" s="202"/>
      <c r="AT663" s="202"/>
      <c r="AU663" s="202"/>
      <c r="AV663" s="202"/>
      <c r="AW663" s="202"/>
      <c r="AX663" s="202"/>
      <c r="AY663" s="202"/>
      <c r="AZ663" s="202"/>
      <c r="BA663" s="202"/>
      <c r="BB663" s="202"/>
      <c r="BC663" s="202"/>
      <c r="BD663" s="202"/>
    </row>
    <row r="664" spans="1:56" ht="12.75" customHeight="1" x14ac:dyDescent="0.2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  <c r="AL664" s="202"/>
      <c r="AM664" s="202"/>
      <c r="AN664" s="202"/>
      <c r="AO664" s="202"/>
      <c r="AP664" s="202"/>
      <c r="AQ664" s="202"/>
      <c r="AR664" s="202"/>
      <c r="AS664" s="202"/>
      <c r="AT664" s="202"/>
      <c r="AU664" s="202"/>
      <c r="AV664" s="202"/>
      <c r="AW664" s="202"/>
      <c r="AX664" s="202"/>
      <c r="AY664" s="202"/>
      <c r="AZ664" s="202"/>
      <c r="BA664" s="202"/>
      <c r="BB664" s="202"/>
      <c r="BC664" s="202"/>
      <c r="BD664" s="202"/>
    </row>
    <row r="665" spans="1:56" ht="12.75" customHeight="1" x14ac:dyDescent="0.2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  <c r="AL665" s="202"/>
      <c r="AM665" s="202"/>
      <c r="AN665" s="202"/>
      <c r="AO665" s="202"/>
      <c r="AP665" s="202"/>
      <c r="AQ665" s="202"/>
      <c r="AR665" s="202"/>
      <c r="AS665" s="202"/>
      <c r="AT665" s="202"/>
      <c r="AU665" s="202"/>
      <c r="AV665" s="202"/>
      <c r="AW665" s="202"/>
      <c r="AX665" s="202"/>
      <c r="AY665" s="202"/>
      <c r="AZ665" s="202"/>
      <c r="BA665" s="202"/>
      <c r="BB665" s="202"/>
      <c r="BC665" s="202"/>
      <c r="BD665" s="202"/>
    </row>
    <row r="666" spans="1:56" ht="12.75" customHeight="1" x14ac:dyDescent="0.2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L666" s="202"/>
      <c r="AM666" s="202"/>
      <c r="AN666" s="202"/>
      <c r="AO666" s="202"/>
      <c r="AP666" s="202"/>
      <c r="AQ666" s="202"/>
      <c r="AR666" s="202"/>
      <c r="AS666" s="202"/>
      <c r="AT666" s="202"/>
      <c r="AU666" s="202"/>
      <c r="AV666" s="202"/>
      <c r="AW666" s="202"/>
      <c r="AX666" s="202"/>
      <c r="AY666" s="202"/>
      <c r="AZ666" s="202"/>
      <c r="BA666" s="202"/>
      <c r="BB666" s="202"/>
      <c r="BC666" s="202"/>
      <c r="BD666" s="202"/>
    </row>
    <row r="667" spans="1:56" ht="12.75" customHeight="1" x14ac:dyDescent="0.2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  <c r="AL667" s="202"/>
      <c r="AM667" s="202"/>
      <c r="AN667" s="202"/>
      <c r="AO667" s="202"/>
      <c r="AP667" s="202"/>
      <c r="AQ667" s="202"/>
      <c r="AR667" s="202"/>
      <c r="AS667" s="202"/>
      <c r="AT667" s="202"/>
      <c r="AU667" s="202"/>
      <c r="AV667" s="202"/>
      <c r="AW667" s="202"/>
      <c r="AX667" s="202"/>
      <c r="AY667" s="202"/>
      <c r="AZ667" s="202"/>
      <c r="BA667" s="202"/>
      <c r="BB667" s="202"/>
      <c r="BC667" s="202"/>
      <c r="BD667" s="202"/>
    </row>
    <row r="668" spans="1:56" ht="12.75" customHeight="1" x14ac:dyDescent="0.2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  <c r="AL668" s="202"/>
      <c r="AM668" s="202"/>
      <c r="AN668" s="202"/>
      <c r="AO668" s="202"/>
      <c r="AP668" s="202"/>
      <c r="AQ668" s="202"/>
      <c r="AR668" s="202"/>
      <c r="AS668" s="202"/>
      <c r="AT668" s="202"/>
      <c r="AU668" s="202"/>
      <c r="AV668" s="202"/>
      <c r="AW668" s="202"/>
      <c r="AX668" s="202"/>
      <c r="AY668" s="202"/>
      <c r="AZ668" s="202"/>
      <c r="BA668" s="202"/>
      <c r="BB668" s="202"/>
      <c r="BC668" s="202"/>
      <c r="BD668" s="202"/>
    </row>
    <row r="669" spans="1:56" ht="12.75" customHeight="1" x14ac:dyDescent="0.2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  <c r="AL669" s="202"/>
      <c r="AM669" s="202"/>
      <c r="AN669" s="202"/>
      <c r="AO669" s="202"/>
      <c r="AP669" s="202"/>
      <c r="AQ669" s="202"/>
      <c r="AR669" s="202"/>
      <c r="AS669" s="202"/>
      <c r="AT669" s="202"/>
      <c r="AU669" s="202"/>
      <c r="AV669" s="202"/>
      <c r="AW669" s="202"/>
      <c r="AX669" s="202"/>
      <c r="AY669" s="202"/>
      <c r="AZ669" s="202"/>
      <c r="BA669" s="202"/>
      <c r="BB669" s="202"/>
      <c r="BC669" s="202"/>
      <c r="BD669" s="202"/>
    </row>
    <row r="670" spans="1:56" ht="12.75" customHeight="1" x14ac:dyDescent="0.2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  <c r="AL670" s="202"/>
      <c r="AM670" s="202"/>
      <c r="AN670" s="202"/>
      <c r="AO670" s="202"/>
      <c r="AP670" s="202"/>
      <c r="AQ670" s="202"/>
      <c r="AR670" s="202"/>
      <c r="AS670" s="202"/>
      <c r="AT670" s="202"/>
      <c r="AU670" s="202"/>
      <c r="AV670" s="202"/>
      <c r="AW670" s="202"/>
      <c r="AX670" s="202"/>
      <c r="AY670" s="202"/>
      <c r="AZ670" s="202"/>
      <c r="BA670" s="202"/>
      <c r="BB670" s="202"/>
      <c r="BC670" s="202"/>
      <c r="BD670" s="202"/>
    </row>
    <row r="671" spans="1:56" ht="12.75" customHeight="1" x14ac:dyDescent="0.2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  <c r="AL671" s="202"/>
      <c r="AM671" s="202"/>
      <c r="AN671" s="202"/>
      <c r="AO671" s="202"/>
      <c r="AP671" s="202"/>
      <c r="AQ671" s="202"/>
      <c r="AR671" s="202"/>
      <c r="AS671" s="202"/>
      <c r="AT671" s="202"/>
      <c r="AU671" s="202"/>
      <c r="AV671" s="202"/>
      <c r="AW671" s="202"/>
      <c r="AX671" s="202"/>
      <c r="AY671" s="202"/>
      <c r="AZ671" s="202"/>
      <c r="BA671" s="202"/>
      <c r="BB671" s="202"/>
      <c r="BC671" s="202"/>
      <c r="BD671" s="202"/>
    </row>
    <row r="672" spans="1:56" ht="12.75" customHeight="1" x14ac:dyDescent="0.2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L672" s="202"/>
      <c r="AM672" s="202"/>
      <c r="AN672" s="202"/>
      <c r="AO672" s="202"/>
      <c r="AP672" s="202"/>
      <c r="AQ672" s="202"/>
      <c r="AR672" s="202"/>
      <c r="AS672" s="202"/>
      <c r="AT672" s="202"/>
      <c r="AU672" s="202"/>
      <c r="AV672" s="202"/>
      <c r="AW672" s="202"/>
      <c r="AX672" s="202"/>
      <c r="AY672" s="202"/>
      <c r="AZ672" s="202"/>
      <c r="BA672" s="202"/>
      <c r="BB672" s="202"/>
      <c r="BC672" s="202"/>
      <c r="BD672" s="202"/>
    </row>
    <row r="673" spans="1:56" ht="12.75" customHeight="1" x14ac:dyDescent="0.2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  <c r="AL673" s="202"/>
      <c r="AM673" s="202"/>
      <c r="AN673" s="202"/>
      <c r="AO673" s="202"/>
      <c r="AP673" s="202"/>
      <c r="AQ673" s="202"/>
      <c r="AR673" s="202"/>
      <c r="AS673" s="202"/>
      <c r="AT673" s="202"/>
      <c r="AU673" s="202"/>
      <c r="AV673" s="202"/>
      <c r="AW673" s="202"/>
      <c r="AX673" s="202"/>
      <c r="AY673" s="202"/>
      <c r="AZ673" s="202"/>
      <c r="BA673" s="202"/>
      <c r="BB673" s="202"/>
      <c r="BC673" s="202"/>
      <c r="BD673" s="202"/>
    </row>
    <row r="674" spans="1:56" ht="12.75" customHeight="1" x14ac:dyDescent="0.2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  <c r="AL674" s="202"/>
      <c r="AM674" s="202"/>
      <c r="AN674" s="202"/>
      <c r="AO674" s="202"/>
      <c r="AP674" s="202"/>
      <c r="AQ674" s="202"/>
      <c r="AR674" s="202"/>
      <c r="AS674" s="202"/>
      <c r="AT674" s="202"/>
      <c r="AU674" s="202"/>
      <c r="AV674" s="202"/>
      <c r="AW674" s="202"/>
      <c r="AX674" s="202"/>
      <c r="AY674" s="202"/>
      <c r="AZ674" s="202"/>
      <c r="BA674" s="202"/>
      <c r="BB674" s="202"/>
      <c r="BC674" s="202"/>
      <c r="BD674" s="202"/>
    </row>
    <row r="675" spans="1:56" ht="12.75" customHeight="1" x14ac:dyDescent="0.2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  <c r="AL675" s="202"/>
      <c r="AM675" s="202"/>
      <c r="AN675" s="202"/>
      <c r="AO675" s="202"/>
      <c r="AP675" s="202"/>
      <c r="AQ675" s="202"/>
      <c r="AR675" s="202"/>
      <c r="AS675" s="202"/>
      <c r="AT675" s="202"/>
      <c r="AU675" s="202"/>
      <c r="AV675" s="202"/>
      <c r="AW675" s="202"/>
      <c r="AX675" s="202"/>
      <c r="AY675" s="202"/>
      <c r="AZ675" s="202"/>
      <c r="BA675" s="202"/>
      <c r="BB675" s="202"/>
      <c r="BC675" s="202"/>
      <c r="BD675" s="202"/>
    </row>
    <row r="676" spans="1:56" ht="12.75" customHeight="1" x14ac:dyDescent="0.2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  <c r="AL676" s="202"/>
      <c r="AM676" s="202"/>
      <c r="AN676" s="202"/>
      <c r="AO676" s="202"/>
      <c r="AP676" s="202"/>
      <c r="AQ676" s="202"/>
      <c r="AR676" s="202"/>
      <c r="AS676" s="202"/>
      <c r="AT676" s="202"/>
      <c r="AU676" s="202"/>
      <c r="AV676" s="202"/>
      <c r="AW676" s="202"/>
      <c r="AX676" s="202"/>
      <c r="AY676" s="202"/>
      <c r="AZ676" s="202"/>
      <c r="BA676" s="202"/>
      <c r="BB676" s="202"/>
      <c r="BC676" s="202"/>
      <c r="BD676" s="202"/>
    </row>
    <row r="677" spans="1:56" ht="12.75" customHeight="1" x14ac:dyDescent="0.2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  <c r="AL677" s="202"/>
      <c r="AM677" s="202"/>
      <c r="AN677" s="202"/>
      <c r="AO677" s="202"/>
      <c r="AP677" s="202"/>
      <c r="AQ677" s="202"/>
      <c r="AR677" s="202"/>
      <c r="AS677" s="202"/>
      <c r="AT677" s="202"/>
      <c r="AU677" s="202"/>
      <c r="AV677" s="202"/>
      <c r="AW677" s="202"/>
      <c r="AX677" s="202"/>
      <c r="AY677" s="202"/>
      <c r="AZ677" s="202"/>
      <c r="BA677" s="202"/>
      <c r="BB677" s="202"/>
      <c r="BC677" s="202"/>
      <c r="BD677" s="202"/>
    </row>
    <row r="678" spans="1:56" ht="12.75" customHeight="1" x14ac:dyDescent="0.2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  <c r="AL678" s="202"/>
      <c r="AM678" s="202"/>
      <c r="AN678" s="202"/>
      <c r="AO678" s="202"/>
      <c r="AP678" s="202"/>
      <c r="AQ678" s="202"/>
      <c r="AR678" s="202"/>
      <c r="AS678" s="202"/>
      <c r="AT678" s="202"/>
      <c r="AU678" s="202"/>
      <c r="AV678" s="202"/>
      <c r="AW678" s="202"/>
      <c r="AX678" s="202"/>
      <c r="AY678" s="202"/>
      <c r="AZ678" s="202"/>
      <c r="BA678" s="202"/>
      <c r="BB678" s="202"/>
      <c r="BC678" s="202"/>
      <c r="BD678" s="202"/>
    </row>
    <row r="679" spans="1:56" ht="12.75" customHeight="1" x14ac:dyDescent="0.2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  <c r="AL679" s="202"/>
      <c r="AM679" s="202"/>
      <c r="AN679" s="202"/>
      <c r="AO679" s="202"/>
      <c r="AP679" s="202"/>
      <c r="AQ679" s="202"/>
      <c r="AR679" s="202"/>
      <c r="AS679" s="202"/>
      <c r="AT679" s="202"/>
      <c r="AU679" s="202"/>
      <c r="AV679" s="202"/>
      <c r="AW679" s="202"/>
      <c r="AX679" s="202"/>
      <c r="AY679" s="202"/>
      <c r="AZ679" s="202"/>
      <c r="BA679" s="202"/>
      <c r="BB679" s="202"/>
      <c r="BC679" s="202"/>
      <c r="BD679" s="202"/>
    </row>
    <row r="680" spans="1:56" ht="12.75" customHeight="1" x14ac:dyDescent="0.2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  <c r="AL680" s="202"/>
      <c r="AM680" s="202"/>
      <c r="AN680" s="202"/>
      <c r="AO680" s="202"/>
      <c r="AP680" s="202"/>
      <c r="AQ680" s="202"/>
      <c r="AR680" s="202"/>
      <c r="AS680" s="202"/>
      <c r="AT680" s="202"/>
      <c r="AU680" s="202"/>
      <c r="AV680" s="202"/>
      <c r="AW680" s="202"/>
      <c r="AX680" s="202"/>
      <c r="AY680" s="202"/>
      <c r="AZ680" s="202"/>
      <c r="BA680" s="202"/>
      <c r="BB680" s="202"/>
      <c r="BC680" s="202"/>
      <c r="BD680" s="202"/>
    </row>
    <row r="681" spans="1:56" ht="12.75" customHeight="1" x14ac:dyDescent="0.2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  <c r="AL681" s="202"/>
      <c r="AM681" s="202"/>
      <c r="AN681" s="202"/>
      <c r="AO681" s="202"/>
      <c r="AP681" s="202"/>
      <c r="AQ681" s="202"/>
      <c r="AR681" s="202"/>
      <c r="AS681" s="202"/>
      <c r="AT681" s="202"/>
      <c r="AU681" s="202"/>
      <c r="AV681" s="202"/>
      <c r="AW681" s="202"/>
      <c r="AX681" s="202"/>
      <c r="AY681" s="202"/>
      <c r="AZ681" s="202"/>
      <c r="BA681" s="202"/>
      <c r="BB681" s="202"/>
      <c r="BC681" s="202"/>
      <c r="BD681" s="202"/>
    </row>
    <row r="682" spans="1:56" ht="12.75" customHeight="1" x14ac:dyDescent="0.2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  <c r="AL682" s="202"/>
      <c r="AM682" s="202"/>
      <c r="AN682" s="202"/>
      <c r="AO682" s="202"/>
      <c r="AP682" s="202"/>
      <c r="AQ682" s="202"/>
      <c r="AR682" s="202"/>
      <c r="AS682" s="202"/>
      <c r="AT682" s="202"/>
      <c r="AU682" s="202"/>
      <c r="AV682" s="202"/>
      <c r="AW682" s="202"/>
      <c r="AX682" s="202"/>
      <c r="AY682" s="202"/>
      <c r="AZ682" s="202"/>
      <c r="BA682" s="202"/>
      <c r="BB682" s="202"/>
      <c r="BC682" s="202"/>
      <c r="BD682" s="202"/>
    </row>
    <row r="683" spans="1:56" ht="12.75" customHeight="1" x14ac:dyDescent="0.2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  <c r="AL683" s="202"/>
      <c r="AM683" s="202"/>
      <c r="AN683" s="202"/>
      <c r="AO683" s="202"/>
      <c r="AP683" s="202"/>
      <c r="AQ683" s="202"/>
      <c r="AR683" s="202"/>
      <c r="AS683" s="202"/>
      <c r="AT683" s="202"/>
      <c r="AU683" s="202"/>
      <c r="AV683" s="202"/>
      <c r="AW683" s="202"/>
      <c r="AX683" s="202"/>
      <c r="AY683" s="202"/>
      <c r="AZ683" s="202"/>
      <c r="BA683" s="202"/>
      <c r="BB683" s="202"/>
      <c r="BC683" s="202"/>
      <c r="BD683" s="202"/>
    </row>
    <row r="684" spans="1:56" ht="12.75" customHeight="1" x14ac:dyDescent="0.2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  <c r="AL684" s="202"/>
      <c r="AM684" s="202"/>
      <c r="AN684" s="202"/>
      <c r="AO684" s="202"/>
      <c r="AP684" s="202"/>
      <c r="AQ684" s="202"/>
      <c r="AR684" s="202"/>
      <c r="AS684" s="202"/>
      <c r="AT684" s="202"/>
      <c r="AU684" s="202"/>
      <c r="AV684" s="202"/>
      <c r="AW684" s="202"/>
      <c r="AX684" s="202"/>
      <c r="AY684" s="202"/>
      <c r="AZ684" s="202"/>
      <c r="BA684" s="202"/>
      <c r="BB684" s="202"/>
      <c r="BC684" s="202"/>
      <c r="BD684" s="202"/>
    </row>
    <row r="685" spans="1:56" ht="12.75" customHeight="1" x14ac:dyDescent="0.2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  <c r="AL685" s="202"/>
      <c r="AM685" s="202"/>
      <c r="AN685" s="202"/>
      <c r="AO685" s="202"/>
      <c r="AP685" s="202"/>
      <c r="AQ685" s="202"/>
      <c r="AR685" s="202"/>
      <c r="AS685" s="202"/>
      <c r="AT685" s="202"/>
      <c r="AU685" s="202"/>
      <c r="AV685" s="202"/>
      <c r="AW685" s="202"/>
      <c r="AX685" s="202"/>
      <c r="AY685" s="202"/>
      <c r="AZ685" s="202"/>
      <c r="BA685" s="202"/>
      <c r="BB685" s="202"/>
      <c r="BC685" s="202"/>
      <c r="BD685" s="202"/>
    </row>
    <row r="686" spans="1:56" ht="12.75" customHeight="1" x14ac:dyDescent="0.2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  <c r="AL686" s="202"/>
      <c r="AM686" s="202"/>
      <c r="AN686" s="202"/>
      <c r="AO686" s="202"/>
      <c r="AP686" s="202"/>
      <c r="AQ686" s="202"/>
      <c r="AR686" s="202"/>
      <c r="AS686" s="202"/>
      <c r="AT686" s="202"/>
      <c r="AU686" s="202"/>
      <c r="AV686" s="202"/>
      <c r="AW686" s="202"/>
      <c r="AX686" s="202"/>
      <c r="AY686" s="202"/>
      <c r="AZ686" s="202"/>
      <c r="BA686" s="202"/>
      <c r="BB686" s="202"/>
      <c r="BC686" s="202"/>
      <c r="BD686" s="202"/>
    </row>
    <row r="687" spans="1:56" ht="12.75" customHeight="1" x14ac:dyDescent="0.2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  <c r="AL687" s="202"/>
      <c r="AM687" s="202"/>
      <c r="AN687" s="202"/>
      <c r="AO687" s="202"/>
      <c r="AP687" s="202"/>
      <c r="AQ687" s="202"/>
      <c r="AR687" s="202"/>
      <c r="AS687" s="202"/>
      <c r="AT687" s="202"/>
      <c r="AU687" s="202"/>
      <c r="AV687" s="202"/>
      <c r="AW687" s="202"/>
      <c r="AX687" s="202"/>
      <c r="AY687" s="202"/>
      <c r="AZ687" s="202"/>
      <c r="BA687" s="202"/>
      <c r="BB687" s="202"/>
      <c r="BC687" s="202"/>
      <c r="BD687" s="202"/>
    </row>
    <row r="688" spans="1:56" ht="12.75" customHeight="1" x14ac:dyDescent="0.2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L688" s="202"/>
      <c r="AM688" s="202"/>
      <c r="AN688" s="202"/>
      <c r="AO688" s="202"/>
      <c r="AP688" s="202"/>
      <c r="AQ688" s="202"/>
      <c r="AR688" s="202"/>
      <c r="AS688" s="202"/>
      <c r="AT688" s="202"/>
      <c r="AU688" s="202"/>
      <c r="AV688" s="202"/>
      <c r="AW688" s="202"/>
      <c r="AX688" s="202"/>
      <c r="AY688" s="202"/>
      <c r="AZ688" s="202"/>
      <c r="BA688" s="202"/>
      <c r="BB688" s="202"/>
      <c r="BC688" s="202"/>
      <c r="BD688" s="202"/>
    </row>
    <row r="689" spans="1:56" ht="12.75" customHeight="1" x14ac:dyDescent="0.2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  <c r="AL689" s="202"/>
      <c r="AM689" s="202"/>
      <c r="AN689" s="202"/>
      <c r="AO689" s="202"/>
      <c r="AP689" s="202"/>
      <c r="AQ689" s="202"/>
      <c r="AR689" s="202"/>
      <c r="AS689" s="202"/>
      <c r="AT689" s="202"/>
      <c r="AU689" s="202"/>
      <c r="AV689" s="202"/>
      <c r="AW689" s="202"/>
      <c r="AX689" s="202"/>
      <c r="AY689" s="202"/>
      <c r="AZ689" s="202"/>
      <c r="BA689" s="202"/>
      <c r="BB689" s="202"/>
      <c r="BC689" s="202"/>
      <c r="BD689" s="202"/>
    </row>
    <row r="690" spans="1:56" ht="12.75" customHeight="1" x14ac:dyDescent="0.2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  <c r="AL690" s="202"/>
      <c r="AM690" s="202"/>
      <c r="AN690" s="202"/>
      <c r="AO690" s="202"/>
      <c r="AP690" s="202"/>
      <c r="AQ690" s="202"/>
      <c r="AR690" s="202"/>
      <c r="AS690" s="202"/>
      <c r="AT690" s="202"/>
      <c r="AU690" s="202"/>
      <c r="AV690" s="202"/>
      <c r="AW690" s="202"/>
      <c r="AX690" s="202"/>
      <c r="AY690" s="202"/>
      <c r="AZ690" s="202"/>
      <c r="BA690" s="202"/>
      <c r="BB690" s="202"/>
      <c r="BC690" s="202"/>
      <c r="BD690" s="202"/>
    </row>
    <row r="691" spans="1:56" ht="12.75" customHeight="1" x14ac:dyDescent="0.2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  <c r="AL691" s="202"/>
      <c r="AM691" s="202"/>
      <c r="AN691" s="202"/>
      <c r="AO691" s="202"/>
      <c r="AP691" s="202"/>
      <c r="AQ691" s="202"/>
      <c r="AR691" s="202"/>
      <c r="AS691" s="202"/>
      <c r="AT691" s="202"/>
      <c r="AU691" s="202"/>
      <c r="AV691" s="202"/>
      <c r="AW691" s="202"/>
      <c r="AX691" s="202"/>
      <c r="AY691" s="202"/>
      <c r="AZ691" s="202"/>
      <c r="BA691" s="202"/>
      <c r="BB691" s="202"/>
      <c r="BC691" s="202"/>
      <c r="BD691" s="202"/>
    </row>
    <row r="692" spans="1:56" ht="12.75" customHeight="1" x14ac:dyDescent="0.2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2"/>
      <c r="AT692" s="202"/>
      <c r="AU692" s="202"/>
      <c r="AV692" s="202"/>
      <c r="AW692" s="202"/>
      <c r="AX692" s="202"/>
      <c r="AY692" s="202"/>
      <c r="AZ692" s="202"/>
      <c r="BA692" s="202"/>
      <c r="BB692" s="202"/>
      <c r="BC692" s="202"/>
      <c r="BD692" s="202"/>
    </row>
    <row r="693" spans="1:56" ht="12.75" customHeight="1" x14ac:dyDescent="0.2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2"/>
      <c r="AT693" s="202"/>
      <c r="AU693" s="202"/>
      <c r="AV693" s="202"/>
      <c r="AW693" s="202"/>
      <c r="AX693" s="202"/>
      <c r="AY693" s="202"/>
      <c r="AZ693" s="202"/>
      <c r="BA693" s="202"/>
      <c r="BB693" s="202"/>
      <c r="BC693" s="202"/>
      <c r="BD693" s="202"/>
    </row>
    <row r="694" spans="1:56" ht="12.75" customHeight="1" x14ac:dyDescent="0.2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2"/>
      <c r="AT694" s="202"/>
      <c r="AU694" s="202"/>
      <c r="AV694" s="202"/>
      <c r="AW694" s="202"/>
      <c r="AX694" s="202"/>
      <c r="AY694" s="202"/>
      <c r="AZ694" s="202"/>
      <c r="BA694" s="202"/>
      <c r="BB694" s="202"/>
      <c r="BC694" s="202"/>
      <c r="BD694" s="202"/>
    </row>
    <row r="695" spans="1:56" ht="12.75" customHeight="1" x14ac:dyDescent="0.2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2"/>
      <c r="AT695" s="202"/>
      <c r="AU695" s="202"/>
      <c r="AV695" s="202"/>
      <c r="AW695" s="202"/>
      <c r="AX695" s="202"/>
      <c r="AY695" s="202"/>
      <c r="AZ695" s="202"/>
      <c r="BA695" s="202"/>
      <c r="BB695" s="202"/>
      <c r="BC695" s="202"/>
      <c r="BD695" s="202"/>
    </row>
    <row r="696" spans="1:56" ht="12.75" customHeight="1" x14ac:dyDescent="0.2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2"/>
      <c r="AT696" s="202"/>
      <c r="AU696" s="202"/>
      <c r="AV696" s="202"/>
      <c r="AW696" s="202"/>
      <c r="AX696" s="202"/>
      <c r="AY696" s="202"/>
      <c r="AZ696" s="202"/>
      <c r="BA696" s="202"/>
      <c r="BB696" s="202"/>
      <c r="BC696" s="202"/>
      <c r="BD696" s="202"/>
    </row>
    <row r="697" spans="1:56" ht="12.75" customHeight="1" x14ac:dyDescent="0.2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  <c r="AL697" s="202"/>
      <c r="AM697" s="202"/>
      <c r="AN697" s="202"/>
      <c r="AO697" s="202"/>
      <c r="AP697" s="202"/>
      <c r="AQ697" s="202"/>
      <c r="AR697" s="202"/>
      <c r="AS697" s="202"/>
      <c r="AT697" s="202"/>
      <c r="AU697" s="202"/>
      <c r="AV697" s="202"/>
      <c r="AW697" s="202"/>
      <c r="AX697" s="202"/>
      <c r="AY697" s="202"/>
      <c r="AZ697" s="202"/>
      <c r="BA697" s="202"/>
      <c r="BB697" s="202"/>
      <c r="BC697" s="202"/>
      <c r="BD697" s="202"/>
    </row>
    <row r="698" spans="1:56" ht="12.75" customHeight="1" x14ac:dyDescent="0.2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  <c r="AL698" s="202"/>
      <c r="AM698" s="202"/>
      <c r="AN698" s="202"/>
      <c r="AO698" s="202"/>
      <c r="AP698" s="202"/>
      <c r="AQ698" s="202"/>
      <c r="AR698" s="202"/>
      <c r="AS698" s="202"/>
      <c r="AT698" s="202"/>
      <c r="AU698" s="202"/>
      <c r="AV698" s="202"/>
      <c r="AW698" s="202"/>
      <c r="AX698" s="202"/>
      <c r="AY698" s="202"/>
      <c r="AZ698" s="202"/>
      <c r="BA698" s="202"/>
      <c r="BB698" s="202"/>
      <c r="BC698" s="202"/>
      <c r="BD698" s="202"/>
    </row>
    <row r="699" spans="1:56" ht="12.75" customHeight="1" x14ac:dyDescent="0.2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  <c r="AL699" s="202"/>
      <c r="AM699" s="202"/>
      <c r="AN699" s="202"/>
      <c r="AO699" s="202"/>
      <c r="AP699" s="202"/>
      <c r="AQ699" s="202"/>
      <c r="AR699" s="202"/>
      <c r="AS699" s="202"/>
      <c r="AT699" s="202"/>
      <c r="AU699" s="202"/>
      <c r="AV699" s="202"/>
      <c r="AW699" s="202"/>
      <c r="AX699" s="202"/>
      <c r="AY699" s="202"/>
      <c r="AZ699" s="202"/>
      <c r="BA699" s="202"/>
      <c r="BB699" s="202"/>
      <c r="BC699" s="202"/>
      <c r="BD699" s="202"/>
    </row>
    <row r="700" spans="1:56" ht="12.75" customHeight="1" x14ac:dyDescent="0.2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  <c r="AL700" s="202"/>
      <c r="AM700" s="202"/>
      <c r="AN700" s="202"/>
      <c r="AO700" s="202"/>
      <c r="AP700" s="202"/>
      <c r="AQ700" s="202"/>
      <c r="AR700" s="202"/>
      <c r="AS700" s="202"/>
      <c r="AT700" s="202"/>
      <c r="AU700" s="202"/>
      <c r="AV700" s="202"/>
      <c r="AW700" s="202"/>
      <c r="AX700" s="202"/>
      <c r="AY700" s="202"/>
      <c r="AZ700" s="202"/>
      <c r="BA700" s="202"/>
      <c r="BB700" s="202"/>
      <c r="BC700" s="202"/>
      <c r="BD700" s="202"/>
    </row>
    <row r="701" spans="1:56" ht="12.75" customHeight="1" x14ac:dyDescent="0.2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L701" s="202"/>
      <c r="AM701" s="202"/>
      <c r="AN701" s="202"/>
      <c r="AO701" s="202"/>
      <c r="AP701" s="202"/>
      <c r="AQ701" s="202"/>
      <c r="AR701" s="202"/>
      <c r="AS701" s="202"/>
      <c r="AT701" s="202"/>
      <c r="AU701" s="202"/>
      <c r="AV701" s="202"/>
      <c r="AW701" s="202"/>
      <c r="AX701" s="202"/>
      <c r="AY701" s="202"/>
      <c r="AZ701" s="202"/>
      <c r="BA701" s="202"/>
      <c r="BB701" s="202"/>
      <c r="BC701" s="202"/>
      <c r="BD701" s="202"/>
    </row>
    <row r="702" spans="1:56" ht="12.75" customHeight="1" x14ac:dyDescent="0.2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  <c r="AL702" s="202"/>
      <c r="AM702" s="202"/>
      <c r="AN702" s="202"/>
      <c r="AO702" s="202"/>
      <c r="AP702" s="202"/>
      <c r="AQ702" s="202"/>
      <c r="AR702" s="202"/>
      <c r="AS702" s="202"/>
      <c r="AT702" s="202"/>
      <c r="AU702" s="202"/>
      <c r="AV702" s="202"/>
      <c r="AW702" s="202"/>
      <c r="AX702" s="202"/>
      <c r="AY702" s="202"/>
      <c r="AZ702" s="202"/>
      <c r="BA702" s="202"/>
      <c r="BB702" s="202"/>
      <c r="BC702" s="202"/>
      <c r="BD702" s="202"/>
    </row>
    <row r="703" spans="1:56" ht="12.75" customHeight="1" x14ac:dyDescent="0.2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  <c r="AL703" s="202"/>
      <c r="AM703" s="202"/>
      <c r="AN703" s="202"/>
      <c r="AO703" s="202"/>
      <c r="AP703" s="202"/>
      <c r="AQ703" s="202"/>
      <c r="AR703" s="202"/>
      <c r="AS703" s="202"/>
      <c r="AT703" s="202"/>
      <c r="AU703" s="202"/>
      <c r="AV703" s="202"/>
      <c r="AW703" s="202"/>
      <c r="AX703" s="202"/>
      <c r="AY703" s="202"/>
      <c r="AZ703" s="202"/>
      <c r="BA703" s="202"/>
      <c r="BB703" s="202"/>
      <c r="BC703" s="202"/>
      <c r="BD703" s="202"/>
    </row>
    <row r="704" spans="1:56" ht="12.75" customHeight="1" x14ac:dyDescent="0.2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  <c r="AL704" s="202"/>
      <c r="AM704" s="202"/>
      <c r="AN704" s="202"/>
      <c r="AO704" s="202"/>
      <c r="AP704" s="202"/>
      <c r="AQ704" s="202"/>
      <c r="AR704" s="202"/>
      <c r="AS704" s="202"/>
      <c r="AT704" s="202"/>
      <c r="AU704" s="202"/>
      <c r="AV704" s="202"/>
      <c r="AW704" s="202"/>
      <c r="AX704" s="202"/>
      <c r="AY704" s="202"/>
      <c r="AZ704" s="202"/>
      <c r="BA704" s="202"/>
      <c r="BB704" s="202"/>
      <c r="BC704" s="202"/>
      <c r="BD704" s="202"/>
    </row>
    <row r="705" spans="1:56" ht="12.75" customHeight="1" x14ac:dyDescent="0.2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  <c r="AL705" s="202"/>
      <c r="AM705" s="202"/>
      <c r="AN705" s="202"/>
      <c r="AO705" s="202"/>
      <c r="AP705" s="202"/>
      <c r="AQ705" s="202"/>
      <c r="AR705" s="202"/>
      <c r="AS705" s="202"/>
      <c r="AT705" s="202"/>
      <c r="AU705" s="202"/>
      <c r="AV705" s="202"/>
      <c r="AW705" s="202"/>
      <c r="AX705" s="202"/>
      <c r="AY705" s="202"/>
      <c r="AZ705" s="202"/>
      <c r="BA705" s="202"/>
      <c r="BB705" s="202"/>
      <c r="BC705" s="202"/>
      <c r="BD705" s="202"/>
    </row>
    <row r="706" spans="1:56" ht="12.75" customHeight="1" x14ac:dyDescent="0.2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L706" s="202"/>
      <c r="AM706" s="202"/>
      <c r="AN706" s="202"/>
      <c r="AO706" s="202"/>
      <c r="AP706" s="202"/>
      <c r="AQ706" s="202"/>
      <c r="AR706" s="202"/>
      <c r="AS706" s="202"/>
      <c r="AT706" s="202"/>
      <c r="AU706" s="202"/>
      <c r="AV706" s="202"/>
      <c r="AW706" s="202"/>
      <c r="AX706" s="202"/>
      <c r="AY706" s="202"/>
      <c r="AZ706" s="202"/>
      <c r="BA706" s="202"/>
      <c r="BB706" s="202"/>
      <c r="BC706" s="202"/>
      <c r="BD706" s="202"/>
    </row>
    <row r="707" spans="1:56" ht="12.75" customHeight="1" x14ac:dyDescent="0.2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  <c r="AL707" s="202"/>
      <c r="AM707" s="202"/>
      <c r="AN707" s="202"/>
      <c r="AO707" s="202"/>
      <c r="AP707" s="202"/>
      <c r="AQ707" s="202"/>
      <c r="AR707" s="202"/>
      <c r="AS707" s="202"/>
      <c r="AT707" s="202"/>
      <c r="AU707" s="202"/>
      <c r="AV707" s="202"/>
      <c r="AW707" s="202"/>
      <c r="AX707" s="202"/>
      <c r="AY707" s="202"/>
      <c r="AZ707" s="202"/>
      <c r="BA707" s="202"/>
      <c r="BB707" s="202"/>
      <c r="BC707" s="202"/>
      <c r="BD707" s="202"/>
    </row>
    <row r="708" spans="1:56" ht="12.75" customHeight="1" x14ac:dyDescent="0.2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  <c r="AL708" s="202"/>
      <c r="AM708" s="202"/>
      <c r="AN708" s="202"/>
      <c r="AO708" s="202"/>
      <c r="AP708" s="202"/>
      <c r="AQ708" s="202"/>
      <c r="AR708" s="202"/>
      <c r="AS708" s="202"/>
      <c r="AT708" s="202"/>
      <c r="AU708" s="202"/>
      <c r="AV708" s="202"/>
      <c r="AW708" s="202"/>
      <c r="AX708" s="202"/>
      <c r="AY708" s="202"/>
      <c r="AZ708" s="202"/>
      <c r="BA708" s="202"/>
      <c r="BB708" s="202"/>
      <c r="BC708" s="202"/>
      <c r="BD708" s="202"/>
    </row>
    <row r="709" spans="1:56" ht="12.75" customHeight="1" x14ac:dyDescent="0.2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  <c r="AL709" s="202"/>
      <c r="AM709" s="202"/>
      <c r="AN709" s="202"/>
      <c r="AO709" s="202"/>
      <c r="AP709" s="202"/>
      <c r="AQ709" s="202"/>
      <c r="AR709" s="202"/>
      <c r="AS709" s="202"/>
      <c r="AT709" s="202"/>
      <c r="AU709" s="202"/>
      <c r="AV709" s="202"/>
      <c r="AW709" s="202"/>
      <c r="AX709" s="202"/>
      <c r="AY709" s="202"/>
      <c r="AZ709" s="202"/>
      <c r="BA709" s="202"/>
      <c r="BB709" s="202"/>
      <c r="BC709" s="202"/>
      <c r="BD709" s="202"/>
    </row>
    <row r="710" spans="1:56" ht="12.75" customHeight="1" x14ac:dyDescent="0.2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  <c r="AL710" s="202"/>
      <c r="AM710" s="202"/>
      <c r="AN710" s="202"/>
      <c r="AO710" s="202"/>
      <c r="AP710" s="202"/>
      <c r="AQ710" s="202"/>
      <c r="AR710" s="202"/>
      <c r="AS710" s="202"/>
      <c r="AT710" s="202"/>
      <c r="AU710" s="202"/>
      <c r="AV710" s="202"/>
      <c r="AW710" s="202"/>
      <c r="AX710" s="202"/>
      <c r="AY710" s="202"/>
      <c r="AZ710" s="202"/>
      <c r="BA710" s="202"/>
      <c r="BB710" s="202"/>
      <c r="BC710" s="202"/>
      <c r="BD710" s="202"/>
    </row>
    <row r="711" spans="1:56" ht="12.75" customHeight="1" x14ac:dyDescent="0.2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  <c r="AL711" s="202"/>
      <c r="AM711" s="202"/>
      <c r="AN711" s="202"/>
      <c r="AO711" s="202"/>
      <c r="AP711" s="202"/>
      <c r="AQ711" s="202"/>
      <c r="AR711" s="202"/>
      <c r="AS711" s="202"/>
      <c r="AT711" s="202"/>
      <c r="AU711" s="202"/>
      <c r="AV711" s="202"/>
      <c r="AW711" s="202"/>
      <c r="AX711" s="202"/>
      <c r="AY711" s="202"/>
      <c r="AZ711" s="202"/>
      <c r="BA711" s="202"/>
      <c r="BB711" s="202"/>
      <c r="BC711" s="202"/>
      <c r="BD711" s="202"/>
    </row>
    <row r="712" spans="1:56" ht="12.75" customHeight="1" x14ac:dyDescent="0.2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  <c r="AL712" s="202"/>
      <c r="AM712" s="202"/>
      <c r="AN712" s="202"/>
      <c r="AO712" s="202"/>
      <c r="AP712" s="202"/>
      <c r="AQ712" s="202"/>
      <c r="AR712" s="202"/>
      <c r="AS712" s="202"/>
      <c r="AT712" s="202"/>
      <c r="AU712" s="202"/>
      <c r="AV712" s="202"/>
      <c r="AW712" s="202"/>
      <c r="AX712" s="202"/>
      <c r="AY712" s="202"/>
      <c r="AZ712" s="202"/>
      <c r="BA712" s="202"/>
      <c r="BB712" s="202"/>
      <c r="BC712" s="202"/>
      <c r="BD712" s="202"/>
    </row>
    <row r="713" spans="1:56" ht="12.75" customHeight="1" x14ac:dyDescent="0.2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  <c r="AL713" s="202"/>
      <c r="AM713" s="202"/>
      <c r="AN713" s="202"/>
      <c r="AO713" s="202"/>
      <c r="AP713" s="202"/>
      <c r="AQ713" s="202"/>
      <c r="AR713" s="202"/>
      <c r="AS713" s="202"/>
      <c r="AT713" s="202"/>
      <c r="AU713" s="202"/>
      <c r="AV713" s="202"/>
      <c r="AW713" s="202"/>
      <c r="AX713" s="202"/>
      <c r="AY713" s="202"/>
      <c r="AZ713" s="202"/>
      <c r="BA713" s="202"/>
      <c r="BB713" s="202"/>
      <c r="BC713" s="202"/>
      <c r="BD713" s="202"/>
    </row>
    <row r="714" spans="1:56" ht="12.75" customHeight="1" x14ac:dyDescent="0.2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  <c r="AL714" s="202"/>
      <c r="AM714" s="202"/>
      <c r="AN714" s="202"/>
      <c r="AO714" s="202"/>
      <c r="AP714" s="202"/>
      <c r="AQ714" s="202"/>
      <c r="AR714" s="202"/>
      <c r="AS714" s="202"/>
      <c r="AT714" s="202"/>
      <c r="AU714" s="202"/>
      <c r="AV714" s="202"/>
      <c r="AW714" s="202"/>
      <c r="AX714" s="202"/>
      <c r="AY714" s="202"/>
      <c r="AZ714" s="202"/>
      <c r="BA714" s="202"/>
      <c r="BB714" s="202"/>
      <c r="BC714" s="202"/>
      <c r="BD714" s="202"/>
    </row>
    <row r="715" spans="1:56" ht="12.75" customHeight="1" x14ac:dyDescent="0.2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  <c r="AL715" s="202"/>
      <c r="AM715" s="202"/>
      <c r="AN715" s="202"/>
      <c r="AO715" s="202"/>
      <c r="AP715" s="202"/>
      <c r="AQ715" s="202"/>
      <c r="AR715" s="202"/>
      <c r="AS715" s="202"/>
      <c r="AT715" s="202"/>
      <c r="AU715" s="202"/>
      <c r="AV715" s="202"/>
      <c r="AW715" s="202"/>
      <c r="AX715" s="202"/>
      <c r="AY715" s="202"/>
      <c r="AZ715" s="202"/>
      <c r="BA715" s="202"/>
      <c r="BB715" s="202"/>
      <c r="BC715" s="202"/>
      <c r="BD715" s="202"/>
    </row>
    <row r="716" spans="1:56" ht="12.75" customHeight="1" x14ac:dyDescent="0.2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  <c r="AL716" s="202"/>
      <c r="AM716" s="202"/>
      <c r="AN716" s="202"/>
      <c r="AO716" s="202"/>
      <c r="AP716" s="202"/>
      <c r="AQ716" s="202"/>
      <c r="AR716" s="202"/>
      <c r="AS716" s="202"/>
      <c r="AT716" s="202"/>
      <c r="AU716" s="202"/>
      <c r="AV716" s="202"/>
      <c r="AW716" s="202"/>
      <c r="AX716" s="202"/>
      <c r="AY716" s="202"/>
      <c r="AZ716" s="202"/>
      <c r="BA716" s="202"/>
      <c r="BB716" s="202"/>
      <c r="BC716" s="202"/>
      <c r="BD716" s="202"/>
    </row>
    <row r="717" spans="1:56" ht="12.75" customHeight="1" x14ac:dyDescent="0.2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  <c r="AL717" s="202"/>
      <c r="AM717" s="202"/>
      <c r="AN717" s="202"/>
      <c r="AO717" s="202"/>
      <c r="AP717" s="202"/>
      <c r="AQ717" s="202"/>
      <c r="AR717" s="202"/>
      <c r="AS717" s="202"/>
      <c r="AT717" s="202"/>
      <c r="AU717" s="202"/>
      <c r="AV717" s="202"/>
      <c r="AW717" s="202"/>
      <c r="AX717" s="202"/>
      <c r="AY717" s="202"/>
      <c r="AZ717" s="202"/>
      <c r="BA717" s="202"/>
      <c r="BB717" s="202"/>
      <c r="BC717" s="202"/>
      <c r="BD717" s="202"/>
    </row>
    <row r="718" spans="1:56" ht="12.75" customHeight="1" x14ac:dyDescent="0.2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  <c r="AL718" s="202"/>
      <c r="AM718" s="202"/>
      <c r="AN718" s="202"/>
      <c r="AO718" s="202"/>
      <c r="AP718" s="202"/>
      <c r="AQ718" s="202"/>
      <c r="AR718" s="202"/>
      <c r="AS718" s="202"/>
      <c r="AT718" s="202"/>
      <c r="AU718" s="202"/>
      <c r="AV718" s="202"/>
      <c r="AW718" s="202"/>
      <c r="AX718" s="202"/>
      <c r="AY718" s="202"/>
      <c r="AZ718" s="202"/>
      <c r="BA718" s="202"/>
      <c r="BB718" s="202"/>
      <c r="BC718" s="202"/>
      <c r="BD718" s="202"/>
    </row>
    <row r="719" spans="1:56" ht="12.75" customHeight="1" x14ac:dyDescent="0.2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L719" s="202"/>
      <c r="AM719" s="202"/>
      <c r="AN719" s="202"/>
      <c r="AO719" s="202"/>
      <c r="AP719" s="202"/>
      <c r="AQ719" s="202"/>
      <c r="AR719" s="202"/>
      <c r="AS719" s="202"/>
      <c r="AT719" s="202"/>
      <c r="AU719" s="202"/>
      <c r="AV719" s="202"/>
      <c r="AW719" s="202"/>
      <c r="AX719" s="202"/>
      <c r="AY719" s="202"/>
      <c r="AZ719" s="202"/>
      <c r="BA719" s="202"/>
      <c r="BB719" s="202"/>
      <c r="BC719" s="202"/>
      <c r="BD719" s="202"/>
    </row>
    <row r="720" spans="1:56" ht="12.75" customHeight="1" x14ac:dyDescent="0.2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  <c r="AL720" s="202"/>
      <c r="AM720" s="202"/>
      <c r="AN720" s="202"/>
      <c r="AO720" s="202"/>
      <c r="AP720" s="202"/>
      <c r="AQ720" s="202"/>
      <c r="AR720" s="202"/>
      <c r="AS720" s="202"/>
      <c r="AT720" s="202"/>
      <c r="AU720" s="202"/>
      <c r="AV720" s="202"/>
      <c r="AW720" s="202"/>
      <c r="AX720" s="202"/>
      <c r="AY720" s="202"/>
      <c r="AZ720" s="202"/>
      <c r="BA720" s="202"/>
      <c r="BB720" s="202"/>
      <c r="BC720" s="202"/>
      <c r="BD720" s="202"/>
    </row>
    <row r="721" spans="1:56" ht="12.75" customHeight="1" x14ac:dyDescent="0.2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  <c r="AL721" s="202"/>
      <c r="AM721" s="202"/>
      <c r="AN721" s="202"/>
      <c r="AO721" s="202"/>
      <c r="AP721" s="202"/>
      <c r="AQ721" s="202"/>
      <c r="AR721" s="202"/>
      <c r="AS721" s="202"/>
      <c r="AT721" s="202"/>
      <c r="AU721" s="202"/>
      <c r="AV721" s="202"/>
      <c r="AW721" s="202"/>
      <c r="AX721" s="202"/>
      <c r="AY721" s="202"/>
      <c r="AZ721" s="202"/>
      <c r="BA721" s="202"/>
      <c r="BB721" s="202"/>
      <c r="BC721" s="202"/>
      <c r="BD721" s="202"/>
    </row>
    <row r="722" spans="1:56" ht="12.75" customHeight="1" x14ac:dyDescent="0.2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  <c r="AL722" s="202"/>
      <c r="AM722" s="202"/>
      <c r="AN722" s="202"/>
      <c r="AO722" s="202"/>
      <c r="AP722" s="202"/>
      <c r="AQ722" s="202"/>
      <c r="AR722" s="202"/>
      <c r="AS722" s="202"/>
      <c r="AT722" s="202"/>
      <c r="AU722" s="202"/>
      <c r="AV722" s="202"/>
      <c r="AW722" s="202"/>
      <c r="AX722" s="202"/>
      <c r="AY722" s="202"/>
      <c r="AZ722" s="202"/>
      <c r="BA722" s="202"/>
      <c r="BB722" s="202"/>
      <c r="BC722" s="202"/>
      <c r="BD722" s="202"/>
    </row>
    <row r="723" spans="1:56" ht="12.75" customHeight="1" x14ac:dyDescent="0.2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  <c r="AL723" s="202"/>
      <c r="AM723" s="202"/>
      <c r="AN723" s="202"/>
      <c r="AO723" s="202"/>
      <c r="AP723" s="202"/>
      <c r="AQ723" s="202"/>
      <c r="AR723" s="202"/>
      <c r="AS723" s="202"/>
      <c r="AT723" s="202"/>
      <c r="AU723" s="202"/>
      <c r="AV723" s="202"/>
      <c r="AW723" s="202"/>
      <c r="AX723" s="202"/>
      <c r="AY723" s="202"/>
      <c r="AZ723" s="202"/>
      <c r="BA723" s="202"/>
      <c r="BB723" s="202"/>
      <c r="BC723" s="202"/>
      <c r="BD723" s="202"/>
    </row>
    <row r="724" spans="1:56" ht="12.75" customHeight="1" x14ac:dyDescent="0.2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L724" s="202"/>
      <c r="AM724" s="202"/>
      <c r="AN724" s="202"/>
      <c r="AO724" s="202"/>
      <c r="AP724" s="202"/>
      <c r="AQ724" s="202"/>
      <c r="AR724" s="202"/>
      <c r="AS724" s="202"/>
      <c r="AT724" s="202"/>
      <c r="AU724" s="202"/>
      <c r="AV724" s="202"/>
      <c r="AW724" s="202"/>
      <c r="AX724" s="202"/>
      <c r="AY724" s="202"/>
      <c r="AZ724" s="202"/>
      <c r="BA724" s="202"/>
      <c r="BB724" s="202"/>
      <c r="BC724" s="202"/>
      <c r="BD724" s="202"/>
    </row>
    <row r="725" spans="1:56" ht="12.75" customHeight="1" x14ac:dyDescent="0.2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  <c r="AL725" s="202"/>
      <c r="AM725" s="202"/>
      <c r="AN725" s="202"/>
      <c r="AO725" s="202"/>
      <c r="AP725" s="202"/>
      <c r="AQ725" s="202"/>
      <c r="AR725" s="202"/>
      <c r="AS725" s="202"/>
      <c r="AT725" s="202"/>
      <c r="AU725" s="202"/>
      <c r="AV725" s="202"/>
      <c r="AW725" s="202"/>
      <c r="AX725" s="202"/>
      <c r="AY725" s="202"/>
      <c r="AZ725" s="202"/>
      <c r="BA725" s="202"/>
      <c r="BB725" s="202"/>
      <c r="BC725" s="202"/>
      <c r="BD725" s="202"/>
    </row>
    <row r="726" spans="1:56" ht="12.75" customHeight="1" x14ac:dyDescent="0.2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  <c r="AL726" s="202"/>
      <c r="AM726" s="202"/>
      <c r="AN726" s="202"/>
      <c r="AO726" s="202"/>
      <c r="AP726" s="202"/>
      <c r="AQ726" s="202"/>
      <c r="AR726" s="202"/>
      <c r="AS726" s="202"/>
      <c r="AT726" s="202"/>
      <c r="AU726" s="202"/>
      <c r="AV726" s="202"/>
      <c r="AW726" s="202"/>
      <c r="AX726" s="202"/>
      <c r="AY726" s="202"/>
      <c r="AZ726" s="202"/>
      <c r="BA726" s="202"/>
      <c r="BB726" s="202"/>
      <c r="BC726" s="202"/>
      <c r="BD726" s="202"/>
    </row>
    <row r="727" spans="1:56" ht="12.75" customHeight="1" x14ac:dyDescent="0.2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  <c r="AL727" s="202"/>
      <c r="AM727" s="202"/>
      <c r="AN727" s="202"/>
      <c r="AO727" s="202"/>
      <c r="AP727" s="202"/>
      <c r="AQ727" s="202"/>
      <c r="AR727" s="202"/>
      <c r="AS727" s="202"/>
      <c r="AT727" s="202"/>
      <c r="AU727" s="202"/>
      <c r="AV727" s="202"/>
      <c r="AW727" s="202"/>
      <c r="AX727" s="202"/>
      <c r="AY727" s="202"/>
      <c r="AZ727" s="202"/>
      <c r="BA727" s="202"/>
      <c r="BB727" s="202"/>
      <c r="BC727" s="202"/>
      <c r="BD727" s="202"/>
    </row>
    <row r="728" spans="1:56" ht="12.75" customHeight="1" x14ac:dyDescent="0.2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  <c r="AL728" s="202"/>
      <c r="AM728" s="202"/>
      <c r="AN728" s="202"/>
      <c r="AO728" s="202"/>
      <c r="AP728" s="202"/>
      <c r="AQ728" s="202"/>
      <c r="AR728" s="202"/>
      <c r="AS728" s="202"/>
      <c r="AT728" s="202"/>
      <c r="AU728" s="202"/>
      <c r="AV728" s="202"/>
      <c r="AW728" s="202"/>
      <c r="AX728" s="202"/>
      <c r="AY728" s="202"/>
      <c r="AZ728" s="202"/>
      <c r="BA728" s="202"/>
      <c r="BB728" s="202"/>
      <c r="BC728" s="202"/>
      <c r="BD728" s="202"/>
    </row>
    <row r="729" spans="1:56" ht="12.75" customHeight="1" x14ac:dyDescent="0.2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  <c r="AL729" s="202"/>
      <c r="AM729" s="202"/>
      <c r="AN729" s="202"/>
      <c r="AO729" s="202"/>
      <c r="AP729" s="202"/>
      <c r="AQ729" s="202"/>
      <c r="AR729" s="202"/>
      <c r="AS729" s="202"/>
      <c r="AT729" s="202"/>
      <c r="AU729" s="202"/>
      <c r="AV729" s="202"/>
      <c r="AW729" s="202"/>
      <c r="AX729" s="202"/>
      <c r="AY729" s="202"/>
      <c r="AZ729" s="202"/>
      <c r="BA729" s="202"/>
      <c r="BB729" s="202"/>
      <c r="BC729" s="202"/>
      <c r="BD729" s="202"/>
    </row>
    <row r="730" spans="1:56" ht="12.75" customHeight="1" x14ac:dyDescent="0.2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L730" s="202"/>
      <c r="AM730" s="202"/>
      <c r="AN730" s="202"/>
      <c r="AO730" s="202"/>
      <c r="AP730" s="202"/>
      <c r="AQ730" s="202"/>
      <c r="AR730" s="202"/>
      <c r="AS730" s="202"/>
      <c r="AT730" s="202"/>
      <c r="AU730" s="202"/>
      <c r="AV730" s="202"/>
      <c r="AW730" s="202"/>
      <c r="AX730" s="202"/>
      <c r="AY730" s="202"/>
      <c r="AZ730" s="202"/>
      <c r="BA730" s="202"/>
      <c r="BB730" s="202"/>
      <c r="BC730" s="202"/>
      <c r="BD730" s="202"/>
    </row>
    <row r="731" spans="1:56" ht="12.75" customHeight="1" x14ac:dyDescent="0.2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  <c r="AL731" s="202"/>
      <c r="AM731" s="202"/>
      <c r="AN731" s="202"/>
      <c r="AO731" s="202"/>
      <c r="AP731" s="202"/>
      <c r="AQ731" s="202"/>
      <c r="AR731" s="202"/>
      <c r="AS731" s="202"/>
      <c r="AT731" s="202"/>
      <c r="AU731" s="202"/>
      <c r="AV731" s="202"/>
      <c r="AW731" s="202"/>
      <c r="AX731" s="202"/>
      <c r="AY731" s="202"/>
      <c r="AZ731" s="202"/>
      <c r="BA731" s="202"/>
      <c r="BB731" s="202"/>
      <c r="BC731" s="202"/>
      <c r="BD731" s="202"/>
    </row>
    <row r="732" spans="1:56" ht="12.75" customHeight="1" x14ac:dyDescent="0.2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  <c r="AL732" s="202"/>
      <c r="AM732" s="202"/>
      <c r="AN732" s="202"/>
      <c r="AO732" s="202"/>
      <c r="AP732" s="202"/>
      <c r="AQ732" s="202"/>
      <c r="AR732" s="202"/>
      <c r="AS732" s="202"/>
      <c r="AT732" s="202"/>
      <c r="AU732" s="202"/>
      <c r="AV732" s="202"/>
      <c r="AW732" s="202"/>
      <c r="AX732" s="202"/>
      <c r="AY732" s="202"/>
      <c r="AZ732" s="202"/>
      <c r="BA732" s="202"/>
      <c r="BB732" s="202"/>
      <c r="BC732" s="202"/>
      <c r="BD732" s="202"/>
    </row>
    <row r="733" spans="1:56" ht="12.75" customHeight="1" x14ac:dyDescent="0.2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  <c r="AL733" s="202"/>
      <c r="AM733" s="202"/>
      <c r="AN733" s="202"/>
      <c r="AO733" s="202"/>
      <c r="AP733" s="202"/>
      <c r="AQ733" s="202"/>
      <c r="AR733" s="202"/>
      <c r="AS733" s="202"/>
      <c r="AT733" s="202"/>
      <c r="AU733" s="202"/>
      <c r="AV733" s="202"/>
      <c r="AW733" s="202"/>
      <c r="AX733" s="202"/>
      <c r="AY733" s="202"/>
      <c r="AZ733" s="202"/>
      <c r="BA733" s="202"/>
      <c r="BB733" s="202"/>
      <c r="BC733" s="202"/>
      <c r="BD733" s="202"/>
    </row>
    <row r="734" spans="1:56" ht="12.75" customHeight="1" x14ac:dyDescent="0.2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L734" s="202"/>
      <c r="AM734" s="202"/>
      <c r="AN734" s="202"/>
      <c r="AO734" s="202"/>
      <c r="AP734" s="202"/>
      <c r="AQ734" s="202"/>
      <c r="AR734" s="202"/>
      <c r="AS734" s="202"/>
      <c r="AT734" s="202"/>
      <c r="AU734" s="202"/>
      <c r="AV734" s="202"/>
      <c r="AW734" s="202"/>
      <c r="AX734" s="202"/>
      <c r="AY734" s="202"/>
      <c r="AZ734" s="202"/>
      <c r="BA734" s="202"/>
      <c r="BB734" s="202"/>
      <c r="BC734" s="202"/>
      <c r="BD734" s="202"/>
    </row>
    <row r="735" spans="1:56" ht="12.75" customHeight="1" x14ac:dyDescent="0.2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  <c r="AL735" s="202"/>
      <c r="AM735" s="202"/>
      <c r="AN735" s="202"/>
      <c r="AO735" s="202"/>
      <c r="AP735" s="202"/>
      <c r="AQ735" s="202"/>
      <c r="AR735" s="202"/>
      <c r="AS735" s="202"/>
      <c r="AT735" s="202"/>
      <c r="AU735" s="202"/>
      <c r="AV735" s="202"/>
      <c r="AW735" s="202"/>
      <c r="AX735" s="202"/>
      <c r="AY735" s="202"/>
      <c r="AZ735" s="202"/>
      <c r="BA735" s="202"/>
      <c r="BB735" s="202"/>
      <c r="BC735" s="202"/>
      <c r="BD735" s="202"/>
    </row>
    <row r="736" spans="1:56" ht="12.75" customHeight="1" x14ac:dyDescent="0.2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  <c r="AL736" s="202"/>
      <c r="AM736" s="202"/>
      <c r="AN736" s="202"/>
      <c r="AO736" s="202"/>
      <c r="AP736" s="202"/>
      <c r="AQ736" s="202"/>
      <c r="AR736" s="202"/>
      <c r="AS736" s="202"/>
      <c r="AT736" s="202"/>
      <c r="AU736" s="202"/>
      <c r="AV736" s="202"/>
      <c r="AW736" s="202"/>
      <c r="AX736" s="202"/>
      <c r="AY736" s="202"/>
      <c r="AZ736" s="202"/>
      <c r="BA736" s="202"/>
      <c r="BB736" s="202"/>
      <c r="BC736" s="202"/>
      <c r="BD736" s="202"/>
    </row>
    <row r="737" spans="1:56" ht="12.75" customHeight="1" x14ac:dyDescent="0.2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  <c r="AL737" s="202"/>
      <c r="AM737" s="202"/>
      <c r="AN737" s="202"/>
      <c r="AO737" s="202"/>
      <c r="AP737" s="202"/>
      <c r="AQ737" s="202"/>
      <c r="AR737" s="202"/>
      <c r="AS737" s="202"/>
      <c r="AT737" s="202"/>
      <c r="AU737" s="202"/>
      <c r="AV737" s="202"/>
      <c r="AW737" s="202"/>
      <c r="AX737" s="202"/>
      <c r="AY737" s="202"/>
      <c r="AZ737" s="202"/>
      <c r="BA737" s="202"/>
      <c r="BB737" s="202"/>
      <c r="BC737" s="202"/>
      <c r="BD737" s="202"/>
    </row>
    <row r="738" spans="1:56" ht="12.75" customHeight="1" x14ac:dyDescent="0.2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L738" s="202"/>
      <c r="AM738" s="202"/>
      <c r="AN738" s="202"/>
      <c r="AO738" s="202"/>
      <c r="AP738" s="202"/>
      <c r="AQ738" s="202"/>
      <c r="AR738" s="202"/>
      <c r="AS738" s="202"/>
      <c r="AT738" s="202"/>
      <c r="AU738" s="202"/>
      <c r="AV738" s="202"/>
      <c r="AW738" s="202"/>
      <c r="AX738" s="202"/>
      <c r="AY738" s="202"/>
      <c r="AZ738" s="202"/>
      <c r="BA738" s="202"/>
      <c r="BB738" s="202"/>
      <c r="BC738" s="202"/>
      <c r="BD738" s="202"/>
    </row>
    <row r="739" spans="1:56" ht="12.75" customHeight="1" x14ac:dyDescent="0.2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L739" s="202"/>
      <c r="AM739" s="202"/>
      <c r="AN739" s="202"/>
      <c r="AO739" s="202"/>
      <c r="AP739" s="202"/>
      <c r="AQ739" s="202"/>
      <c r="AR739" s="202"/>
      <c r="AS739" s="202"/>
      <c r="AT739" s="202"/>
      <c r="AU739" s="202"/>
      <c r="AV739" s="202"/>
      <c r="AW739" s="202"/>
      <c r="AX739" s="202"/>
      <c r="AY739" s="202"/>
      <c r="AZ739" s="202"/>
      <c r="BA739" s="202"/>
      <c r="BB739" s="202"/>
      <c r="BC739" s="202"/>
      <c r="BD739" s="202"/>
    </row>
    <row r="740" spans="1:56" ht="12.75" customHeight="1" x14ac:dyDescent="0.2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  <c r="AL740" s="202"/>
      <c r="AM740" s="202"/>
      <c r="AN740" s="202"/>
      <c r="AO740" s="202"/>
      <c r="AP740" s="202"/>
      <c r="AQ740" s="202"/>
      <c r="AR740" s="202"/>
      <c r="AS740" s="202"/>
      <c r="AT740" s="202"/>
      <c r="AU740" s="202"/>
      <c r="AV740" s="202"/>
      <c r="AW740" s="202"/>
      <c r="AX740" s="202"/>
      <c r="AY740" s="202"/>
      <c r="AZ740" s="202"/>
      <c r="BA740" s="202"/>
      <c r="BB740" s="202"/>
      <c r="BC740" s="202"/>
      <c r="BD740" s="202"/>
    </row>
    <row r="741" spans="1:56" ht="12.75" customHeight="1" x14ac:dyDescent="0.2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  <c r="AL741" s="202"/>
      <c r="AM741" s="202"/>
      <c r="AN741" s="202"/>
      <c r="AO741" s="202"/>
      <c r="AP741" s="202"/>
      <c r="AQ741" s="202"/>
      <c r="AR741" s="202"/>
      <c r="AS741" s="202"/>
      <c r="AT741" s="202"/>
      <c r="AU741" s="202"/>
      <c r="AV741" s="202"/>
      <c r="AW741" s="202"/>
      <c r="AX741" s="202"/>
      <c r="AY741" s="202"/>
      <c r="AZ741" s="202"/>
      <c r="BA741" s="202"/>
      <c r="BB741" s="202"/>
      <c r="BC741" s="202"/>
      <c r="BD741" s="202"/>
    </row>
    <row r="742" spans="1:56" ht="12.75" customHeight="1" x14ac:dyDescent="0.2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  <c r="AL742" s="202"/>
      <c r="AM742" s="202"/>
      <c r="AN742" s="202"/>
      <c r="AO742" s="202"/>
      <c r="AP742" s="202"/>
      <c r="AQ742" s="202"/>
      <c r="AR742" s="202"/>
      <c r="AS742" s="202"/>
      <c r="AT742" s="202"/>
      <c r="AU742" s="202"/>
      <c r="AV742" s="202"/>
      <c r="AW742" s="202"/>
      <c r="AX742" s="202"/>
      <c r="AY742" s="202"/>
      <c r="AZ742" s="202"/>
      <c r="BA742" s="202"/>
      <c r="BB742" s="202"/>
      <c r="BC742" s="202"/>
      <c r="BD742" s="202"/>
    </row>
    <row r="743" spans="1:56" ht="12.75" customHeight="1" x14ac:dyDescent="0.2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L743" s="202"/>
      <c r="AM743" s="202"/>
      <c r="AN743" s="202"/>
      <c r="AO743" s="202"/>
      <c r="AP743" s="202"/>
      <c r="AQ743" s="202"/>
      <c r="AR743" s="202"/>
      <c r="AS743" s="202"/>
      <c r="AT743" s="202"/>
      <c r="AU743" s="202"/>
      <c r="AV743" s="202"/>
      <c r="AW743" s="202"/>
      <c r="AX743" s="202"/>
      <c r="AY743" s="202"/>
      <c r="AZ743" s="202"/>
      <c r="BA743" s="202"/>
      <c r="BB743" s="202"/>
      <c r="BC743" s="202"/>
      <c r="BD743" s="202"/>
    </row>
    <row r="744" spans="1:56" ht="12.75" customHeight="1" x14ac:dyDescent="0.2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  <c r="AD744" s="202"/>
      <c r="AE744" s="202"/>
      <c r="AF744" s="202"/>
      <c r="AG744" s="202"/>
      <c r="AH744" s="202"/>
      <c r="AI744" s="202"/>
      <c r="AJ744" s="202"/>
      <c r="AK744" s="202"/>
      <c r="AL744" s="202"/>
      <c r="AM744" s="202"/>
      <c r="AN744" s="202"/>
      <c r="AO744" s="202"/>
      <c r="AP744" s="202"/>
      <c r="AQ744" s="202"/>
      <c r="AR744" s="202"/>
      <c r="AS744" s="202"/>
      <c r="AT744" s="202"/>
      <c r="AU744" s="202"/>
      <c r="AV744" s="202"/>
      <c r="AW744" s="202"/>
      <c r="AX744" s="202"/>
      <c r="AY744" s="202"/>
      <c r="AZ744" s="202"/>
      <c r="BA744" s="202"/>
      <c r="BB744" s="202"/>
      <c r="BC744" s="202"/>
      <c r="BD744" s="202"/>
    </row>
    <row r="745" spans="1:56" ht="12.75" customHeight="1" x14ac:dyDescent="0.2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  <c r="AD745" s="202"/>
      <c r="AE745" s="202"/>
      <c r="AF745" s="202"/>
      <c r="AG745" s="202"/>
      <c r="AH745" s="202"/>
      <c r="AI745" s="202"/>
      <c r="AJ745" s="202"/>
      <c r="AK745" s="202"/>
      <c r="AL745" s="202"/>
      <c r="AM745" s="202"/>
      <c r="AN745" s="202"/>
      <c r="AO745" s="202"/>
      <c r="AP745" s="202"/>
      <c r="AQ745" s="202"/>
      <c r="AR745" s="202"/>
      <c r="AS745" s="202"/>
      <c r="AT745" s="202"/>
      <c r="AU745" s="202"/>
      <c r="AV745" s="202"/>
      <c r="AW745" s="202"/>
      <c r="AX745" s="202"/>
      <c r="AY745" s="202"/>
      <c r="AZ745" s="202"/>
      <c r="BA745" s="202"/>
      <c r="BB745" s="202"/>
      <c r="BC745" s="202"/>
      <c r="BD745" s="202"/>
    </row>
    <row r="746" spans="1:56" ht="12.75" customHeight="1" x14ac:dyDescent="0.2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  <c r="AD746" s="202"/>
      <c r="AE746" s="202"/>
      <c r="AF746" s="202"/>
      <c r="AG746" s="202"/>
      <c r="AH746" s="202"/>
      <c r="AI746" s="202"/>
      <c r="AJ746" s="202"/>
      <c r="AK746" s="202"/>
      <c r="AL746" s="202"/>
      <c r="AM746" s="202"/>
      <c r="AN746" s="202"/>
      <c r="AO746" s="202"/>
      <c r="AP746" s="202"/>
      <c r="AQ746" s="202"/>
      <c r="AR746" s="202"/>
      <c r="AS746" s="202"/>
      <c r="AT746" s="202"/>
      <c r="AU746" s="202"/>
      <c r="AV746" s="202"/>
      <c r="AW746" s="202"/>
      <c r="AX746" s="202"/>
      <c r="AY746" s="202"/>
      <c r="AZ746" s="202"/>
      <c r="BA746" s="202"/>
      <c r="BB746" s="202"/>
      <c r="BC746" s="202"/>
      <c r="BD746" s="202"/>
    </row>
    <row r="747" spans="1:56" ht="12.75" customHeight="1" x14ac:dyDescent="0.2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  <c r="AD747" s="202"/>
      <c r="AE747" s="202"/>
      <c r="AF747" s="202"/>
      <c r="AG747" s="202"/>
      <c r="AH747" s="202"/>
      <c r="AI747" s="202"/>
      <c r="AJ747" s="202"/>
      <c r="AK747" s="202"/>
      <c r="AL747" s="202"/>
      <c r="AM747" s="202"/>
      <c r="AN747" s="202"/>
      <c r="AO747" s="202"/>
      <c r="AP747" s="202"/>
      <c r="AQ747" s="202"/>
      <c r="AR747" s="202"/>
      <c r="AS747" s="202"/>
      <c r="AT747" s="202"/>
      <c r="AU747" s="202"/>
      <c r="AV747" s="202"/>
      <c r="AW747" s="202"/>
      <c r="AX747" s="202"/>
      <c r="AY747" s="202"/>
      <c r="AZ747" s="202"/>
      <c r="BA747" s="202"/>
      <c r="BB747" s="202"/>
      <c r="BC747" s="202"/>
      <c r="BD747" s="202"/>
    </row>
    <row r="748" spans="1:56" ht="12.75" customHeight="1" x14ac:dyDescent="0.2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  <c r="AD748" s="202"/>
      <c r="AE748" s="202"/>
      <c r="AF748" s="202"/>
      <c r="AG748" s="202"/>
      <c r="AH748" s="202"/>
      <c r="AI748" s="202"/>
      <c r="AJ748" s="202"/>
      <c r="AK748" s="202"/>
      <c r="AL748" s="202"/>
      <c r="AM748" s="202"/>
      <c r="AN748" s="202"/>
      <c r="AO748" s="202"/>
      <c r="AP748" s="202"/>
      <c r="AQ748" s="202"/>
      <c r="AR748" s="202"/>
      <c r="AS748" s="202"/>
      <c r="AT748" s="202"/>
      <c r="AU748" s="202"/>
      <c r="AV748" s="202"/>
      <c r="AW748" s="202"/>
      <c r="AX748" s="202"/>
      <c r="AY748" s="202"/>
      <c r="AZ748" s="202"/>
      <c r="BA748" s="202"/>
      <c r="BB748" s="202"/>
      <c r="BC748" s="202"/>
      <c r="BD748" s="202"/>
    </row>
    <row r="749" spans="1:56" ht="12.75" customHeight="1" x14ac:dyDescent="0.2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  <c r="AD749" s="202"/>
      <c r="AE749" s="202"/>
      <c r="AF749" s="202"/>
      <c r="AG749" s="202"/>
      <c r="AH749" s="202"/>
      <c r="AI749" s="202"/>
      <c r="AJ749" s="202"/>
      <c r="AK749" s="202"/>
      <c r="AL749" s="202"/>
      <c r="AM749" s="202"/>
      <c r="AN749" s="202"/>
      <c r="AO749" s="202"/>
      <c r="AP749" s="202"/>
      <c r="AQ749" s="202"/>
      <c r="AR749" s="202"/>
      <c r="AS749" s="202"/>
      <c r="AT749" s="202"/>
      <c r="AU749" s="202"/>
      <c r="AV749" s="202"/>
      <c r="AW749" s="202"/>
      <c r="AX749" s="202"/>
      <c r="AY749" s="202"/>
      <c r="AZ749" s="202"/>
      <c r="BA749" s="202"/>
      <c r="BB749" s="202"/>
      <c r="BC749" s="202"/>
      <c r="BD749" s="202"/>
    </row>
    <row r="750" spans="1:56" ht="12.75" customHeight="1" x14ac:dyDescent="0.2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  <c r="AD750" s="202"/>
      <c r="AE750" s="202"/>
      <c r="AF750" s="202"/>
      <c r="AG750" s="202"/>
      <c r="AH750" s="202"/>
      <c r="AI750" s="202"/>
      <c r="AJ750" s="202"/>
      <c r="AK750" s="202"/>
      <c r="AL750" s="202"/>
      <c r="AM750" s="202"/>
      <c r="AN750" s="202"/>
      <c r="AO750" s="202"/>
      <c r="AP750" s="202"/>
      <c r="AQ750" s="202"/>
      <c r="AR750" s="202"/>
      <c r="AS750" s="202"/>
      <c r="AT750" s="202"/>
      <c r="AU750" s="202"/>
      <c r="AV750" s="202"/>
      <c r="AW750" s="202"/>
      <c r="AX750" s="202"/>
      <c r="AY750" s="202"/>
      <c r="AZ750" s="202"/>
      <c r="BA750" s="202"/>
      <c r="BB750" s="202"/>
      <c r="BC750" s="202"/>
      <c r="BD750" s="202"/>
    </row>
    <row r="751" spans="1:56" ht="12.75" customHeight="1" x14ac:dyDescent="0.2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  <c r="AD751" s="202"/>
      <c r="AE751" s="202"/>
      <c r="AF751" s="202"/>
      <c r="AG751" s="202"/>
      <c r="AH751" s="202"/>
      <c r="AI751" s="202"/>
      <c r="AJ751" s="202"/>
      <c r="AK751" s="202"/>
      <c r="AL751" s="202"/>
      <c r="AM751" s="202"/>
      <c r="AN751" s="202"/>
      <c r="AO751" s="202"/>
      <c r="AP751" s="202"/>
      <c r="AQ751" s="202"/>
      <c r="AR751" s="202"/>
      <c r="AS751" s="202"/>
      <c r="AT751" s="202"/>
      <c r="AU751" s="202"/>
      <c r="AV751" s="202"/>
      <c r="AW751" s="202"/>
      <c r="AX751" s="202"/>
      <c r="AY751" s="202"/>
      <c r="AZ751" s="202"/>
      <c r="BA751" s="202"/>
      <c r="BB751" s="202"/>
      <c r="BC751" s="202"/>
      <c r="BD751" s="202"/>
    </row>
    <row r="752" spans="1:56" ht="12.75" customHeight="1" x14ac:dyDescent="0.2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  <c r="AD752" s="202"/>
      <c r="AE752" s="202"/>
      <c r="AF752" s="202"/>
      <c r="AG752" s="202"/>
      <c r="AH752" s="202"/>
      <c r="AI752" s="202"/>
      <c r="AJ752" s="202"/>
      <c r="AK752" s="202"/>
      <c r="AL752" s="202"/>
      <c r="AM752" s="202"/>
      <c r="AN752" s="202"/>
      <c r="AO752" s="202"/>
      <c r="AP752" s="202"/>
      <c r="AQ752" s="202"/>
      <c r="AR752" s="202"/>
      <c r="AS752" s="202"/>
      <c r="AT752" s="202"/>
      <c r="AU752" s="202"/>
      <c r="AV752" s="202"/>
      <c r="AW752" s="202"/>
      <c r="AX752" s="202"/>
      <c r="AY752" s="202"/>
      <c r="AZ752" s="202"/>
      <c r="BA752" s="202"/>
      <c r="BB752" s="202"/>
      <c r="BC752" s="202"/>
      <c r="BD752" s="202"/>
    </row>
    <row r="753" spans="1:56" ht="12.75" customHeight="1" x14ac:dyDescent="0.2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  <c r="AD753" s="202"/>
      <c r="AE753" s="202"/>
      <c r="AF753" s="202"/>
      <c r="AG753" s="202"/>
      <c r="AH753" s="202"/>
      <c r="AI753" s="202"/>
      <c r="AJ753" s="202"/>
      <c r="AK753" s="202"/>
      <c r="AL753" s="202"/>
      <c r="AM753" s="202"/>
      <c r="AN753" s="202"/>
      <c r="AO753" s="202"/>
      <c r="AP753" s="202"/>
      <c r="AQ753" s="202"/>
      <c r="AR753" s="202"/>
      <c r="AS753" s="202"/>
      <c r="AT753" s="202"/>
      <c r="AU753" s="202"/>
      <c r="AV753" s="202"/>
      <c r="AW753" s="202"/>
      <c r="AX753" s="202"/>
      <c r="AY753" s="202"/>
      <c r="AZ753" s="202"/>
      <c r="BA753" s="202"/>
      <c r="BB753" s="202"/>
      <c r="BC753" s="202"/>
      <c r="BD753" s="202"/>
    </row>
    <row r="754" spans="1:56" ht="12.75" customHeight="1" x14ac:dyDescent="0.2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  <c r="AD754" s="202"/>
      <c r="AE754" s="202"/>
      <c r="AF754" s="202"/>
      <c r="AG754" s="202"/>
      <c r="AH754" s="202"/>
      <c r="AI754" s="202"/>
      <c r="AJ754" s="202"/>
      <c r="AK754" s="202"/>
      <c r="AL754" s="202"/>
      <c r="AM754" s="202"/>
      <c r="AN754" s="202"/>
      <c r="AO754" s="202"/>
      <c r="AP754" s="202"/>
      <c r="AQ754" s="202"/>
      <c r="AR754" s="202"/>
      <c r="AS754" s="202"/>
      <c r="AT754" s="202"/>
      <c r="AU754" s="202"/>
      <c r="AV754" s="202"/>
      <c r="AW754" s="202"/>
      <c r="AX754" s="202"/>
      <c r="AY754" s="202"/>
      <c r="AZ754" s="202"/>
      <c r="BA754" s="202"/>
      <c r="BB754" s="202"/>
      <c r="BC754" s="202"/>
      <c r="BD754" s="202"/>
    </row>
    <row r="755" spans="1:56" ht="12.75" customHeight="1" x14ac:dyDescent="0.2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  <c r="AD755" s="202"/>
      <c r="AE755" s="202"/>
      <c r="AF755" s="202"/>
      <c r="AG755" s="202"/>
      <c r="AH755" s="202"/>
      <c r="AI755" s="202"/>
      <c r="AJ755" s="202"/>
      <c r="AK755" s="202"/>
      <c r="AL755" s="202"/>
      <c r="AM755" s="202"/>
      <c r="AN755" s="202"/>
      <c r="AO755" s="202"/>
      <c r="AP755" s="202"/>
      <c r="AQ755" s="202"/>
      <c r="AR755" s="202"/>
      <c r="AS755" s="202"/>
      <c r="AT755" s="202"/>
      <c r="AU755" s="202"/>
      <c r="AV755" s="202"/>
      <c r="AW755" s="202"/>
      <c r="AX755" s="202"/>
      <c r="AY755" s="202"/>
      <c r="AZ755" s="202"/>
      <c r="BA755" s="202"/>
      <c r="BB755" s="202"/>
      <c r="BC755" s="202"/>
      <c r="BD755" s="202"/>
    </row>
    <row r="756" spans="1:56" ht="12.75" customHeight="1" x14ac:dyDescent="0.2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202"/>
      <c r="AJ756" s="202"/>
      <c r="AK756" s="202"/>
      <c r="AL756" s="20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202"/>
      <c r="AW756" s="202"/>
      <c r="AX756" s="202"/>
      <c r="AY756" s="202"/>
      <c r="AZ756" s="202"/>
      <c r="BA756" s="202"/>
      <c r="BB756" s="202"/>
      <c r="BC756" s="202"/>
      <c r="BD756" s="202"/>
    </row>
    <row r="757" spans="1:56" ht="12.75" customHeight="1" x14ac:dyDescent="0.2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  <c r="AD757" s="202"/>
      <c r="AE757" s="202"/>
      <c r="AF757" s="202"/>
      <c r="AG757" s="202"/>
      <c r="AH757" s="202"/>
      <c r="AI757" s="202"/>
      <c r="AJ757" s="202"/>
      <c r="AK757" s="202"/>
      <c r="AL757" s="202"/>
      <c r="AM757" s="202"/>
      <c r="AN757" s="202"/>
      <c r="AO757" s="202"/>
      <c r="AP757" s="202"/>
      <c r="AQ757" s="202"/>
      <c r="AR757" s="202"/>
      <c r="AS757" s="202"/>
      <c r="AT757" s="202"/>
      <c r="AU757" s="202"/>
      <c r="AV757" s="202"/>
      <c r="AW757" s="202"/>
      <c r="AX757" s="202"/>
      <c r="AY757" s="202"/>
      <c r="AZ757" s="202"/>
      <c r="BA757" s="202"/>
      <c r="BB757" s="202"/>
      <c r="BC757" s="202"/>
      <c r="BD757" s="202"/>
    </row>
    <row r="758" spans="1:56" ht="12.75" customHeight="1" x14ac:dyDescent="0.2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202"/>
      <c r="AJ758" s="202"/>
      <c r="AK758" s="202"/>
      <c r="AL758" s="20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202"/>
      <c r="AW758" s="202"/>
      <c r="AX758" s="202"/>
      <c r="AY758" s="202"/>
      <c r="AZ758" s="202"/>
      <c r="BA758" s="202"/>
      <c r="BB758" s="202"/>
      <c r="BC758" s="202"/>
      <c r="BD758" s="202"/>
    </row>
    <row r="759" spans="1:56" ht="12.75" customHeight="1" x14ac:dyDescent="0.2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  <c r="AD759" s="202"/>
      <c r="AE759" s="202"/>
      <c r="AF759" s="202"/>
      <c r="AG759" s="202"/>
      <c r="AH759" s="202"/>
      <c r="AI759" s="202"/>
      <c r="AJ759" s="202"/>
      <c r="AK759" s="202"/>
      <c r="AL759" s="202"/>
      <c r="AM759" s="202"/>
      <c r="AN759" s="202"/>
      <c r="AO759" s="202"/>
      <c r="AP759" s="202"/>
      <c r="AQ759" s="202"/>
      <c r="AR759" s="202"/>
      <c r="AS759" s="202"/>
      <c r="AT759" s="202"/>
      <c r="AU759" s="202"/>
      <c r="AV759" s="202"/>
      <c r="AW759" s="202"/>
      <c r="AX759" s="202"/>
      <c r="AY759" s="202"/>
      <c r="AZ759" s="202"/>
      <c r="BA759" s="202"/>
      <c r="BB759" s="202"/>
      <c r="BC759" s="202"/>
      <c r="BD759" s="202"/>
    </row>
    <row r="760" spans="1:56" ht="12.75" customHeight="1" x14ac:dyDescent="0.2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202"/>
      <c r="AJ760" s="202"/>
      <c r="AK760" s="202"/>
      <c r="AL760" s="20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202"/>
      <c r="AW760" s="202"/>
      <c r="AX760" s="202"/>
      <c r="AY760" s="202"/>
      <c r="AZ760" s="202"/>
      <c r="BA760" s="202"/>
      <c r="BB760" s="202"/>
      <c r="BC760" s="202"/>
      <c r="BD760" s="202"/>
    </row>
    <row r="761" spans="1:56" ht="12.75" customHeight="1" x14ac:dyDescent="0.2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  <c r="AD761" s="202"/>
      <c r="AE761" s="202"/>
      <c r="AF761" s="202"/>
      <c r="AG761" s="202"/>
      <c r="AH761" s="202"/>
      <c r="AI761" s="202"/>
      <c r="AJ761" s="202"/>
      <c r="AK761" s="202"/>
      <c r="AL761" s="202"/>
      <c r="AM761" s="202"/>
      <c r="AN761" s="202"/>
      <c r="AO761" s="202"/>
      <c r="AP761" s="202"/>
      <c r="AQ761" s="202"/>
      <c r="AR761" s="202"/>
      <c r="AS761" s="202"/>
      <c r="AT761" s="202"/>
      <c r="AU761" s="202"/>
      <c r="AV761" s="202"/>
      <c r="AW761" s="202"/>
      <c r="AX761" s="202"/>
      <c r="AY761" s="202"/>
      <c r="AZ761" s="202"/>
      <c r="BA761" s="202"/>
      <c r="BB761" s="202"/>
      <c r="BC761" s="202"/>
      <c r="BD761" s="202"/>
    </row>
    <row r="762" spans="1:56" ht="12.75" customHeight="1" x14ac:dyDescent="0.2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  <c r="AD762" s="202"/>
      <c r="AE762" s="202"/>
      <c r="AF762" s="202"/>
      <c r="AG762" s="202"/>
      <c r="AH762" s="202"/>
      <c r="AI762" s="202"/>
      <c r="AJ762" s="202"/>
      <c r="AK762" s="202"/>
      <c r="AL762" s="202"/>
      <c r="AM762" s="202"/>
      <c r="AN762" s="202"/>
      <c r="AO762" s="202"/>
      <c r="AP762" s="202"/>
      <c r="AQ762" s="202"/>
      <c r="AR762" s="202"/>
      <c r="AS762" s="202"/>
      <c r="AT762" s="202"/>
      <c r="AU762" s="202"/>
      <c r="AV762" s="202"/>
      <c r="AW762" s="202"/>
      <c r="AX762" s="202"/>
      <c r="AY762" s="202"/>
      <c r="AZ762" s="202"/>
      <c r="BA762" s="202"/>
      <c r="BB762" s="202"/>
      <c r="BC762" s="202"/>
      <c r="BD762" s="202"/>
    </row>
    <row r="763" spans="1:56" ht="12.75" customHeight="1" x14ac:dyDescent="0.2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  <c r="AD763" s="202"/>
      <c r="AE763" s="202"/>
      <c r="AF763" s="202"/>
      <c r="AG763" s="202"/>
      <c r="AH763" s="202"/>
      <c r="AI763" s="202"/>
      <c r="AJ763" s="202"/>
      <c r="AK763" s="202"/>
      <c r="AL763" s="202"/>
      <c r="AM763" s="202"/>
      <c r="AN763" s="202"/>
      <c r="AO763" s="202"/>
      <c r="AP763" s="202"/>
      <c r="AQ763" s="202"/>
      <c r="AR763" s="202"/>
      <c r="AS763" s="202"/>
      <c r="AT763" s="202"/>
      <c r="AU763" s="202"/>
      <c r="AV763" s="202"/>
      <c r="AW763" s="202"/>
      <c r="AX763" s="202"/>
      <c r="AY763" s="202"/>
      <c r="AZ763" s="202"/>
      <c r="BA763" s="202"/>
      <c r="BB763" s="202"/>
      <c r="BC763" s="202"/>
      <c r="BD763" s="202"/>
    </row>
    <row r="764" spans="1:56" ht="12.75" customHeight="1" x14ac:dyDescent="0.2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202"/>
      <c r="AJ764" s="202"/>
      <c r="AK764" s="202"/>
      <c r="AL764" s="20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202"/>
      <c r="AW764" s="202"/>
      <c r="AX764" s="202"/>
      <c r="AY764" s="202"/>
      <c r="AZ764" s="202"/>
      <c r="BA764" s="202"/>
      <c r="BB764" s="202"/>
      <c r="BC764" s="202"/>
      <c r="BD764" s="202"/>
    </row>
    <row r="765" spans="1:56" ht="12.75" customHeight="1" x14ac:dyDescent="0.2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  <c r="AD765" s="202"/>
      <c r="AE765" s="202"/>
      <c r="AF765" s="202"/>
      <c r="AG765" s="202"/>
      <c r="AH765" s="202"/>
      <c r="AI765" s="202"/>
      <c r="AJ765" s="202"/>
      <c r="AK765" s="202"/>
      <c r="AL765" s="202"/>
      <c r="AM765" s="202"/>
      <c r="AN765" s="202"/>
      <c r="AO765" s="202"/>
      <c r="AP765" s="202"/>
      <c r="AQ765" s="202"/>
      <c r="AR765" s="202"/>
      <c r="AS765" s="202"/>
      <c r="AT765" s="202"/>
      <c r="AU765" s="202"/>
      <c r="AV765" s="202"/>
      <c r="AW765" s="202"/>
      <c r="AX765" s="202"/>
      <c r="AY765" s="202"/>
      <c r="AZ765" s="202"/>
      <c r="BA765" s="202"/>
      <c r="BB765" s="202"/>
      <c r="BC765" s="202"/>
      <c r="BD765" s="202"/>
    </row>
    <row r="766" spans="1:56" ht="12.75" customHeight="1" x14ac:dyDescent="0.2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202"/>
      <c r="AJ766" s="202"/>
      <c r="AK766" s="202"/>
      <c r="AL766" s="20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202"/>
      <c r="AW766" s="202"/>
      <c r="AX766" s="202"/>
      <c r="AY766" s="202"/>
      <c r="AZ766" s="202"/>
      <c r="BA766" s="202"/>
      <c r="BB766" s="202"/>
      <c r="BC766" s="202"/>
      <c r="BD766" s="202"/>
    </row>
    <row r="767" spans="1:56" ht="12.75" customHeight="1" x14ac:dyDescent="0.2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  <c r="AD767" s="202"/>
      <c r="AE767" s="202"/>
      <c r="AF767" s="202"/>
      <c r="AG767" s="202"/>
      <c r="AH767" s="202"/>
      <c r="AI767" s="202"/>
      <c r="AJ767" s="202"/>
      <c r="AK767" s="202"/>
      <c r="AL767" s="202"/>
      <c r="AM767" s="202"/>
      <c r="AN767" s="202"/>
      <c r="AO767" s="202"/>
      <c r="AP767" s="202"/>
      <c r="AQ767" s="202"/>
      <c r="AR767" s="202"/>
      <c r="AS767" s="202"/>
      <c r="AT767" s="202"/>
      <c r="AU767" s="202"/>
      <c r="AV767" s="202"/>
      <c r="AW767" s="202"/>
      <c r="AX767" s="202"/>
      <c r="AY767" s="202"/>
      <c r="AZ767" s="202"/>
      <c r="BA767" s="202"/>
      <c r="BB767" s="202"/>
      <c r="BC767" s="202"/>
      <c r="BD767" s="202"/>
    </row>
    <row r="768" spans="1:56" ht="12.75" customHeight="1" x14ac:dyDescent="0.2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202"/>
      <c r="AJ768" s="202"/>
      <c r="AK768" s="202"/>
      <c r="AL768" s="20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202"/>
      <c r="AW768" s="202"/>
      <c r="AX768" s="202"/>
      <c r="AY768" s="202"/>
      <c r="AZ768" s="202"/>
      <c r="BA768" s="202"/>
      <c r="BB768" s="202"/>
      <c r="BC768" s="202"/>
      <c r="BD768" s="202"/>
    </row>
    <row r="769" spans="1:56" ht="12.75" customHeight="1" x14ac:dyDescent="0.2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  <c r="AD769" s="202"/>
      <c r="AE769" s="202"/>
      <c r="AF769" s="202"/>
      <c r="AG769" s="202"/>
      <c r="AH769" s="202"/>
      <c r="AI769" s="202"/>
      <c r="AJ769" s="202"/>
      <c r="AK769" s="202"/>
      <c r="AL769" s="202"/>
      <c r="AM769" s="202"/>
      <c r="AN769" s="202"/>
      <c r="AO769" s="202"/>
      <c r="AP769" s="202"/>
      <c r="AQ769" s="202"/>
      <c r="AR769" s="202"/>
      <c r="AS769" s="202"/>
      <c r="AT769" s="202"/>
      <c r="AU769" s="202"/>
      <c r="AV769" s="202"/>
      <c r="AW769" s="202"/>
      <c r="AX769" s="202"/>
      <c r="AY769" s="202"/>
      <c r="AZ769" s="202"/>
      <c r="BA769" s="202"/>
      <c r="BB769" s="202"/>
      <c r="BC769" s="202"/>
      <c r="BD769" s="202"/>
    </row>
    <row r="770" spans="1:56" ht="12.75" customHeight="1" x14ac:dyDescent="0.2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202"/>
      <c r="AJ770" s="202"/>
      <c r="AK770" s="202"/>
      <c r="AL770" s="20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202"/>
      <c r="AW770" s="202"/>
      <c r="AX770" s="202"/>
      <c r="AY770" s="202"/>
      <c r="AZ770" s="202"/>
      <c r="BA770" s="202"/>
      <c r="BB770" s="202"/>
      <c r="BC770" s="202"/>
      <c r="BD770" s="202"/>
    </row>
    <row r="771" spans="1:56" ht="12.75" customHeight="1" x14ac:dyDescent="0.2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  <c r="AD771" s="202"/>
      <c r="AE771" s="202"/>
      <c r="AF771" s="202"/>
      <c r="AG771" s="202"/>
      <c r="AH771" s="202"/>
      <c r="AI771" s="202"/>
      <c r="AJ771" s="202"/>
      <c r="AK771" s="202"/>
      <c r="AL771" s="202"/>
      <c r="AM771" s="202"/>
      <c r="AN771" s="202"/>
      <c r="AO771" s="202"/>
      <c r="AP771" s="202"/>
      <c r="AQ771" s="202"/>
      <c r="AR771" s="202"/>
      <c r="AS771" s="202"/>
      <c r="AT771" s="202"/>
      <c r="AU771" s="202"/>
      <c r="AV771" s="202"/>
      <c r="AW771" s="202"/>
      <c r="AX771" s="202"/>
      <c r="AY771" s="202"/>
      <c r="AZ771" s="202"/>
      <c r="BA771" s="202"/>
      <c r="BB771" s="202"/>
      <c r="BC771" s="202"/>
      <c r="BD771" s="202"/>
    </row>
    <row r="772" spans="1:56" ht="12.75" customHeight="1" x14ac:dyDescent="0.2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202"/>
      <c r="AJ772" s="202"/>
      <c r="AK772" s="202"/>
      <c r="AL772" s="20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202"/>
      <c r="AW772" s="202"/>
      <c r="AX772" s="202"/>
      <c r="AY772" s="202"/>
      <c r="AZ772" s="202"/>
      <c r="BA772" s="202"/>
      <c r="BB772" s="202"/>
      <c r="BC772" s="202"/>
      <c r="BD772" s="202"/>
    </row>
    <row r="773" spans="1:56" ht="12.75" customHeight="1" x14ac:dyDescent="0.2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202"/>
      <c r="AJ773" s="202"/>
      <c r="AK773" s="202"/>
      <c r="AL773" s="20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202"/>
      <c r="AW773" s="202"/>
      <c r="AX773" s="202"/>
      <c r="AY773" s="202"/>
      <c r="AZ773" s="202"/>
      <c r="BA773" s="202"/>
      <c r="BB773" s="202"/>
      <c r="BC773" s="202"/>
      <c r="BD773" s="202"/>
    </row>
    <row r="774" spans="1:56" ht="12.75" customHeight="1" x14ac:dyDescent="0.2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202"/>
      <c r="AJ774" s="202"/>
      <c r="AK774" s="202"/>
      <c r="AL774" s="20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202"/>
      <c r="AW774" s="202"/>
      <c r="AX774" s="202"/>
      <c r="AY774" s="202"/>
      <c r="AZ774" s="202"/>
      <c r="BA774" s="202"/>
      <c r="BB774" s="202"/>
      <c r="BC774" s="202"/>
      <c r="BD774" s="202"/>
    </row>
    <row r="775" spans="1:56" ht="12.75" customHeight="1" x14ac:dyDescent="0.2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202"/>
      <c r="AJ775" s="202"/>
      <c r="AK775" s="202"/>
      <c r="AL775" s="20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202"/>
      <c r="AW775" s="202"/>
      <c r="AX775" s="202"/>
      <c r="AY775" s="202"/>
      <c r="AZ775" s="202"/>
      <c r="BA775" s="202"/>
      <c r="BB775" s="202"/>
      <c r="BC775" s="202"/>
      <c r="BD775" s="202"/>
    </row>
    <row r="776" spans="1:56" ht="12.75" customHeight="1" x14ac:dyDescent="0.2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202"/>
      <c r="AJ776" s="202"/>
      <c r="AK776" s="202"/>
      <c r="AL776" s="20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202"/>
      <c r="AW776" s="202"/>
      <c r="AX776" s="202"/>
      <c r="AY776" s="202"/>
      <c r="AZ776" s="202"/>
      <c r="BA776" s="202"/>
      <c r="BB776" s="202"/>
      <c r="BC776" s="202"/>
      <c r="BD776" s="202"/>
    </row>
    <row r="777" spans="1:56" ht="12.75" customHeight="1" x14ac:dyDescent="0.2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  <c r="AD777" s="202"/>
      <c r="AE777" s="202"/>
      <c r="AF777" s="202"/>
      <c r="AG777" s="202"/>
      <c r="AH777" s="202"/>
      <c r="AI777" s="202"/>
      <c r="AJ777" s="202"/>
      <c r="AK777" s="202"/>
      <c r="AL777" s="202"/>
      <c r="AM777" s="202"/>
      <c r="AN777" s="202"/>
      <c r="AO777" s="202"/>
      <c r="AP777" s="202"/>
      <c r="AQ777" s="202"/>
      <c r="AR777" s="202"/>
      <c r="AS777" s="202"/>
      <c r="AT777" s="202"/>
      <c r="AU777" s="202"/>
      <c r="AV777" s="202"/>
      <c r="AW777" s="202"/>
      <c r="AX777" s="202"/>
      <c r="AY777" s="202"/>
      <c r="AZ777" s="202"/>
      <c r="BA777" s="202"/>
      <c r="BB777" s="202"/>
      <c r="BC777" s="202"/>
      <c r="BD777" s="202"/>
    </row>
    <row r="778" spans="1:56" ht="12.75" customHeight="1" x14ac:dyDescent="0.2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  <c r="AD778" s="202"/>
      <c r="AE778" s="202"/>
      <c r="AF778" s="202"/>
      <c r="AG778" s="202"/>
      <c r="AH778" s="202"/>
      <c r="AI778" s="202"/>
      <c r="AJ778" s="202"/>
      <c r="AK778" s="202"/>
      <c r="AL778" s="202"/>
      <c r="AM778" s="202"/>
      <c r="AN778" s="202"/>
      <c r="AO778" s="202"/>
      <c r="AP778" s="202"/>
      <c r="AQ778" s="202"/>
      <c r="AR778" s="202"/>
      <c r="AS778" s="202"/>
      <c r="AT778" s="202"/>
      <c r="AU778" s="202"/>
      <c r="AV778" s="202"/>
      <c r="AW778" s="202"/>
      <c r="AX778" s="202"/>
      <c r="AY778" s="202"/>
      <c r="AZ778" s="202"/>
      <c r="BA778" s="202"/>
      <c r="BB778" s="202"/>
      <c r="BC778" s="202"/>
      <c r="BD778" s="202"/>
    </row>
    <row r="779" spans="1:56" ht="12.75" customHeight="1" x14ac:dyDescent="0.2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  <c r="AD779" s="202"/>
      <c r="AE779" s="202"/>
      <c r="AF779" s="202"/>
      <c r="AG779" s="202"/>
      <c r="AH779" s="202"/>
      <c r="AI779" s="202"/>
      <c r="AJ779" s="202"/>
      <c r="AK779" s="202"/>
      <c r="AL779" s="202"/>
      <c r="AM779" s="202"/>
      <c r="AN779" s="202"/>
      <c r="AO779" s="202"/>
      <c r="AP779" s="202"/>
      <c r="AQ779" s="202"/>
      <c r="AR779" s="202"/>
      <c r="AS779" s="202"/>
      <c r="AT779" s="202"/>
      <c r="AU779" s="202"/>
      <c r="AV779" s="202"/>
      <c r="AW779" s="202"/>
      <c r="AX779" s="202"/>
      <c r="AY779" s="202"/>
      <c r="AZ779" s="202"/>
      <c r="BA779" s="202"/>
      <c r="BB779" s="202"/>
      <c r="BC779" s="202"/>
      <c r="BD779" s="202"/>
    </row>
    <row r="780" spans="1:56" ht="12.75" customHeight="1" x14ac:dyDescent="0.2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  <c r="AD780" s="202"/>
      <c r="AE780" s="202"/>
      <c r="AF780" s="202"/>
      <c r="AG780" s="202"/>
      <c r="AH780" s="202"/>
      <c r="AI780" s="202"/>
      <c r="AJ780" s="202"/>
      <c r="AK780" s="202"/>
      <c r="AL780" s="202"/>
      <c r="AM780" s="202"/>
      <c r="AN780" s="202"/>
      <c r="AO780" s="202"/>
      <c r="AP780" s="202"/>
      <c r="AQ780" s="202"/>
      <c r="AR780" s="202"/>
      <c r="AS780" s="202"/>
      <c r="AT780" s="202"/>
      <c r="AU780" s="202"/>
      <c r="AV780" s="202"/>
      <c r="AW780" s="202"/>
      <c r="AX780" s="202"/>
      <c r="AY780" s="202"/>
      <c r="AZ780" s="202"/>
      <c r="BA780" s="202"/>
      <c r="BB780" s="202"/>
      <c r="BC780" s="202"/>
      <c r="BD780" s="202"/>
    </row>
    <row r="781" spans="1:56" ht="12.75" customHeight="1" x14ac:dyDescent="0.2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  <c r="AD781" s="202"/>
      <c r="AE781" s="202"/>
      <c r="AF781" s="202"/>
      <c r="AG781" s="202"/>
      <c r="AH781" s="202"/>
      <c r="AI781" s="202"/>
      <c r="AJ781" s="202"/>
      <c r="AK781" s="202"/>
      <c r="AL781" s="202"/>
      <c r="AM781" s="202"/>
      <c r="AN781" s="202"/>
      <c r="AO781" s="202"/>
      <c r="AP781" s="202"/>
      <c r="AQ781" s="202"/>
      <c r="AR781" s="202"/>
      <c r="AS781" s="202"/>
      <c r="AT781" s="202"/>
      <c r="AU781" s="202"/>
      <c r="AV781" s="202"/>
      <c r="AW781" s="202"/>
      <c r="AX781" s="202"/>
      <c r="AY781" s="202"/>
      <c r="AZ781" s="202"/>
      <c r="BA781" s="202"/>
      <c r="BB781" s="202"/>
      <c r="BC781" s="202"/>
      <c r="BD781" s="202"/>
    </row>
    <row r="782" spans="1:56" ht="12.75" customHeight="1" x14ac:dyDescent="0.2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202"/>
      <c r="AT782" s="202"/>
      <c r="AU782" s="202"/>
      <c r="AV782" s="202"/>
      <c r="AW782" s="202"/>
      <c r="AX782" s="202"/>
      <c r="AY782" s="202"/>
      <c r="AZ782" s="202"/>
      <c r="BA782" s="202"/>
      <c r="BB782" s="202"/>
      <c r="BC782" s="202"/>
      <c r="BD782" s="202"/>
    </row>
    <row r="783" spans="1:56" ht="12.75" customHeight="1" x14ac:dyDescent="0.2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  <c r="AD783" s="202"/>
      <c r="AE783" s="202"/>
      <c r="AF783" s="202"/>
      <c r="AG783" s="202"/>
      <c r="AH783" s="202"/>
      <c r="AI783" s="202"/>
      <c r="AJ783" s="202"/>
      <c r="AK783" s="202"/>
      <c r="AL783" s="202"/>
      <c r="AM783" s="202"/>
      <c r="AN783" s="202"/>
      <c r="AO783" s="202"/>
      <c r="AP783" s="202"/>
      <c r="AQ783" s="202"/>
      <c r="AR783" s="202"/>
      <c r="AS783" s="202"/>
      <c r="AT783" s="202"/>
      <c r="AU783" s="202"/>
      <c r="AV783" s="202"/>
      <c r="AW783" s="202"/>
      <c r="AX783" s="202"/>
      <c r="AY783" s="202"/>
      <c r="AZ783" s="202"/>
      <c r="BA783" s="202"/>
      <c r="BB783" s="202"/>
      <c r="BC783" s="202"/>
      <c r="BD783" s="202"/>
    </row>
    <row r="784" spans="1:56" ht="12.75" customHeight="1" x14ac:dyDescent="0.2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  <c r="AD784" s="202"/>
      <c r="AE784" s="202"/>
      <c r="AF784" s="202"/>
      <c r="AG784" s="202"/>
      <c r="AH784" s="202"/>
      <c r="AI784" s="202"/>
      <c r="AJ784" s="202"/>
      <c r="AK784" s="202"/>
      <c r="AL784" s="202"/>
      <c r="AM784" s="202"/>
      <c r="AN784" s="202"/>
      <c r="AO784" s="202"/>
      <c r="AP784" s="202"/>
      <c r="AQ784" s="202"/>
      <c r="AR784" s="202"/>
      <c r="AS784" s="202"/>
      <c r="AT784" s="202"/>
      <c r="AU784" s="202"/>
      <c r="AV784" s="202"/>
      <c r="AW784" s="202"/>
      <c r="AX784" s="202"/>
      <c r="AY784" s="202"/>
      <c r="AZ784" s="202"/>
      <c r="BA784" s="202"/>
      <c r="BB784" s="202"/>
      <c r="BC784" s="202"/>
      <c r="BD784" s="202"/>
    </row>
    <row r="785" spans="1:56" ht="12.75" customHeight="1" x14ac:dyDescent="0.2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  <c r="AD785" s="202"/>
      <c r="AE785" s="202"/>
      <c r="AF785" s="202"/>
      <c r="AG785" s="202"/>
      <c r="AH785" s="202"/>
      <c r="AI785" s="202"/>
      <c r="AJ785" s="202"/>
      <c r="AK785" s="202"/>
      <c r="AL785" s="202"/>
      <c r="AM785" s="202"/>
      <c r="AN785" s="202"/>
      <c r="AO785" s="202"/>
      <c r="AP785" s="202"/>
      <c r="AQ785" s="202"/>
      <c r="AR785" s="202"/>
      <c r="AS785" s="202"/>
      <c r="AT785" s="202"/>
      <c r="AU785" s="202"/>
      <c r="AV785" s="202"/>
      <c r="AW785" s="202"/>
      <c r="AX785" s="202"/>
      <c r="AY785" s="202"/>
      <c r="AZ785" s="202"/>
      <c r="BA785" s="202"/>
      <c r="BB785" s="202"/>
      <c r="BC785" s="202"/>
      <c r="BD785" s="202"/>
    </row>
    <row r="786" spans="1:56" ht="12.75" customHeight="1" x14ac:dyDescent="0.2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  <c r="AD786" s="202"/>
      <c r="AE786" s="202"/>
      <c r="AF786" s="202"/>
      <c r="AG786" s="202"/>
      <c r="AH786" s="202"/>
      <c r="AI786" s="202"/>
      <c r="AJ786" s="202"/>
      <c r="AK786" s="202"/>
      <c r="AL786" s="202"/>
      <c r="AM786" s="202"/>
      <c r="AN786" s="202"/>
      <c r="AO786" s="202"/>
      <c r="AP786" s="202"/>
      <c r="AQ786" s="202"/>
      <c r="AR786" s="202"/>
      <c r="AS786" s="202"/>
      <c r="AT786" s="202"/>
      <c r="AU786" s="202"/>
      <c r="AV786" s="202"/>
      <c r="AW786" s="202"/>
      <c r="AX786" s="202"/>
      <c r="AY786" s="202"/>
      <c r="AZ786" s="202"/>
      <c r="BA786" s="202"/>
      <c r="BB786" s="202"/>
      <c r="BC786" s="202"/>
      <c r="BD786" s="202"/>
    </row>
    <row r="787" spans="1:56" ht="12.75" customHeight="1" x14ac:dyDescent="0.2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  <c r="AD787" s="202"/>
      <c r="AE787" s="202"/>
      <c r="AF787" s="202"/>
      <c r="AG787" s="202"/>
      <c r="AH787" s="202"/>
      <c r="AI787" s="202"/>
      <c r="AJ787" s="202"/>
      <c r="AK787" s="202"/>
      <c r="AL787" s="202"/>
      <c r="AM787" s="202"/>
      <c r="AN787" s="202"/>
      <c r="AO787" s="202"/>
      <c r="AP787" s="202"/>
      <c r="AQ787" s="202"/>
      <c r="AR787" s="202"/>
      <c r="AS787" s="202"/>
      <c r="AT787" s="202"/>
      <c r="AU787" s="202"/>
      <c r="AV787" s="202"/>
      <c r="AW787" s="202"/>
      <c r="AX787" s="202"/>
      <c r="AY787" s="202"/>
      <c r="AZ787" s="202"/>
      <c r="BA787" s="202"/>
      <c r="BB787" s="202"/>
      <c r="BC787" s="202"/>
      <c r="BD787" s="202"/>
    </row>
    <row r="788" spans="1:56" ht="12.75" customHeight="1" x14ac:dyDescent="0.2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  <c r="AD788" s="202"/>
      <c r="AE788" s="202"/>
      <c r="AF788" s="202"/>
      <c r="AG788" s="202"/>
      <c r="AH788" s="202"/>
      <c r="AI788" s="202"/>
      <c r="AJ788" s="202"/>
      <c r="AK788" s="202"/>
      <c r="AL788" s="202"/>
      <c r="AM788" s="202"/>
      <c r="AN788" s="202"/>
      <c r="AO788" s="202"/>
      <c r="AP788" s="202"/>
      <c r="AQ788" s="202"/>
      <c r="AR788" s="202"/>
      <c r="AS788" s="202"/>
      <c r="AT788" s="202"/>
      <c r="AU788" s="202"/>
      <c r="AV788" s="202"/>
      <c r="AW788" s="202"/>
      <c r="AX788" s="202"/>
      <c r="AY788" s="202"/>
      <c r="AZ788" s="202"/>
      <c r="BA788" s="202"/>
      <c r="BB788" s="202"/>
      <c r="BC788" s="202"/>
      <c r="BD788" s="202"/>
    </row>
    <row r="789" spans="1:56" ht="12.75" customHeight="1" x14ac:dyDescent="0.2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  <c r="AD789" s="202"/>
      <c r="AE789" s="202"/>
      <c r="AF789" s="202"/>
      <c r="AG789" s="202"/>
      <c r="AH789" s="202"/>
      <c r="AI789" s="202"/>
      <c r="AJ789" s="202"/>
      <c r="AK789" s="202"/>
      <c r="AL789" s="202"/>
      <c r="AM789" s="202"/>
      <c r="AN789" s="202"/>
      <c r="AO789" s="202"/>
      <c r="AP789" s="202"/>
      <c r="AQ789" s="202"/>
      <c r="AR789" s="202"/>
      <c r="AS789" s="202"/>
      <c r="AT789" s="202"/>
      <c r="AU789" s="202"/>
      <c r="AV789" s="202"/>
      <c r="AW789" s="202"/>
      <c r="AX789" s="202"/>
      <c r="AY789" s="202"/>
      <c r="AZ789" s="202"/>
      <c r="BA789" s="202"/>
      <c r="BB789" s="202"/>
      <c r="BC789" s="202"/>
      <c r="BD789" s="202"/>
    </row>
    <row r="790" spans="1:56" ht="12.75" customHeight="1" x14ac:dyDescent="0.2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  <c r="AD790" s="202"/>
      <c r="AE790" s="202"/>
      <c r="AF790" s="202"/>
      <c r="AG790" s="202"/>
      <c r="AH790" s="202"/>
      <c r="AI790" s="202"/>
      <c r="AJ790" s="202"/>
      <c r="AK790" s="202"/>
      <c r="AL790" s="202"/>
      <c r="AM790" s="202"/>
      <c r="AN790" s="202"/>
      <c r="AO790" s="202"/>
      <c r="AP790" s="202"/>
      <c r="AQ790" s="202"/>
      <c r="AR790" s="202"/>
      <c r="AS790" s="202"/>
      <c r="AT790" s="202"/>
      <c r="AU790" s="202"/>
      <c r="AV790" s="202"/>
      <c r="AW790" s="202"/>
      <c r="AX790" s="202"/>
      <c r="AY790" s="202"/>
      <c r="AZ790" s="202"/>
      <c r="BA790" s="202"/>
      <c r="BB790" s="202"/>
      <c r="BC790" s="202"/>
      <c r="BD790" s="202"/>
    </row>
    <row r="791" spans="1:56" ht="12.75" customHeight="1" x14ac:dyDescent="0.2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  <c r="AD791" s="202"/>
      <c r="AE791" s="202"/>
      <c r="AF791" s="202"/>
      <c r="AG791" s="202"/>
      <c r="AH791" s="202"/>
      <c r="AI791" s="202"/>
      <c r="AJ791" s="202"/>
      <c r="AK791" s="202"/>
      <c r="AL791" s="202"/>
      <c r="AM791" s="202"/>
      <c r="AN791" s="202"/>
      <c r="AO791" s="202"/>
      <c r="AP791" s="202"/>
      <c r="AQ791" s="202"/>
      <c r="AR791" s="202"/>
      <c r="AS791" s="202"/>
      <c r="AT791" s="202"/>
      <c r="AU791" s="202"/>
      <c r="AV791" s="202"/>
      <c r="AW791" s="202"/>
      <c r="AX791" s="202"/>
      <c r="AY791" s="202"/>
      <c r="AZ791" s="202"/>
      <c r="BA791" s="202"/>
      <c r="BB791" s="202"/>
      <c r="BC791" s="202"/>
      <c r="BD791" s="202"/>
    </row>
    <row r="792" spans="1:56" ht="12.75" customHeight="1" x14ac:dyDescent="0.2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  <c r="AD792" s="202"/>
      <c r="AE792" s="202"/>
      <c r="AF792" s="202"/>
      <c r="AG792" s="202"/>
      <c r="AH792" s="202"/>
      <c r="AI792" s="202"/>
      <c r="AJ792" s="202"/>
      <c r="AK792" s="202"/>
      <c r="AL792" s="202"/>
      <c r="AM792" s="202"/>
      <c r="AN792" s="202"/>
      <c r="AO792" s="202"/>
      <c r="AP792" s="202"/>
      <c r="AQ792" s="202"/>
      <c r="AR792" s="202"/>
      <c r="AS792" s="202"/>
      <c r="AT792" s="202"/>
      <c r="AU792" s="202"/>
      <c r="AV792" s="202"/>
      <c r="AW792" s="202"/>
      <c r="AX792" s="202"/>
      <c r="AY792" s="202"/>
      <c r="AZ792" s="202"/>
      <c r="BA792" s="202"/>
      <c r="BB792" s="202"/>
      <c r="BC792" s="202"/>
      <c r="BD792" s="202"/>
    </row>
    <row r="793" spans="1:56" ht="12.75" customHeight="1" x14ac:dyDescent="0.2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  <c r="AD793" s="202"/>
      <c r="AE793" s="202"/>
      <c r="AF793" s="202"/>
      <c r="AG793" s="202"/>
      <c r="AH793" s="202"/>
      <c r="AI793" s="202"/>
      <c r="AJ793" s="202"/>
      <c r="AK793" s="202"/>
      <c r="AL793" s="202"/>
      <c r="AM793" s="202"/>
      <c r="AN793" s="202"/>
      <c r="AO793" s="202"/>
      <c r="AP793" s="202"/>
      <c r="AQ793" s="202"/>
      <c r="AR793" s="202"/>
      <c r="AS793" s="202"/>
      <c r="AT793" s="202"/>
      <c r="AU793" s="202"/>
      <c r="AV793" s="202"/>
      <c r="AW793" s="202"/>
      <c r="AX793" s="202"/>
      <c r="AY793" s="202"/>
      <c r="AZ793" s="202"/>
      <c r="BA793" s="202"/>
      <c r="BB793" s="202"/>
      <c r="BC793" s="202"/>
      <c r="BD793" s="202"/>
    </row>
    <row r="794" spans="1:56" ht="12.75" customHeight="1" x14ac:dyDescent="0.2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  <c r="AD794" s="202"/>
      <c r="AE794" s="202"/>
      <c r="AF794" s="202"/>
      <c r="AG794" s="202"/>
      <c r="AH794" s="202"/>
      <c r="AI794" s="202"/>
      <c r="AJ794" s="202"/>
      <c r="AK794" s="202"/>
      <c r="AL794" s="202"/>
      <c r="AM794" s="202"/>
      <c r="AN794" s="202"/>
      <c r="AO794" s="202"/>
      <c r="AP794" s="202"/>
      <c r="AQ794" s="202"/>
      <c r="AR794" s="202"/>
      <c r="AS794" s="202"/>
      <c r="AT794" s="202"/>
      <c r="AU794" s="202"/>
      <c r="AV794" s="202"/>
      <c r="AW794" s="202"/>
      <c r="AX794" s="202"/>
      <c r="AY794" s="202"/>
      <c r="AZ794" s="202"/>
      <c r="BA794" s="202"/>
      <c r="BB794" s="202"/>
      <c r="BC794" s="202"/>
      <c r="BD794" s="202"/>
    </row>
    <row r="795" spans="1:56" ht="12.75" customHeight="1" x14ac:dyDescent="0.2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  <c r="AD795" s="202"/>
      <c r="AE795" s="202"/>
      <c r="AF795" s="202"/>
      <c r="AG795" s="202"/>
      <c r="AH795" s="202"/>
      <c r="AI795" s="202"/>
      <c r="AJ795" s="202"/>
      <c r="AK795" s="202"/>
      <c r="AL795" s="202"/>
      <c r="AM795" s="202"/>
      <c r="AN795" s="202"/>
      <c r="AO795" s="202"/>
      <c r="AP795" s="202"/>
      <c r="AQ795" s="202"/>
      <c r="AR795" s="202"/>
      <c r="AS795" s="202"/>
      <c r="AT795" s="202"/>
      <c r="AU795" s="202"/>
      <c r="AV795" s="202"/>
      <c r="AW795" s="202"/>
      <c r="AX795" s="202"/>
      <c r="AY795" s="202"/>
      <c r="AZ795" s="202"/>
      <c r="BA795" s="202"/>
      <c r="BB795" s="202"/>
      <c r="BC795" s="202"/>
      <c r="BD795" s="202"/>
    </row>
    <row r="796" spans="1:56" ht="12.75" customHeight="1" x14ac:dyDescent="0.2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  <c r="AD796" s="202"/>
      <c r="AE796" s="202"/>
      <c r="AF796" s="202"/>
      <c r="AG796" s="202"/>
      <c r="AH796" s="202"/>
      <c r="AI796" s="202"/>
      <c r="AJ796" s="202"/>
      <c r="AK796" s="202"/>
      <c r="AL796" s="202"/>
      <c r="AM796" s="202"/>
      <c r="AN796" s="202"/>
      <c r="AO796" s="202"/>
      <c r="AP796" s="202"/>
      <c r="AQ796" s="202"/>
      <c r="AR796" s="202"/>
      <c r="AS796" s="202"/>
      <c r="AT796" s="202"/>
      <c r="AU796" s="202"/>
      <c r="AV796" s="202"/>
      <c r="AW796" s="202"/>
      <c r="AX796" s="202"/>
      <c r="AY796" s="202"/>
      <c r="AZ796" s="202"/>
      <c r="BA796" s="202"/>
      <c r="BB796" s="202"/>
      <c r="BC796" s="202"/>
      <c r="BD796" s="202"/>
    </row>
    <row r="797" spans="1:56" ht="12.75" customHeight="1" x14ac:dyDescent="0.2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  <c r="AD797" s="202"/>
      <c r="AE797" s="202"/>
      <c r="AF797" s="202"/>
      <c r="AG797" s="202"/>
      <c r="AH797" s="202"/>
      <c r="AI797" s="202"/>
      <c r="AJ797" s="202"/>
      <c r="AK797" s="202"/>
      <c r="AL797" s="202"/>
      <c r="AM797" s="202"/>
      <c r="AN797" s="202"/>
      <c r="AO797" s="202"/>
      <c r="AP797" s="202"/>
      <c r="AQ797" s="202"/>
      <c r="AR797" s="202"/>
      <c r="AS797" s="202"/>
      <c r="AT797" s="202"/>
      <c r="AU797" s="202"/>
      <c r="AV797" s="202"/>
      <c r="AW797" s="202"/>
      <c r="AX797" s="202"/>
      <c r="AY797" s="202"/>
      <c r="AZ797" s="202"/>
      <c r="BA797" s="202"/>
      <c r="BB797" s="202"/>
      <c r="BC797" s="202"/>
      <c r="BD797" s="202"/>
    </row>
    <row r="798" spans="1:56" ht="12.75" customHeight="1" x14ac:dyDescent="0.2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  <c r="AD798" s="202"/>
      <c r="AE798" s="202"/>
      <c r="AF798" s="202"/>
      <c r="AG798" s="202"/>
      <c r="AH798" s="202"/>
      <c r="AI798" s="202"/>
      <c r="AJ798" s="202"/>
      <c r="AK798" s="202"/>
      <c r="AL798" s="202"/>
      <c r="AM798" s="202"/>
      <c r="AN798" s="202"/>
      <c r="AO798" s="202"/>
      <c r="AP798" s="202"/>
      <c r="AQ798" s="202"/>
      <c r="AR798" s="202"/>
      <c r="AS798" s="202"/>
      <c r="AT798" s="202"/>
      <c r="AU798" s="202"/>
      <c r="AV798" s="202"/>
      <c r="AW798" s="202"/>
      <c r="AX798" s="202"/>
      <c r="AY798" s="202"/>
      <c r="AZ798" s="202"/>
      <c r="BA798" s="202"/>
      <c r="BB798" s="202"/>
      <c r="BC798" s="202"/>
      <c r="BD798" s="202"/>
    </row>
    <row r="799" spans="1:56" ht="12.75" customHeight="1" x14ac:dyDescent="0.2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  <c r="AD799" s="202"/>
      <c r="AE799" s="202"/>
      <c r="AF799" s="202"/>
      <c r="AG799" s="202"/>
      <c r="AH799" s="202"/>
      <c r="AI799" s="202"/>
      <c r="AJ799" s="202"/>
      <c r="AK799" s="202"/>
      <c r="AL799" s="202"/>
      <c r="AM799" s="202"/>
      <c r="AN799" s="202"/>
      <c r="AO799" s="202"/>
      <c r="AP799" s="202"/>
      <c r="AQ799" s="202"/>
      <c r="AR799" s="202"/>
      <c r="AS799" s="202"/>
      <c r="AT799" s="202"/>
      <c r="AU799" s="202"/>
      <c r="AV799" s="202"/>
      <c r="AW799" s="202"/>
      <c r="AX799" s="202"/>
      <c r="AY799" s="202"/>
      <c r="AZ799" s="202"/>
      <c r="BA799" s="202"/>
      <c r="BB799" s="202"/>
      <c r="BC799" s="202"/>
      <c r="BD799" s="202"/>
    </row>
    <row r="800" spans="1:56" ht="12.75" customHeight="1" x14ac:dyDescent="0.2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  <c r="AD800" s="202"/>
      <c r="AE800" s="202"/>
      <c r="AF800" s="202"/>
      <c r="AG800" s="202"/>
      <c r="AH800" s="202"/>
      <c r="AI800" s="202"/>
      <c r="AJ800" s="202"/>
      <c r="AK800" s="202"/>
      <c r="AL800" s="202"/>
      <c r="AM800" s="202"/>
      <c r="AN800" s="202"/>
      <c r="AO800" s="202"/>
      <c r="AP800" s="202"/>
      <c r="AQ800" s="202"/>
      <c r="AR800" s="202"/>
      <c r="AS800" s="202"/>
      <c r="AT800" s="202"/>
      <c r="AU800" s="202"/>
      <c r="AV800" s="202"/>
      <c r="AW800" s="202"/>
      <c r="AX800" s="202"/>
      <c r="AY800" s="202"/>
      <c r="AZ800" s="202"/>
      <c r="BA800" s="202"/>
      <c r="BB800" s="202"/>
      <c r="BC800" s="202"/>
      <c r="BD800" s="202"/>
    </row>
    <row r="801" spans="1:56" ht="12.75" customHeight="1" x14ac:dyDescent="0.2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  <c r="AD801" s="202"/>
      <c r="AE801" s="202"/>
      <c r="AF801" s="202"/>
      <c r="AG801" s="202"/>
      <c r="AH801" s="202"/>
      <c r="AI801" s="202"/>
      <c r="AJ801" s="202"/>
      <c r="AK801" s="202"/>
      <c r="AL801" s="202"/>
      <c r="AM801" s="202"/>
      <c r="AN801" s="202"/>
      <c r="AO801" s="202"/>
      <c r="AP801" s="202"/>
      <c r="AQ801" s="202"/>
      <c r="AR801" s="202"/>
      <c r="AS801" s="202"/>
      <c r="AT801" s="202"/>
      <c r="AU801" s="202"/>
      <c r="AV801" s="202"/>
      <c r="AW801" s="202"/>
      <c r="AX801" s="202"/>
      <c r="AY801" s="202"/>
      <c r="AZ801" s="202"/>
      <c r="BA801" s="202"/>
      <c r="BB801" s="202"/>
      <c r="BC801" s="202"/>
      <c r="BD801" s="202"/>
    </row>
    <row r="802" spans="1:56" ht="12.75" customHeight="1" x14ac:dyDescent="0.2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  <c r="AD802" s="202"/>
      <c r="AE802" s="202"/>
      <c r="AF802" s="202"/>
      <c r="AG802" s="202"/>
      <c r="AH802" s="202"/>
      <c r="AI802" s="202"/>
      <c r="AJ802" s="202"/>
      <c r="AK802" s="202"/>
      <c r="AL802" s="202"/>
      <c r="AM802" s="202"/>
      <c r="AN802" s="202"/>
      <c r="AO802" s="202"/>
      <c r="AP802" s="202"/>
      <c r="AQ802" s="202"/>
      <c r="AR802" s="202"/>
      <c r="AS802" s="202"/>
      <c r="AT802" s="202"/>
      <c r="AU802" s="202"/>
      <c r="AV802" s="202"/>
      <c r="AW802" s="202"/>
      <c r="AX802" s="202"/>
      <c r="AY802" s="202"/>
      <c r="AZ802" s="202"/>
      <c r="BA802" s="202"/>
      <c r="BB802" s="202"/>
      <c r="BC802" s="202"/>
      <c r="BD802" s="202"/>
    </row>
    <row r="803" spans="1:56" ht="12.75" customHeight="1" x14ac:dyDescent="0.2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  <c r="AD803" s="202"/>
      <c r="AE803" s="202"/>
      <c r="AF803" s="202"/>
      <c r="AG803" s="202"/>
      <c r="AH803" s="202"/>
      <c r="AI803" s="202"/>
      <c r="AJ803" s="202"/>
      <c r="AK803" s="202"/>
      <c r="AL803" s="202"/>
      <c r="AM803" s="202"/>
      <c r="AN803" s="202"/>
      <c r="AO803" s="202"/>
      <c r="AP803" s="202"/>
      <c r="AQ803" s="202"/>
      <c r="AR803" s="202"/>
      <c r="AS803" s="202"/>
      <c r="AT803" s="202"/>
      <c r="AU803" s="202"/>
      <c r="AV803" s="202"/>
      <c r="AW803" s="202"/>
      <c r="AX803" s="202"/>
      <c r="AY803" s="202"/>
      <c r="AZ803" s="202"/>
      <c r="BA803" s="202"/>
      <c r="BB803" s="202"/>
      <c r="BC803" s="202"/>
      <c r="BD803" s="202"/>
    </row>
    <row r="804" spans="1:56" ht="12.75" customHeight="1" x14ac:dyDescent="0.2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  <c r="AD804" s="202"/>
      <c r="AE804" s="202"/>
      <c r="AF804" s="202"/>
      <c r="AG804" s="202"/>
      <c r="AH804" s="202"/>
      <c r="AI804" s="202"/>
      <c r="AJ804" s="202"/>
      <c r="AK804" s="202"/>
      <c r="AL804" s="202"/>
      <c r="AM804" s="202"/>
      <c r="AN804" s="202"/>
      <c r="AO804" s="202"/>
      <c r="AP804" s="202"/>
      <c r="AQ804" s="202"/>
      <c r="AR804" s="202"/>
      <c r="AS804" s="202"/>
      <c r="AT804" s="202"/>
      <c r="AU804" s="202"/>
      <c r="AV804" s="202"/>
      <c r="AW804" s="202"/>
      <c r="AX804" s="202"/>
      <c r="AY804" s="202"/>
      <c r="AZ804" s="202"/>
      <c r="BA804" s="202"/>
      <c r="BB804" s="202"/>
      <c r="BC804" s="202"/>
      <c r="BD804" s="202"/>
    </row>
    <row r="805" spans="1:56" ht="12.75" customHeight="1" x14ac:dyDescent="0.2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  <c r="AD805" s="202"/>
      <c r="AE805" s="202"/>
      <c r="AF805" s="202"/>
      <c r="AG805" s="202"/>
      <c r="AH805" s="202"/>
      <c r="AI805" s="202"/>
      <c r="AJ805" s="202"/>
      <c r="AK805" s="202"/>
      <c r="AL805" s="202"/>
      <c r="AM805" s="202"/>
      <c r="AN805" s="202"/>
      <c r="AO805" s="202"/>
      <c r="AP805" s="202"/>
      <c r="AQ805" s="202"/>
      <c r="AR805" s="202"/>
      <c r="AS805" s="202"/>
      <c r="AT805" s="202"/>
      <c r="AU805" s="202"/>
      <c r="AV805" s="202"/>
      <c r="AW805" s="202"/>
      <c r="AX805" s="202"/>
      <c r="AY805" s="202"/>
      <c r="AZ805" s="202"/>
      <c r="BA805" s="202"/>
      <c r="BB805" s="202"/>
      <c r="BC805" s="202"/>
      <c r="BD805" s="202"/>
    </row>
    <row r="806" spans="1:56" ht="12.75" customHeight="1" x14ac:dyDescent="0.2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  <c r="AD806" s="202"/>
      <c r="AE806" s="202"/>
      <c r="AF806" s="202"/>
      <c r="AG806" s="202"/>
      <c r="AH806" s="202"/>
      <c r="AI806" s="202"/>
      <c r="AJ806" s="202"/>
      <c r="AK806" s="202"/>
      <c r="AL806" s="202"/>
      <c r="AM806" s="202"/>
      <c r="AN806" s="202"/>
      <c r="AO806" s="202"/>
      <c r="AP806" s="202"/>
      <c r="AQ806" s="202"/>
      <c r="AR806" s="202"/>
      <c r="AS806" s="202"/>
      <c r="AT806" s="202"/>
      <c r="AU806" s="202"/>
      <c r="AV806" s="202"/>
      <c r="AW806" s="202"/>
      <c r="AX806" s="202"/>
      <c r="AY806" s="202"/>
      <c r="AZ806" s="202"/>
      <c r="BA806" s="202"/>
      <c r="BB806" s="202"/>
      <c r="BC806" s="202"/>
      <c r="BD806" s="202"/>
    </row>
    <row r="807" spans="1:56" ht="12.75" customHeight="1" x14ac:dyDescent="0.2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  <c r="AD807" s="202"/>
      <c r="AE807" s="202"/>
      <c r="AF807" s="202"/>
      <c r="AG807" s="202"/>
      <c r="AH807" s="202"/>
      <c r="AI807" s="202"/>
      <c r="AJ807" s="202"/>
      <c r="AK807" s="202"/>
      <c r="AL807" s="202"/>
      <c r="AM807" s="202"/>
      <c r="AN807" s="202"/>
      <c r="AO807" s="202"/>
      <c r="AP807" s="202"/>
      <c r="AQ807" s="202"/>
      <c r="AR807" s="202"/>
      <c r="AS807" s="202"/>
      <c r="AT807" s="202"/>
      <c r="AU807" s="202"/>
      <c r="AV807" s="202"/>
      <c r="AW807" s="202"/>
      <c r="AX807" s="202"/>
      <c r="AY807" s="202"/>
      <c r="AZ807" s="202"/>
      <c r="BA807" s="202"/>
      <c r="BB807" s="202"/>
      <c r="BC807" s="202"/>
      <c r="BD807" s="202"/>
    </row>
    <row r="808" spans="1:56" ht="12.75" customHeight="1" x14ac:dyDescent="0.2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  <c r="AD808" s="202"/>
      <c r="AE808" s="202"/>
      <c r="AF808" s="202"/>
      <c r="AG808" s="202"/>
      <c r="AH808" s="202"/>
      <c r="AI808" s="202"/>
      <c r="AJ808" s="202"/>
      <c r="AK808" s="202"/>
      <c r="AL808" s="202"/>
      <c r="AM808" s="202"/>
      <c r="AN808" s="202"/>
      <c r="AO808" s="202"/>
      <c r="AP808" s="202"/>
      <c r="AQ808" s="202"/>
      <c r="AR808" s="202"/>
      <c r="AS808" s="202"/>
      <c r="AT808" s="202"/>
      <c r="AU808" s="202"/>
      <c r="AV808" s="202"/>
      <c r="AW808" s="202"/>
      <c r="AX808" s="202"/>
      <c r="AY808" s="202"/>
      <c r="AZ808" s="202"/>
      <c r="BA808" s="202"/>
      <c r="BB808" s="202"/>
      <c r="BC808" s="202"/>
      <c r="BD808" s="202"/>
    </row>
    <row r="809" spans="1:56" ht="12.75" customHeight="1" x14ac:dyDescent="0.2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  <c r="AD809" s="202"/>
      <c r="AE809" s="202"/>
      <c r="AF809" s="202"/>
      <c r="AG809" s="202"/>
      <c r="AH809" s="202"/>
      <c r="AI809" s="202"/>
      <c r="AJ809" s="202"/>
      <c r="AK809" s="202"/>
      <c r="AL809" s="202"/>
      <c r="AM809" s="202"/>
      <c r="AN809" s="202"/>
      <c r="AO809" s="202"/>
      <c r="AP809" s="202"/>
      <c r="AQ809" s="202"/>
      <c r="AR809" s="202"/>
      <c r="AS809" s="202"/>
      <c r="AT809" s="202"/>
      <c r="AU809" s="202"/>
      <c r="AV809" s="202"/>
      <c r="AW809" s="202"/>
      <c r="AX809" s="202"/>
      <c r="AY809" s="202"/>
      <c r="AZ809" s="202"/>
      <c r="BA809" s="202"/>
      <c r="BB809" s="202"/>
      <c r="BC809" s="202"/>
      <c r="BD809" s="202"/>
    </row>
    <row r="810" spans="1:56" ht="12.75" customHeight="1" x14ac:dyDescent="0.2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  <c r="AD810" s="202"/>
      <c r="AE810" s="202"/>
      <c r="AF810" s="202"/>
      <c r="AG810" s="202"/>
      <c r="AH810" s="202"/>
      <c r="AI810" s="202"/>
      <c r="AJ810" s="202"/>
      <c r="AK810" s="202"/>
      <c r="AL810" s="202"/>
      <c r="AM810" s="202"/>
      <c r="AN810" s="202"/>
      <c r="AO810" s="202"/>
      <c r="AP810" s="202"/>
      <c r="AQ810" s="202"/>
      <c r="AR810" s="202"/>
      <c r="AS810" s="202"/>
      <c r="AT810" s="202"/>
      <c r="AU810" s="202"/>
      <c r="AV810" s="202"/>
      <c r="AW810" s="202"/>
      <c r="AX810" s="202"/>
      <c r="AY810" s="202"/>
      <c r="AZ810" s="202"/>
      <c r="BA810" s="202"/>
      <c r="BB810" s="202"/>
      <c r="BC810" s="202"/>
      <c r="BD810" s="202"/>
    </row>
    <row r="811" spans="1:56" ht="12.75" customHeight="1" x14ac:dyDescent="0.2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  <c r="AD811" s="202"/>
      <c r="AE811" s="202"/>
      <c r="AF811" s="202"/>
      <c r="AG811" s="202"/>
      <c r="AH811" s="202"/>
      <c r="AI811" s="202"/>
      <c r="AJ811" s="202"/>
      <c r="AK811" s="202"/>
      <c r="AL811" s="202"/>
      <c r="AM811" s="202"/>
      <c r="AN811" s="202"/>
      <c r="AO811" s="202"/>
      <c r="AP811" s="202"/>
      <c r="AQ811" s="202"/>
      <c r="AR811" s="202"/>
      <c r="AS811" s="202"/>
      <c r="AT811" s="202"/>
      <c r="AU811" s="202"/>
      <c r="AV811" s="202"/>
      <c r="AW811" s="202"/>
      <c r="AX811" s="202"/>
      <c r="AY811" s="202"/>
      <c r="AZ811" s="202"/>
      <c r="BA811" s="202"/>
      <c r="BB811" s="202"/>
      <c r="BC811" s="202"/>
      <c r="BD811" s="202"/>
    </row>
    <row r="812" spans="1:56" ht="12.75" customHeight="1" x14ac:dyDescent="0.2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  <c r="AD812" s="202"/>
      <c r="AE812" s="202"/>
      <c r="AF812" s="202"/>
      <c r="AG812" s="202"/>
      <c r="AH812" s="202"/>
      <c r="AI812" s="202"/>
      <c r="AJ812" s="202"/>
      <c r="AK812" s="202"/>
      <c r="AL812" s="202"/>
      <c r="AM812" s="202"/>
      <c r="AN812" s="202"/>
      <c r="AO812" s="202"/>
      <c r="AP812" s="202"/>
      <c r="AQ812" s="202"/>
      <c r="AR812" s="202"/>
      <c r="AS812" s="202"/>
      <c r="AT812" s="202"/>
      <c r="AU812" s="202"/>
      <c r="AV812" s="202"/>
      <c r="AW812" s="202"/>
      <c r="AX812" s="202"/>
      <c r="AY812" s="202"/>
      <c r="AZ812" s="202"/>
      <c r="BA812" s="202"/>
      <c r="BB812" s="202"/>
      <c r="BC812" s="202"/>
      <c r="BD812" s="202"/>
    </row>
    <row r="813" spans="1:56" ht="12.75" customHeight="1" x14ac:dyDescent="0.2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  <c r="AD813" s="202"/>
      <c r="AE813" s="202"/>
      <c r="AF813" s="202"/>
      <c r="AG813" s="202"/>
      <c r="AH813" s="202"/>
      <c r="AI813" s="202"/>
      <c r="AJ813" s="202"/>
      <c r="AK813" s="202"/>
      <c r="AL813" s="202"/>
      <c r="AM813" s="202"/>
      <c r="AN813" s="202"/>
      <c r="AO813" s="202"/>
      <c r="AP813" s="202"/>
      <c r="AQ813" s="202"/>
      <c r="AR813" s="202"/>
      <c r="AS813" s="202"/>
      <c r="AT813" s="202"/>
      <c r="AU813" s="202"/>
      <c r="AV813" s="202"/>
      <c r="AW813" s="202"/>
      <c r="AX813" s="202"/>
      <c r="AY813" s="202"/>
      <c r="AZ813" s="202"/>
      <c r="BA813" s="202"/>
      <c r="BB813" s="202"/>
      <c r="BC813" s="202"/>
      <c r="BD813" s="202"/>
    </row>
    <row r="814" spans="1:56" ht="12.75" customHeight="1" x14ac:dyDescent="0.2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  <c r="AD814" s="202"/>
      <c r="AE814" s="202"/>
      <c r="AF814" s="202"/>
      <c r="AG814" s="202"/>
      <c r="AH814" s="202"/>
      <c r="AI814" s="202"/>
      <c r="AJ814" s="202"/>
      <c r="AK814" s="202"/>
      <c r="AL814" s="202"/>
      <c r="AM814" s="202"/>
      <c r="AN814" s="202"/>
      <c r="AO814" s="202"/>
      <c r="AP814" s="202"/>
      <c r="AQ814" s="202"/>
      <c r="AR814" s="202"/>
      <c r="AS814" s="202"/>
      <c r="AT814" s="202"/>
      <c r="AU814" s="202"/>
      <c r="AV814" s="202"/>
      <c r="AW814" s="202"/>
      <c r="AX814" s="202"/>
      <c r="AY814" s="202"/>
      <c r="AZ814" s="202"/>
      <c r="BA814" s="202"/>
      <c r="BB814" s="202"/>
      <c r="BC814" s="202"/>
      <c r="BD814" s="202"/>
    </row>
    <row r="815" spans="1:56" ht="12.75" customHeight="1" x14ac:dyDescent="0.2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  <c r="AD815" s="202"/>
      <c r="AE815" s="202"/>
      <c r="AF815" s="202"/>
      <c r="AG815" s="202"/>
      <c r="AH815" s="202"/>
      <c r="AI815" s="202"/>
      <c r="AJ815" s="202"/>
      <c r="AK815" s="202"/>
      <c r="AL815" s="202"/>
      <c r="AM815" s="202"/>
      <c r="AN815" s="202"/>
      <c r="AO815" s="202"/>
      <c r="AP815" s="202"/>
      <c r="AQ815" s="202"/>
      <c r="AR815" s="202"/>
      <c r="AS815" s="202"/>
      <c r="AT815" s="202"/>
      <c r="AU815" s="202"/>
      <c r="AV815" s="202"/>
      <c r="AW815" s="202"/>
      <c r="AX815" s="202"/>
      <c r="AY815" s="202"/>
      <c r="AZ815" s="202"/>
      <c r="BA815" s="202"/>
      <c r="BB815" s="202"/>
      <c r="BC815" s="202"/>
      <c r="BD815" s="202"/>
    </row>
    <row r="816" spans="1:56" ht="12.75" customHeight="1" x14ac:dyDescent="0.2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  <c r="AD816" s="202"/>
      <c r="AE816" s="202"/>
      <c r="AF816" s="202"/>
      <c r="AG816" s="202"/>
      <c r="AH816" s="202"/>
      <c r="AI816" s="202"/>
      <c r="AJ816" s="202"/>
      <c r="AK816" s="202"/>
      <c r="AL816" s="202"/>
      <c r="AM816" s="202"/>
      <c r="AN816" s="202"/>
      <c r="AO816" s="202"/>
      <c r="AP816" s="202"/>
      <c r="AQ816" s="202"/>
      <c r="AR816" s="202"/>
      <c r="AS816" s="202"/>
      <c r="AT816" s="202"/>
      <c r="AU816" s="202"/>
      <c r="AV816" s="202"/>
      <c r="AW816" s="202"/>
      <c r="AX816" s="202"/>
      <c r="AY816" s="202"/>
      <c r="AZ816" s="202"/>
      <c r="BA816" s="202"/>
      <c r="BB816" s="202"/>
      <c r="BC816" s="202"/>
      <c r="BD816" s="202"/>
    </row>
    <row r="817" spans="1:56" ht="12.75" customHeight="1" x14ac:dyDescent="0.2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  <c r="AD817" s="202"/>
      <c r="AE817" s="202"/>
      <c r="AF817" s="202"/>
      <c r="AG817" s="202"/>
      <c r="AH817" s="202"/>
      <c r="AI817" s="202"/>
      <c r="AJ817" s="202"/>
      <c r="AK817" s="202"/>
      <c r="AL817" s="202"/>
      <c r="AM817" s="202"/>
      <c r="AN817" s="202"/>
      <c r="AO817" s="202"/>
      <c r="AP817" s="202"/>
      <c r="AQ817" s="202"/>
      <c r="AR817" s="202"/>
      <c r="AS817" s="202"/>
      <c r="AT817" s="202"/>
      <c r="AU817" s="202"/>
      <c r="AV817" s="202"/>
      <c r="AW817" s="202"/>
      <c r="AX817" s="202"/>
      <c r="AY817" s="202"/>
      <c r="AZ817" s="202"/>
      <c r="BA817" s="202"/>
      <c r="BB817" s="202"/>
      <c r="BC817" s="202"/>
      <c r="BD817" s="202"/>
    </row>
    <row r="818" spans="1:56" ht="12.75" customHeight="1" x14ac:dyDescent="0.2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  <c r="AD818" s="202"/>
      <c r="AE818" s="202"/>
      <c r="AF818" s="202"/>
      <c r="AG818" s="202"/>
      <c r="AH818" s="202"/>
      <c r="AI818" s="202"/>
      <c r="AJ818" s="202"/>
      <c r="AK818" s="202"/>
      <c r="AL818" s="202"/>
      <c r="AM818" s="202"/>
      <c r="AN818" s="202"/>
      <c r="AO818" s="202"/>
      <c r="AP818" s="202"/>
      <c r="AQ818" s="202"/>
      <c r="AR818" s="202"/>
      <c r="AS818" s="202"/>
      <c r="AT818" s="202"/>
      <c r="AU818" s="202"/>
      <c r="AV818" s="202"/>
      <c r="AW818" s="202"/>
      <c r="AX818" s="202"/>
      <c r="AY818" s="202"/>
      <c r="AZ818" s="202"/>
      <c r="BA818" s="202"/>
      <c r="BB818" s="202"/>
      <c r="BC818" s="202"/>
      <c r="BD818" s="202"/>
    </row>
    <row r="819" spans="1:56" ht="12.75" customHeight="1" x14ac:dyDescent="0.2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  <c r="AD819" s="202"/>
      <c r="AE819" s="202"/>
      <c r="AF819" s="202"/>
      <c r="AG819" s="202"/>
      <c r="AH819" s="202"/>
      <c r="AI819" s="202"/>
      <c r="AJ819" s="202"/>
      <c r="AK819" s="202"/>
      <c r="AL819" s="202"/>
      <c r="AM819" s="202"/>
      <c r="AN819" s="202"/>
      <c r="AO819" s="202"/>
      <c r="AP819" s="202"/>
      <c r="AQ819" s="202"/>
      <c r="AR819" s="202"/>
      <c r="AS819" s="202"/>
      <c r="AT819" s="202"/>
      <c r="AU819" s="202"/>
      <c r="AV819" s="202"/>
      <c r="AW819" s="202"/>
      <c r="AX819" s="202"/>
      <c r="AY819" s="202"/>
      <c r="AZ819" s="202"/>
      <c r="BA819" s="202"/>
      <c r="BB819" s="202"/>
      <c r="BC819" s="202"/>
      <c r="BD819" s="202"/>
    </row>
    <row r="820" spans="1:56" ht="12.75" customHeight="1" x14ac:dyDescent="0.2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  <c r="AD820" s="202"/>
      <c r="AE820" s="202"/>
      <c r="AF820" s="202"/>
      <c r="AG820" s="202"/>
      <c r="AH820" s="202"/>
      <c r="AI820" s="202"/>
      <c r="AJ820" s="202"/>
      <c r="AK820" s="202"/>
      <c r="AL820" s="202"/>
      <c r="AM820" s="202"/>
      <c r="AN820" s="202"/>
      <c r="AO820" s="202"/>
      <c r="AP820" s="202"/>
      <c r="AQ820" s="202"/>
      <c r="AR820" s="202"/>
      <c r="AS820" s="202"/>
      <c r="AT820" s="202"/>
      <c r="AU820" s="202"/>
      <c r="AV820" s="202"/>
      <c r="AW820" s="202"/>
      <c r="AX820" s="202"/>
      <c r="AY820" s="202"/>
      <c r="AZ820" s="202"/>
      <c r="BA820" s="202"/>
      <c r="BB820" s="202"/>
      <c r="BC820" s="202"/>
      <c r="BD820" s="202"/>
    </row>
    <row r="821" spans="1:56" ht="12.75" customHeight="1" x14ac:dyDescent="0.2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  <c r="AD821" s="202"/>
      <c r="AE821" s="202"/>
      <c r="AF821" s="202"/>
      <c r="AG821" s="202"/>
      <c r="AH821" s="202"/>
      <c r="AI821" s="202"/>
      <c r="AJ821" s="202"/>
      <c r="AK821" s="202"/>
      <c r="AL821" s="202"/>
      <c r="AM821" s="202"/>
      <c r="AN821" s="202"/>
      <c r="AO821" s="202"/>
      <c r="AP821" s="202"/>
      <c r="AQ821" s="202"/>
      <c r="AR821" s="202"/>
      <c r="AS821" s="202"/>
      <c r="AT821" s="202"/>
      <c r="AU821" s="202"/>
      <c r="AV821" s="202"/>
      <c r="AW821" s="202"/>
      <c r="AX821" s="202"/>
      <c r="AY821" s="202"/>
      <c r="AZ821" s="202"/>
      <c r="BA821" s="202"/>
      <c r="BB821" s="202"/>
      <c r="BC821" s="202"/>
      <c r="BD821" s="202"/>
    </row>
    <row r="822" spans="1:56" ht="12.75" customHeight="1" x14ac:dyDescent="0.2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  <c r="AD822" s="202"/>
      <c r="AE822" s="202"/>
      <c r="AF822" s="202"/>
      <c r="AG822" s="202"/>
      <c r="AH822" s="202"/>
      <c r="AI822" s="202"/>
      <c r="AJ822" s="202"/>
      <c r="AK822" s="202"/>
      <c r="AL822" s="202"/>
      <c r="AM822" s="202"/>
      <c r="AN822" s="202"/>
      <c r="AO822" s="202"/>
      <c r="AP822" s="202"/>
      <c r="AQ822" s="202"/>
      <c r="AR822" s="202"/>
      <c r="AS822" s="202"/>
      <c r="AT822" s="202"/>
      <c r="AU822" s="202"/>
      <c r="AV822" s="202"/>
      <c r="AW822" s="202"/>
      <c r="AX822" s="202"/>
      <c r="AY822" s="202"/>
      <c r="AZ822" s="202"/>
      <c r="BA822" s="202"/>
      <c r="BB822" s="202"/>
      <c r="BC822" s="202"/>
      <c r="BD822" s="202"/>
    </row>
    <row r="823" spans="1:56" ht="12.75" customHeight="1" x14ac:dyDescent="0.2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  <c r="AD823" s="202"/>
      <c r="AE823" s="202"/>
      <c r="AF823" s="202"/>
      <c r="AG823" s="202"/>
      <c r="AH823" s="202"/>
      <c r="AI823" s="202"/>
      <c r="AJ823" s="202"/>
      <c r="AK823" s="202"/>
      <c r="AL823" s="202"/>
      <c r="AM823" s="202"/>
      <c r="AN823" s="202"/>
      <c r="AO823" s="202"/>
      <c r="AP823" s="202"/>
      <c r="AQ823" s="202"/>
      <c r="AR823" s="202"/>
      <c r="AS823" s="202"/>
      <c r="AT823" s="202"/>
      <c r="AU823" s="202"/>
      <c r="AV823" s="202"/>
      <c r="AW823" s="202"/>
      <c r="AX823" s="202"/>
      <c r="AY823" s="202"/>
      <c r="AZ823" s="202"/>
      <c r="BA823" s="202"/>
      <c r="BB823" s="202"/>
      <c r="BC823" s="202"/>
      <c r="BD823" s="202"/>
    </row>
    <row r="824" spans="1:56" ht="12.75" customHeight="1" x14ac:dyDescent="0.2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  <c r="AD824" s="202"/>
      <c r="AE824" s="202"/>
      <c r="AF824" s="202"/>
      <c r="AG824" s="202"/>
      <c r="AH824" s="202"/>
      <c r="AI824" s="202"/>
      <c r="AJ824" s="202"/>
      <c r="AK824" s="202"/>
      <c r="AL824" s="202"/>
      <c r="AM824" s="202"/>
      <c r="AN824" s="202"/>
      <c r="AO824" s="202"/>
      <c r="AP824" s="202"/>
      <c r="AQ824" s="202"/>
      <c r="AR824" s="202"/>
      <c r="AS824" s="202"/>
      <c r="AT824" s="202"/>
      <c r="AU824" s="202"/>
      <c r="AV824" s="202"/>
      <c r="AW824" s="202"/>
      <c r="AX824" s="202"/>
      <c r="AY824" s="202"/>
      <c r="AZ824" s="202"/>
      <c r="BA824" s="202"/>
      <c r="BB824" s="202"/>
      <c r="BC824" s="202"/>
      <c r="BD824" s="202"/>
    </row>
    <row r="825" spans="1:56" ht="12.75" customHeight="1" x14ac:dyDescent="0.2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  <c r="AD825" s="202"/>
      <c r="AE825" s="202"/>
      <c r="AF825" s="202"/>
      <c r="AG825" s="202"/>
      <c r="AH825" s="202"/>
      <c r="AI825" s="202"/>
      <c r="AJ825" s="202"/>
      <c r="AK825" s="202"/>
      <c r="AL825" s="202"/>
      <c r="AM825" s="202"/>
      <c r="AN825" s="202"/>
      <c r="AO825" s="202"/>
      <c r="AP825" s="202"/>
      <c r="AQ825" s="202"/>
      <c r="AR825" s="202"/>
      <c r="AS825" s="202"/>
      <c r="AT825" s="202"/>
      <c r="AU825" s="202"/>
      <c r="AV825" s="202"/>
      <c r="AW825" s="202"/>
      <c r="AX825" s="202"/>
      <c r="AY825" s="202"/>
      <c r="AZ825" s="202"/>
      <c r="BA825" s="202"/>
      <c r="BB825" s="202"/>
      <c r="BC825" s="202"/>
      <c r="BD825" s="202"/>
    </row>
    <row r="826" spans="1:56" ht="12.75" customHeight="1" x14ac:dyDescent="0.2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  <c r="AD826" s="202"/>
      <c r="AE826" s="202"/>
      <c r="AF826" s="202"/>
      <c r="AG826" s="202"/>
      <c r="AH826" s="202"/>
      <c r="AI826" s="202"/>
      <c r="AJ826" s="202"/>
      <c r="AK826" s="202"/>
      <c r="AL826" s="202"/>
      <c r="AM826" s="202"/>
      <c r="AN826" s="202"/>
      <c r="AO826" s="202"/>
      <c r="AP826" s="202"/>
      <c r="AQ826" s="202"/>
      <c r="AR826" s="202"/>
      <c r="AS826" s="202"/>
      <c r="AT826" s="202"/>
      <c r="AU826" s="202"/>
      <c r="AV826" s="202"/>
      <c r="AW826" s="202"/>
      <c r="AX826" s="202"/>
      <c r="AY826" s="202"/>
      <c r="AZ826" s="202"/>
      <c r="BA826" s="202"/>
      <c r="BB826" s="202"/>
      <c r="BC826" s="202"/>
      <c r="BD826" s="202"/>
    </row>
    <row r="827" spans="1:56" ht="12.75" customHeight="1" x14ac:dyDescent="0.2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  <c r="AD827" s="202"/>
      <c r="AE827" s="202"/>
      <c r="AF827" s="202"/>
      <c r="AG827" s="202"/>
      <c r="AH827" s="202"/>
      <c r="AI827" s="202"/>
      <c r="AJ827" s="202"/>
      <c r="AK827" s="202"/>
      <c r="AL827" s="202"/>
      <c r="AM827" s="202"/>
      <c r="AN827" s="202"/>
      <c r="AO827" s="202"/>
      <c r="AP827" s="202"/>
      <c r="AQ827" s="202"/>
      <c r="AR827" s="202"/>
      <c r="AS827" s="202"/>
      <c r="AT827" s="202"/>
      <c r="AU827" s="202"/>
      <c r="AV827" s="202"/>
      <c r="AW827" s="202"/>
      <c r="AX827" s="202"/>
      <c r="AY827" s="202"/>
      <c r="AZ827" s="202"/>
      <c r="BA827" s="202"/>
      <c r="BB827" s="202"/>
      <c r="BC827" s="202"/>
      <c r="BD827" s="202"/>
    </row>
    <row r="828" spans="1:56" ht="12.75" customHeight="1" x14ac:dyDescent="0.2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  <c r="AD828" s="202"/>
      <c r="AE828" s="202"/>
      <c r="AF828" s="202"/>
      <c r="AG828" s="202"/>
      <c r="AH828" s="202"/>
      <c r="AI828" s="202"/>
      <c r="AJ828" s="202"/>
      <c r="AK828" s="202"/>
      <c r="AL828" s="202"/>
      <c r="AM828" s="202"/>
      <c r="AN828" s="202"/>
      <c r="AO828" s="202"/>
      <c r="AP828" s="202"/>
      <c r="AQ828" s="202"/>
      <c r="AR828" s="202"/>
      <c r="AS828" s="202"/>
      <c r="AT828" s="202"/>
      <c r="AU828" s="202"/>
      <c r="AV828" s="202"/>
      <c r="AW828" s="202"/>
      <c r="AX828" s="202"/>
      <c r="AY828" s="202"/>
      <c r="AZ828" s="202"/>
      <c r="BA828" s="202"/>
      <c r="BB828" s="202"/>
      <c r="BC828" s="202"/>
      <c r="BD828" s="202"/>
    </row>
    <row r="829" spans="1:56" ht="12.75" customHeight="1" x14ac:dyDescent="0.2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  <c r="AD829" s="202"/>
      <c r="AE829" s="202"/>
      <c r="AF829" s="202"/>
      <c r="AG829" s="202"/>
      <c r="AH829" s="202"/>
      <c r="AI829" s="202"/>
      <c r="AJ829" s="202"/>
      <c r="AK829" s="202"/>
      <c r="AL829" s="202"/>
      <c r="AM829" s="202"/>
      <c r="AN829" s="202"/>
      <c r="AO829" s="202"/>
      <c r="AP829" s="202"/>
      <c r="AQ829" s="202"/>
      <c r="AR829" s="202"/>
      <c r="AS829" s="202"/>
      <c r="AT829" s="202"/>
      <c r="AU829" s="202"/>
      <c r="AV829" s="202"/>
      <c r="AW829" s="202"/>
      <c r="AX829" s="202"/>
      <c r="AY829" s="202"/>
      <c r="AZ829" s="202"/>
      <c r="BA829" s="202"/>
      <c r="BB829" s="202"/>
      <c r="BC829" s="202"/>
      <c r="BD829" s="202"/>
    </row>
    <row r="830" spans="1:56" ht="12.75" customHeight="1" x14ac:dyDescent="0.2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  <c r="AD830" s="202"/>
      <c r="AE830" s="202"/>
      <c r="AF830" s="202"/>
      <c r="AG830" s="202"/>
      <c r="AH830" s="202"/>
      <c r="AI830" s="202"/>
      <c r="AJ830" s="202"/>
      <c r="AK830" s="202"/>
      <c r="AL830" s="202"/>
      <c r="AM830" s="202"/>
      <c r="AN830" s="202"/>
      <c r="AO830" s="202"/>
      <c r="AP830" s="202"/>
      <c r="AQ830" s="202"/>
      <c r="AR830" s="202"/>
      <c r="AS830" s="202"/>
      <c r="AT830" s="202"/>
      <c r="AU830" s="202"/>
      <c r="AV830" s="202"/>
      <c r="AW830" s="202"/>
      <c r="AX830" s="202"/>
      <c r="AY830" s="202"/>
      <c r="AZ830" s="202"/>
      <c r="BA830" s="202"/>
      <c r="BB830" s="202"/>
      <c r="BC830" s="202"/>
      <c r="BD830" s="202"/>
    </row>
    <row r="831" spans="1:56" ht="12.75" customHeight="1" x14ac:dyDescent="0.2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  <c r="AD831" s="202"/>
      <c r="AE831" s="202"/>
      <c r="AF831" s="202"/>
      <c r="AG831" s="202"/>
      <c r="AH831" s="202"/>
      <c r="AI831" s="202"/>
      <c r="AJ831" s="202"/>
      <c r="AK831" s="202"/>
      <c r="AL831" s="202"/>
      <c r="AM831" s="202"/>
      <c r="AN831" s="202"/>
      <c r="AO831" s="202"/>
      <c r="AP831" s="202"/>
      <c r="AQ831" s="202"/>
      <c r="AR831" s="202"/>
      <c r="AS831" s="202"/>
      <c r="AT831" s="202"/>
      <c r="AU831" s="202"/>
      <c r="AV831" s="202"/>
      <c r="AW831" s="202"/>
      <c r="AX831" s="202"/>
      <c r="AY831" s="202"/>
      <c r="AZ831" s="202"/>
      <c r="BA831" s="202"/>
      <c r="BB831" s="202"/>
      <c r="BC831" s="202"/>
      <c r="BD831" s="202"/>
    </row>
    <row r="832" spans="1:56" ht="12.75" customHeight="1" x14ac:dyDescent="0.2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  <c r="AD832" s="202"/>
      <c r="AE832" s="202"/>
      <c r="AF832" s="202"/>
      <c r="AG832" s="202"/>
      <c r="AH832" s="202"/>
      <c r="AI832" s="202"/>
      <c r="AJ832" s="202"/>
      <c r="AK832" s="202"/>
      <c r="AL832" s="202"/>
      <c r="AM832" s="202"/>
      <c r="AN832" s="202"/>
      <c r="AO832" s="202"/>
      <c r="AP832" s="202"/>
      <c r="AQ832" s="202"/>
      <c r="AR832" s="202"/>
      <c r="AS832" s="202"/>
      <c r="AT832" s="202"/>
      <c r="AU832" s="202"/>
      <c r="AV832" s="202"/>
      <c r="AW832" s="202"/>
      <c r="AX832" s="202"/>
      <c r="AY832" s="202"/>
      <c r="AZ832" s="202"/>
      <c r="BA832" s="202"/>
      <c r="BB832" s="202"/>
      <c r="BC832" s="202"/>
      <c r="BD832" s="202"/>
    </row>
    <row r="833" spans="1:56" ht="12.75" customHeight="1" x14ac:dyDescent="0.2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  <c r="AD833" s="202"/>
      <c r="AE833" s="202"/>
      <c r="AF833" s="202"/>
      <c r="AG833" s="202"/>
      <c r="AH833" s="202"/>
      <c r="AI833" s="202"/>
      <c r="AJ833" s="202"/>
      <c r="AK833" s="202"/>
      <c r="AL833" s="202"/>
      <c r="AM833" s="202"/>
      <c r="AN833" s="202"/>
      <c r="AO833" s="202"/>
      <c r="AP833" s="202"/>
      <c r="AQ833" s="202"/>
      <c r="AR833" s="202"/>
      <c r="AS833" s="202"/>
      <c r="AT833" s="202"/>
      <c r="AU833" s="202"/>
      <c r="AV833" s="202"/>
      <c r="AW833" s="202"/>
      <c r="AX833" s="202"/>
      <c r="AY833" s="202"/>
      <c r="AZ833" s="202"/>
      <c r="BA833" s="202"/>
      <c r="BB833" s="202"/>
      <c r="BC833" s="202"/>
      <c r="BD833" s="202"/>
    </row>
    <row r="834" spans="1:56" ht="12.75" customHeight="1" x14ac:dyDescent="0.2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  <c r="AD834" s="202"/>
      <c r="AE834" s="202"/>
      <c r="AF834" s="202"/>
      <c r="AG834" s="202"/>
      <c r="AH834" s="202"/>
      <c r="AI834" s="202"/>
      <c r="AJ834" s="202"/>
      <c r="AK834" s="202"/>
      <c r="AL834" s="202"/>
      <c r="AM834" s="202"/>
      <c r="AN834" s="202"/>
      <c r="AO834" s="202"/>
      <c r="AP834" s="202"/>
      <c r="AQ834" s="202"/>
      <c r="AR834" s="202"/>
      <c r="AS834" s="202"/>
      <c r="AT834" s="202"/>
      <c r="AU834" s="202"/>
      <c r="AV834" s="202"/>
      <c r="AW834" s="202"/>
      <c r="AX834" s="202"/>
      <c r="AY834" s="202"/>
      <c r="AZ834" s="202"/>
      <c r="BA834" s="202"/>
      <c r="BB834" s="202"/>
      <c r="BC834" s="202"/>
      <c r="BD834" s="202"/>
    </row>
    <row r="835" spans="1:56" ht="12.75" customHeight="1" x14ac:dyDescent="0.2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  <c r="AD835" s="202"/>
      <c r="AE835" s="202"/>
      <c r="AF835" s="202"/>
      <c r="AG835" s="202"/>
      <c r="AH835" s="202"/>
      <c r="AI835" s="202"/>
      <c r="AJ835" s="202"/>
      <c r="AK835" s="202"/>
      <c r="AL835" s="202"/>
      <c r="AM835" s="202"/>
      <c r="AN835" s="202"/>
      <c r="AO835" s="202"/>
      <c r="AP835" s="202"/>
      <c r="AQ835" s="202"/>
      <c r="AR835" s="202"/>
      <c r="AS835" s="202"/>
      <c r="AT835" s="202"/>
      <c r="AU835" s="202"/>
      <c r="AV835" s="202"/>
      <c r="AW835" s="202"/>
      <c r="AX835" s="202"/>
      <c r="AY835" s="202"/>
      <c r="AZ835" s="202"/>
      <c r="BA835" s="202"/>
      <c r="BB835" s="202"/>
      <c r="BC835" s="202"/>
      <c r="BD835" s="202"/>
    </row>
    <row r="836" spans="1:56" ht="12.75" customHeight="1" x14ac:dyDescent="0.2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  <c r="AD836" s="202"/>
      <c r="AE836" s="202"/>
      <c r="AF836" s="202"/>
      <c r="AG836" s="202"/>
      <c r="AH836" s="202"/>
      <c r="AI836" s="202"/>
      <c r="AJ836" s="202"/>
      <c r="AK836" s="202"/>
      <c r="AL836" s="202"/>
      <c r="AM836" s="202"/>
      <c r="AN836" s="202"/>
      <c r="AO836" s="202"/>
      <c r="AP836" s="202"/>
      <c r="AQ836" s="202"/>
      <c r="AR836" s="202"/>
      <c r="AS836" s="202"/>
      <c r="AT836" s="202"/>
      <c r="AU836" s="202"/>
      <c r="AV836" s="202"/>
      <c r="AW836" s="202"/>
      <c r="AX836" s="202"/>
      <c r="AY836" s="202"/>
      <c r="AZ836" s="202"/>
      <c r="BA836" s="202"/>
      <c r="BB836" s="202"/>
      <c r="BC836" s="202"/>
      <c r="BD836" s="202"/>
    </row>
    <row r="837" spans="1:56" ht="12.75" customHeight="1" x14ac:dyDescent="0.2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  <c r="AD837" s="202"/>
      <c r="AE837" s="202"/>
      <c r="AF837" s="202"/>
      <c r="AG837" s="202"/>
      <c r="AH837" s="202"/>
      <c r="AI837" s="202"/>
      <c r="AJ837" s="202"/>
      <c r="AK837" s="202"/>
      <c r="AL837" s="202"/>
      <c r="AM837" s="202"/>
      <c r="AN837" s="202"/>
      <c r="AO837" s="202"/>
      <c r="AP837" s="202"/>
      <c r="AQ837" s="202"/>
      <c r="AR837" s="202"/>
      <c r="AS837" s="202"/>
      <c r="AT837" s="202"/>
      <c r="AU837" s="202"/>
      <c r="AV837" s="202"/>
      <c r="AW837" s="202"/>
      <c r="AX837" s="202"/>
      <c r="AY837" s="202"/>
      <c r="AZ837" s="202"/>
      <c r="BA837" s="202"/>
      <c r="BB837" s="202"/>
      <c r="BC837" s="202"/>
      <c r="BD837" s="202"/>
    </row>
    <row r="838" spans="1:56" ht="12.75" customHeight="1" x14ac:dyDescent="0.2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  <c r="AD838" s="202"/>
      <c r="AE838" s="202"/>
      <c r="AF838" s="202"/>
      <c r="AG838" s="202"/>
      <c r="AH838" s="202"/>
      <c r="AI838" s="202"/>
      <c r="AJ838" s="202"/>
      <c r="AK838" s="202"/>
      <c r="AL838" s="202"/>
      <c r="AM838" s="202"/>
      <c r="AN838" s="202"/>
      <c r="AO838" s="202"/>
      <c r="AP838" s="202"/>
      <c r="AQ838" s="202"/>
      <c r="AR838" s="202"/>
      <c r="AS838" s="202"/>
      <c r="AT838" s="202"/>
      <c r="AU838" s="202"/>
      <c r="AV838" s="202"/>
      <c r="AW838" s="202"/>
      <c r="AX838" s="202"/>
      <c r="AY838" s="202"/>
      <c r="AZ838" s="202"/>
      <c r="BA838" s="202"/>
      <c r="BB838" s="202"/>
      <c r="BC838" s="202"/>
      <c r="BD838" s="202"/>
    </row>
    <row r="839" spans="1:56" ht="12.75" customHeight="1" x14ac:dyDescent="0.2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  <c r="AD839" s="202"/>
      <c r="AE839" s="202"/>
      <c r="AF839" s="202"/>
      <c r="AG839" s="202"/>
      <c r="AH839" s="202"/>
      <c r="AI839" s="202"/>
      <c r="AJ839" s="202"/>
      <c r="AK839" s="202"/>
      <c r="AL839" s="202"/>
      <c r="AM839" s="202"/>
      <c r="AN839" s="202"/>
      <c r="AO839" s="202"/>
      <c r="AP839" s="202"/>
      <c r="AQ839" s="202"/>
      <c r="AR839" s="202"/>
      <c r="AS839" s="202"/>
      <c r="AT839" s="202"/>
      <c r="AU839" s="202"/>
      <c r="AV839" s="202"/>
      <c r="AW839" s="202"/>
      <c r="AX839" s="202"/>
      <c r="AY839" s="202"/>
      <c r="AZ839" s="202"/>
      <c r="BA839" s="202"/>
      <c r="BB839" s="202"/>
      <c r="BC839" s="202"/>
      <c r="BD839" s="202"/>
    </row>
    <row r="840" spans="1:56" ht="12.75" customHeight="1" x14ac:dyDescent="0.2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  <c r="AD840" s="202"/>
      <c r="AE840" s="202"/>
      <c r="AF840" s="202"/>
      <c r="AG840" s="202"/>
      <c r="AH840" s="202"/>
      <c r="AI840" s="202"/>
      <c r="AJ840" s="202"/>
      <c r="AK840" s="202"/>
      <c r="AL840" s="202"/>
      <c r="AM840" s="202"/>
      <c r="AN840" s="202"/>
      <c r="AO840" s="202"/>
      <c r="AP840" s="202"/>
      <c r="AQ840" s="202"/>
      <c r="AR840" s="202"/>
      <c r="AS840" s="202"/>
      <c r="AT840" s="202"/>
      <c r="AU840" s="202"/>
      <c r="AV840" s="202"/>
      <c r="AW840" s="202"/>
      <c r="AX840" s="202"/>
      <c r="AY840" s="202"/>
      <c r="AZ840" s="202"/>
      <c r="BA840" s="202"/>
      <c r="BB840" s="202"/>
      <c r="BC840" s="202"/>
      <c r="BD840" s="202"/>
    </row>
    <row r="841" spans="1:56" ht="12.75" customHeight="1" x14ac:dyDescent="0.2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  <c r="AD841" s="202"/>
      <c r="AE841" s="202"/>
      <c r="AF841" s="202"/>
      <c r="AG841" s="202"/>
      <c r="AH841" s="202"/>
      <c r="AI841" s="202"/>
      <c r="AJ841" s="202"/>
      <c r="AK841" s="202"/>
      <c r="AL841" s="202"/>
      <c r="AM841" s="202"/>
      <c r="AN841" s="202"/>
      <c r="AO841" s="202"/>
      <c r="AP841" s="202"/>
      <c r="AQ841" s="202"/>
      <c r="AR841" s="202"/>
      <c r="AS841" s="202"/>
      <c r="AT841" s="202"/>
      <c r="AU841" s="202"/>
      <c r="AV841" s="202"/>
      <c r="AW841" s="202"/>
      <c r="AX841" s="202"/>
      <c r="AY841" s="202"/>
      <c r="AZ841" s="202"/>
      <c r="BA841" s="202"/>
      <c r="BB841" s="202"/>
      <c r="BC841" s="202"/>
      <c r="BD841" s="202"/>
    </row>
    <row r="842" spans="1:56" ht="12.75" customHeight="1" x14ac:dyDescent="0.2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  <c r="AD842" s="202"/>
      <c r="AE842" s="202"/>
      <c r="AF842" s="202"/>
      <c r="AG842" s="202"/>
      <c r="AH842" s="202"/>
      <c r="AI842" s="202"/>
      <c r="AJ842" s="202"/>
      <c r="AK842" s="202"/>
      <c r="AL842" s="202"/>
      <c r="AM842" s="202"/>
      <c r="AN842" s="202"/>
      <c r="AO842" s="202"/>
      <c r="AP842" s="202"/>
      <c r="AQ842" s="202"/>
      <c r="AR842" s="202"/>
      <c r="AS842" s="202"/>
      <c r="AT842" s="202"/>
      <c r="AU842" s="202"/>
      <c r="AV842" s="202"/>
      <c r="AW842" s="202"/>
      <c r="AX842" s="202"/>
      <c r="AY842" s="202"/>
      <c r="AZ842" s="202"/>
      <c r="BA842" s="202"/>
      <c r="BB842" s="202"/>
      <c r="BC842" s="202"/>
      <c r="BD842" s="202"/>
    </row>
    <row r="843" spans="1:56" ht="12.75" customHeight="1" x14ac:dyDescent="0.2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  <c r="AD843" s="202"/>
      <c r="AE843" s="202"/>
      <c r="AF843" s="202"/>
      <c r="AG843" s="202"/>
      <c r="AH843" s="202"/>
      <c r="AI843" s="202"/>
      <c r="AJ843" s="202"/>
      <c r="AK843" s="202"/>
      <c r="AL843" s="202"/>
      <c r="AM843" s="202"/>
      <c r="AN843" s="202"/>
      <c r="AO843" s="202"/>
      <c r="AP843" s="202"/>
      <c r="AQ843" s="202"/>
      <c r="AR843" s="202"/>
      <c r="AS843" s="202"/>
      <c r="AT843" s="202"/>
      <c r="AU843" s="202"/>
      <c r="AV843" s="202"/>
      <c r="AW843" s="202"/>
      <c r="AX843" s="202"/>
      <c r="AY843" s="202"/>
      <c r="AZ843" s="202"/>
      <c r="BA843" s="202"/>
      <c r="BB843" s="202"/>
      <c r="BC843" s="202"/>
      <c r="BD843" s="202"/>
    </row>
    <row r="844" spans="1:56" ht="12.75" customHeight="1" x14ac:dyDescent="0.2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  <c r="AD844" s="202"/>
      <c r="AE844" s="202"/>
      <c r="AF844" s="202"/>
      <c r="AG844" s="202"/>
      <c r="AH844" s="202"/>
      <c r="AI844" s="202"/>
      <c r="AJ844" s="202"/>
      <c r="AK844" s="202"/>
      <c r="AL844" s="202"/>
      <c r="AM844" s="202"/>
      <c r="AN844" s="202"/>
      <c r="AO844" s="202"/>
      <c r="AP844" s="202"/>
      <c r="AQ844" s="202"/>
      <c r="AR844" s="202"/>
      <c r="AS844" s="202"/>
      <c r="AT844" s="202"/>
      <c r="AU844" s="202"/>
      <c r="AV844" s="202"/>
      <c r="AW844" s="202"/>
      <c r="AX844" s="202"/>
      <c r="AY844" s="202"/>
      <c r="AZ844" s="202"/>
      <c r="BA844" s="202"/>
      <c r="BB844" s="202"/>
      <c r="BC844" s="202"/>
      <c r="BD844" s="202"/>
    </row>
    <row r="845" spans="1:56" ht="12.75" customHeight="1" x14ac:dyDescent="0.2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  <c r="AD845" s="202"/>
      <c r="AE845" s="202"/>
      <c r="AF845" s="202"/>
      <c r="AG845" s="202"/>
      <c r="AH845" s="202"/>
      <c r="AI845" s="202"/>
      <c r="AJ845" s="202"/>
      <c r="AK845" s="202"/>
      <c r="AL845" s="202"/>
      <c r="AM845" s="202"/>
      <c r="AN845" s="202"/>
      <c r="AO845" s="202"/>
      <c r="AP845" s="202"/>
      <c r="AQ845" s="202"/>
      <c r="AR845" s="202"/>
      <c r="AS845" s="202"/>
      <c r="AT845" s="202"/>
      <c r="AU845" s="202"/>
      <c r="AV845" s="202"/>
      <c r="AW845" s="202"/>
      <c r="AX845" s="202"/>
      <c r="AY845" s="202"/>
      <c r="AZ845" s="202"/>
      <c r="BA845" s="202"/>
      <c r="BB845" s="202"/>
      <c r="BC845" s="202"/>
      <c r="BD845" s="202"/>
    </row>
    <row r="846" spans="1:56" ht="12.75" customHeight="1" x14ac:dyDescent="0.2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  <c r="AD846" s="202"/>
      <c r="AE846" s="202"/>
      <c r="AF846" s="202"/>
      <c r="AG846" s="202"/>
      <c r="AH846" s="202"/>
      <c r="AI846" s="202"/>
      <c r="AJ846" s="202"/>
      <c r="AK846" s="202"/>
      <c r="AL846" s="202"/>
      <c r="AM846" s="202"/>
      <c r="AN846" s="202"/>
      <c r="AO846" s="202"/>
      <c r="AP846" s="202"/>
      <c r="AQ846" s="202"/>
      <c r="AR846" s="202"/>
      <c r="AS846" s="202"/>
      <c r="AT846" s="202"/>
      <c r="AU846" s="202"/>
      <c r="AV846" s="202"/>
      <c r="AW846" s="202"/>
      <c r="AX846" s="202"/>
      <c r="AY846" s="202"/>
      <c r="AZ846" s="202"/>
      <c r="BA846" s="202"/>
      <c r="BB846" s="202"/>
      <c r="BC846" s="202"/>
      <c r="BD846" s="202"/>
    </row>
    <row r="847" spans="1:56" ht="12.75" customHeight="1" x14ac:dyDescent="0.2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  <c r="AD847" s="202"/>
      <c r="AE847" s="202"/>
      <c r="AF847" s="202"/>
      <c r="AG847" s="202"/>
      <c r="AH847" s="202"/>
      <c r="AI847" s="202"/>
      <c r="AJ847" s="202"/>
      <c r="AK847" s="202"/>
      <c r="AL847" s="202"/>
      <c r="AM847" s="202"/>
      <c r="AN847" s="202"/>
      <c r="AO847" s="202"/>
      <c r="AP847" s="202"/>
      <c r="AQ847" s="202"/>
      <c r="AR847" s="202"/>
      <c r="AS847" s="202"/>
      <c r="AT847" s="202"/>
      <c r="AU847" s="202"/>
      <c r="AV847" s="202"/>
      <c r="AW847" s="202"/>
      <c r="AX847" s="202"/>
      <c r="AY847" s="202"/>
      <c r="AZ847" s="202"/>
      <c r="BA847" s="202"/>
      <c r="BB847" s="202"/>
      <c r="BC847" s="202"/>
      <c r="BD847" s="202"/>
    </row>
    <row r="848" spans="1:56" ht="12.75" customHeight="1" x14ac:dyDescent="0.2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  <c r="AD848" s="202"/>
      <c r="AE848" s="202"/>
      <c r="AF848" s="202"/>
      <c r="AG848" s="202"/>
      <c r="AH848" s="202"/>
      <c r="AI848" s="202"/>
      <c r="AJ848" s="202"/>
      <c r="AK848" s="202"/>
      <c r="AL848" s="202"/>
      <c r="AM848" s="202"/>
      <c r="AN848" s="202"/>
      <c r="AO848" s="202"/>
      <c r="AP848" s="202"/>
      <c r="AQ848" s="202"/>
      <c r="AR848" s="202"/>
      <c r="AS848" s="202"/>
      <c r="AT848" s="202"/>
      <c r="AU848" s="202"/>
      <c r="AV848" s="202"/>
      <c r="AW848" s="202"/>
      <c r="AX848" s="202"/>
      <c r="AY848" s="202"/>
      <c r="AZ848" s="202"/>
      <c r="BA848" s="202"/>
      <c r="BB848" s="202"/>
      <c r="BC848" s="202"/>
      <c r="BD848" s="202"/>
    </row>
    <row r="849" spans="1:56" ht="12.75" customHeight="1" x14ac:dyDescent="0.2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  <c r="AD849" s="202"/>
      <c r="AE849" s="202"/>
      <c r="AF849" s="202"/>
      <c r="AG849" s="202"/>
      <c r="AH849" s="202"/>
      <c r="AI849" s="202"/>
      <c r="AJ849" s="202"/>
      <c r="AK849" s="202"/>
      <c r="AL849" s="202"/>
      <c r="AM849" s="202"/>
      <c r="AN849" s="202"/>
      <c r="AO849" s="202"/>
      <c r="AP849" s="202"/>
      <c r="AQ849" s="202"/>
      <c r="AR849" s="202"/>
      <c r="AS849" s="202"/>
      <c r="AT849" s="202"/>
      <c r="AU849" s="202"/>
      <c r="AV849" s="202"/>
      <c r="AW849" s="202"/>
      <c r="AX849" s="202"/>
      <c r="AY849" s="202"/>
      <c r="AZ849" s="202"/>
      <c r="BA849" s="202"/>
      <c r="BB849" s="202"/>
      <c r="BC849" s="202"/>
      <c r="BD849" s="202"/>
    </row>
    <row r="850" spans="1:56" ht="12.75" customHeight="1" x14ac:dyDescent="0.2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202"/>
      <c r="AT850" s="202"/>
      <c r="AU850" s="202"/>
      <c r="AV850" s="202"/>
      <c r="AW850" s="202"/>
      <c r="AX850" s="202"/>
      <c r="AY850" s="202"/>
      <c r="AZ850" s="202"/>
      <c r="BA850" s="202"/>
      <c r="BB850" s="202"/>
      <c r="BC850" s="202"/>
      <c r="BD850" s="202"/>
    </row>
    <row r="851" spans="1:56" ht="12.75" customHeight="1" x14ac:dyDescent="0.2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  <c r="AD851" s="202"/>
      <c r="AE851" s="202"/>
      <c r="AF851" s="202"/>
      <c r="AG851" s="202"/>
      <c r="AH851" s="202"/>
      <c r="AI851" s="202"/>
      <c r="AJ851" s="202"/>
      <c r="AK851" s="202"/>
      <c r="AL851" s="202"/>
      <c r="AM851" s="202"/>
      <c r="AN851" s="202"/>
      <c r="AO851" s="202"/>
      <c r="AP851" s="202"/>
      <c r="AQ851" s="202"/>
      <c r="AR851" s="202"/>
      <c r="AS851" s="202"/>
      <c r="AT851" s="202"/>
      <c r="AU851" s="202"/>
      <c r="AV851" s="202"/>
      <c r="AW851" s="202"/>
      <c r="AX851" s="202"/>
      <c r="AY851" s="202"/>
      <c r="AZ851" s="202"/>
      <c r="BA851" s="202"/>
      <c r="BB851" s="202"/>
      <c r="BC851" s="202"/>
      <c r="BD851" s="202"/>
    </row>
    <row r="852" spans="1:56" ht="12.75" customHeight="1" x14ac:dyDescent="0.2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  <c r="AD852" s="202"/>
      <c r="AE852" s="202"/>
      <c r="AF852" s="202"/>
      <c r="AG852" s="202"/>
      <c r="AH852" s="202"/>
      <c r="AI852" s="202"/>
      <c r="AJ852" s="202"/>
      <c r="AK852" s="202"/>
      <c r="AL852" s="202"/>
      <c r="AM852" s="202"/>
      <c r="AN852" s="202"/>
      <c r="AO852" s="202"/>
      <c r="AP852" s="202"/>
      <c r="AQ852" s="202"/>
      <c r="AR852" s="202"/>
      <c r="AS852" s="202"/>
      <c r="AT852" s="202"/>
      <c r="AU852" s="202"/>
      <c r="AV852" s="202"/>
      <c r="AW852" s="202"/>
      <c r="AX852" s="202"/>
      <c r="AY852" s="202"/>
      <c r="AZ852" s="202"/>
      <c r="BA852" s="202"/>
      <c r="BB852" s="202"/>
      <c r="BC852" s="202"/>
      <c r="BD852" s="202"/>
    </row>
    <row r="853" spans="1:56" ht="12.75" customHeight="1" x14ac:dyDescent="0.2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  <c r="AD853" s="202"/>
      <c r="AE853" s="202"/>
      <c r="AF853" s="202"/>
      <c r="AG853" s="202"/>
      <c r="AH853" s="202"/>
      <c r="AI853" s="202"/>
      <c r="AJ853" s="202"/>
      <c r="AK853" s="202"/>
      <c r="AL853" s="202"/>
      <c r="AM853" s="202"/>
      <c r="AN853" s="202"/>
      <c r="AO853" s="202"/>
      <c r="AP853" s="202"/>
      <c r="AQ853" s="202"/>
      <c r="AR853" s="202"/>
      <c r="AS853" s="202"/>
      <c r="AT853" s="202"/>
      <c r="AU853" s="202"/>
      <c r="AV853" s="202"/>
      <c r="AW853" s="202"/>
      <c r="AX853" s="202"/>
      <c r="AY853" s="202"/>
      <c r="AZ853" s="202"/>
      <c r="BA853" s="202"/>
      <c r="BB853" s="202"/>
      <c r="BC853" s="202"/>
      <c r="BD853" s="202"/>
    </row>
    <row r="854" spans="1:56" ht="12.75" customHeight="1" x14ac:dyDescent="0.2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202"/>
      <c r="AT854" s="202"/>
      <c r="AU854" s="202"/>
      <c r="AV854" s="202"/>
      <c r="AW854" s="202"/>
      <c r="AX854" s="202"/>
      <c r="AY854" s="202"/>
      <c r="AZ854" s="202"/>
      <c r="BA854" s="202"/>
      <c r="BB854" s="202"/>
      <c r="BC854" s="202"/>
      <c r="BD854" s="202"/>
    </row>
    <row r="855" spans="1:56" ht="12.75" customHeight="1" x14ac:dyDescent="0.2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  <c r="AD855" s="202"/>
      <c r="AE855" s="202"/>
      <c r="AF855" s="202"/>
      <c r="AG855" s="202"/>
      <c r="AH855" s="202"/>
      <c r="AI855" s="202"/>
      <c r="AJ855" s="202"/>
      <c r="AK855" s="202"/>
      <c r="AL855" s="202"/>
      <c r="AM855" s="202"/>
      <c r="AN855" s="202"/>
      <c r="AO855" s="202"/>
      <c r="AP855" s="202"/>
      <c r="AQ855" s="202"/>
      <c r="AR855" s="202"/>
      <c r="AS855" s="202"/>
      <c r="AT855" s="202"/>
      <c r="AU855" s="202"/>
      <c r="AV855" s="202"/>
      <c r="AW855" s="202"/>
      <c r="AX855" s="202"/>
      <c r="AY855" s="202"/>
      <c r="AZ855" s="202"/>
      <c r="BA855" s="202"/>
      <c r="BB855" s="202"/>
      <c r="BC855" s="202"/>
      <c r="BD855" s="202"/>
    </row>
    <row r="856" spans="1:56" ht="12.75" customHeight="1" x14ac:dyDescent="0.2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  <c r="AD856" s="202"/>
      <c r="AE856" s="202"/>
      <c r="AF856" s="202"/>
      <c r="AG856" s="202"/>
      <c r="AH856" s="202"/>
      <c r="AI856" s="202"/>
      <c r="AJ856" s="202"/>
      <c r="AK856" s="202"/>
      <c r="AL856" s="202"/>
      <c r="AM856" s="202"/>
      <c r="AN856" s="202"/>
      <c r="AO856" s="202"/>
      <c r="AP856" s="202"/>
      <c r="AQ856" s="202"/>
      <c r="AR856" s="202"/>
      <c r="AS856" s="202"/>
      <c r="AT856" s="202"/>
      <c r="AU856" s="202"/>
      <c r="AV856" s="202"/>
      <c r="AW856" s="202"/>
      <c r="AX856" s="202"/>
      <c r="AY856" s="202"/>
      <c r="AZ856" s="202"/>
      <c r="BA856" s="202"/>
      <c r="BB856" s="202"/>
      <c r="BC856" s="202"/>
      <c r="BD856" s="202"/>
    </row>
    <row r="857" spans="1:56" ht="12.75" customHeight="1" x14ac:dyDescent="0.2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  <c r="AD857" s="202"/>
      <c r="AE857" s="202"/>
      <c r="AF857" s="202"/>
      <c r="AG857" s="202"/>
      <c r="AH857" s="202"/>
      <c r="AI857" s="202"/>
      <c r="AJ857" s="202"/>
      <c r="AK857" s="202"/>
      <c r="AL857" s="202"/>
      <c r="AM857" s="202"/>
      <c r="AN857" s="202"/>
      <c r="AO857" s="202"/>
      <c r="AP857" s="202"/>
      <c r="AQ857" s="202"/>
      <c r="AR857" s="202"/>
      <c r="AS857" s="202"/>
      <c r="AT857" s="202"/>
      <c r="AU857" s="202"/>
      <c r="AV857" s="202"/>
      <c r="AW857" s="202"/>
      <c r="AX857" s="202"/>
      <c r="AY857" s="202"/>
      <c r="AZ857" s="202"/>
      <c r="BA857" s="202"/>
      <c r="BB857" s="202"/>
      <c r="BC857" s="202"/>
      <c r="BD857" s="202"/>
    </row>
    <row r="858" spans="1:56" ht="12.75" customHeight="1" x14ac:dyDescent="0.2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  <c r="AD858" s="202"/>
      <c r="AE858" s="202"/>
      <c r="AF858" s="202"/>
      <c r="AG858" s="202"/>
      <c r="AH858" s="202"/>
      <c r="AI858" s="202"/>
      <c r="AJ858" s="202"/>
      <c r="AK858" s="202"/>
      <c r="AL858" s="202"/>
      <c r="AM858" s="202"/>
      <c r="AN858" s="202"/>
      <c r="AO858" s="202"/>
      <c r="AP858" s="202"/>
      <c r="AQ858" s="202"/>
      <c r="AR858" s="202"/>
      <c r="AS858" s="202"/>
      <c r="AT858" s="202"/>
      <c r="AU858" s="202"/>
      <c r="AV858" s="202"/>
      <c r="AW858" s="202"/>
      <c r="AX858" s="202"/>
      <c r="AY858" s="202"/>
      <c r="AZ858" s="202"/>
      <c r="BA858" s="202"/>
      <c r="BB858" s="202"/>
      <c r="BC858" s="202"/>
      <c r="BD858" s="202"/>
    </row>
    <row r="859" spans="1:56" ht="12.75" customHeight="1" x14ac:dyDescent="0.2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  <c r="AD859" s="202"/>
      <c r="AE859" s="202"/>
      <c r="AF859" s="202"/>
      <c r="AG859" s="202"/>
      <c r="AH859" s="202"/>
      <c r="AI859" s="202"/>
      <c r="AJ859" s="202"/>
      <c r="AK859" s="202"/>
      <c r="AL859" s="202"/>
      <c r="AM859" s="202"/>
      <c r="AN859" s="202"/>
      <c r="AO859" s="202"/>
      <c r="AP859" s="202"/>
      <c r="AQ859" s="202"/>
      <c r="AR859" s="202"/>
      <c r="AS859" s="202"/>
      <c r="AT859" s="202"/>
      <c r="AU859" s="202"/>
      <c r="AV859" s="202"/>
      <c r="AW859" s="202"/>
      <c r="AX859" s="202"/>
      <c r="AY859" s="202"/>
      <c r="AZ859" s="202"/>
      <c r="BA859" s="202"/>
      <c r="BB859" s="202"/>
      <c r="BC859" s="202"/>
      <c r="BD859" s="202"/>
    </row>
    <row r="860" spans="1:56" ht="12.75" customHeight="1" x14ac:dyDescent="0.2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  <c r="AD860" s="202"/>
      <c r="AE860" s="202"/>
      <c r="AF860" s="202"/>
      <c r="AG860" s="202"/>
      <c r="AH860" s="202"/>
      <c r="AI860" s="202"/>
      <c r="AJ860" s="202"/>
      <c r="AK860" s="202"/>
      <c r="AL860" s="202"/>
      <c r="AM860" s="202"/>
      <c r="AN860" s="202"/>
      <c r="AO860" s="202"/>
      <c r="AP860" s="202"/>
      <c r="AQ860" s="202"/>
      <c r="AR860" s="202"/>
      <c r="AS860" s="202"/>
      <c r="AT860" s="202"/>
      <c r="AU860" s="202"/>
      <c r="AV860" s="202"/>
      <c r="AW860" s="202"/>
      <c r="AX860" s="202"/>
      <c r="AY860" s="202"/>
      <c r="AZ860" s="202"/>
      <c r="BA860" s="202"/>
      <c r="BB860" s="202"/>
      <c r="BC860" s="202"/>
      <c r="BD860" s="202"/>
    </row>
    <row r="861" spans="1:56" ht="12.75" customHeight="1" x14ac:dyDescent="0.2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  <c r="AD861" s="202"/>
      <c r="AE861" s="202"/>
      <c r="AF861" s="202"/>
      <c r="AG861" s="202"/>
      <c r="AH861" s="202"/>
      <c r="AI861" s="202"/>
      <c r="AJ861" s="202"/>
      <c r="AK861" s="202"/>
      <c r="AL861" s="202"/>
      <c r="AM861" s="202"/>
      <c r="AN861" s="202"/>
      <c r="AO861" s="202"/>
      <c r="AP861" s="202"/>
      <c r="AQ861" s="202"/>
      <c r="AR861" s="202"/>
      <c r="AS861" s="202"/>
      <c r="AT861" s="202"/>
      <c r="AU861" s="202"/>
      <c r="AV861" s="202"/>
      <c r="AW861" s="202"/>
      <c r="AX861" s="202"/>
      <c r="AY861" s="202"/>
      <c r="AZ861" s="202"/>
      <c r="BA861" s="202"/>
      <c r="BB861" s="202"/>
      <c r="BC861" s="202"/>
      <c r="BD861" s="202"/>
    </row>
    <row r="862" spans="1:56" ht="12.75" customHeight="1" x14ac:dyDescent="0.2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  <c r="AD862" s="202"/>
      <c r="AE862" s="202"/>
      <c r="AF862" s="202"/>
      <c r="AG862" s="202"/>
      <c r="AH862" s="202"/>
      <c r="AI862" s="202"/>
      <c r="AJ862" s="202"/>
      <c r="AK862" s="202"/>
      <c r="AL862" s="202"/>
      <c r="AM862" s="202"/>
      <c r="AN862" s="202"/>
      <c r="AO862" s="202"/>
      <c r="AP862" s="202"/>
      <c r="AQ862" s="202"/>
      <c r="AR862" s="202"/>
      <c r="AS862" s="202"/>
      <c r="AT862" s="202"/>
      <c r="AU862" s="202"/>
      <c r="AV862" s="202"/>
      <c r="AW862" s="202"/>
      <c r="AX862" s="202"/>
      <c r="AY862" s="202"/>
      <c r="AZ862" s="202"/>
      <c r="BA862" s="202"/>
      <c r="BB862" s="202"/>
      <c r="BC862" s="202"/>
      <c r="BD862" s="202"/>
    </row>
    <row r="863" spans="1:56" ht="12.75" customHeight="1" x14ac:dyDescent="0.2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  <c r="AD863" s="202"/>
      <c r="AE863" s="202"/>
      <c r="AF863" s="202"/>
      <c r="AG863" s="202"/>
      <c r="AH863" s="202"/>
      <c r="AI863" s="202"/>
      <c r="AJ863" s="202"/>
      <c r="AK863" s="202"/>
      <c r="AL863" s="202"/>
      <c r="AM863" s="202"/>
      <c r="AN863" s="202"/>
      <c r="AO863" s="202"/>
      <c r="AP863" s="202"/>
      <c r="AQ863" s="202"/>
      <c r="AR863" s="202"/>
      <c r="AS863" s="202"/>
      <c r="AT863" s="202"/>
      <c r="AU863" s="202"/>
      <c r="AV863" s="202"/>
      <c r="AW863" s="202"/>
      <c r="AX863" s="202"/>
      <c r="AY863" s="202"/>
      <c r="AZ863" s="202"/>
      <c r="BA863" s="202"/>
      <c r="BB863" s="202"/>
      <c r="BC863" s="202"/>
      <c r="BD863" s="202"/>
    </row>
    <row r="864" spans="1:56" ht="12.75" customHeight="1" x14ac:dyDescent="0.2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  <c r="AD864" s="202"/>
      <c r="AE864" s="202"/>
      <c r="AF864" s="202"/>
      <c r="AG864" s="202"/>
      <c r="AH864" s="202"/>
      <c r="AI864" s="202"/>
      <c r="AJ864" s="202"/>
      <c r="AK864" s="202"/>
      <c r="AL864" s="202"/>
      <c r="AM864" s="202"/>
      <c r="AN864" s="202"/>
      <c r="AO864" s="202"/>
      <c r="AP864" s="202"/>
      <c r="AQ864" s="202"/>
      <c r="AR864" s="202"/>
      <c r="AS864" s="202"/>
      <c r="AT864" s="202"/>
      <c r="AU864" s="202"/>
      <c r="AV864" s="202"/>
      <c r="AW864" s="202"/>
      <c r="AX864" s="202"/>
      <c r="AY864" s="202"/>
      <c r="AZ864" s="202"/>
      <c r="BA864" s="202"/>
      <c r="BB864" s="202"/>
      <c r="BC864" s="202"/>
      <c r="BD864" s="202"/>
    </row>
    <row r="865" spans="1:56" ht="12.75" customHeight="1" x14ac:dyDescent="0.2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  <c r="AD865" s="202"/>
      <c r="AE865" s="202"/>
      <c r="AF865" s="202"/>
      <c r="AG865" s="202"/>
      <c r="AH865" s="202"/>
      <c r="AI865" s="202"/>
      <c r="AJ865" s="202"/>
      <c r="AK865" s="202"/>
      <c r="AL865" s="202"/>
      <c r="AM865" s="202"/>
      <c r="AN865" s="202"/>
      <c r="AO865" s="202"/>
      <c r="AP865" s="202"/>
      <c r="AQ865" s="202"/>
      <c r="AR865" s="202"/>
      <c r="AS865" s="202"/>
      <c r="AT865" s="202"/>
      <c r="AU865" s="202"/>
      <c r="AV865" s="202"/>
      <c r="AW865" s="202"/>
      <c r="AX865" s="202"/>
      <c r="AY865" s="202"/>
      <c r="AZ865" s="202"/>
      <c r="BA865" s="202"/>
      <c r="BB865" s="202"/>
      <c r="BC865" s="202"/>
      <c r="BD865" s="202"/>
    </row>
    <row r="866" spans="1:56" ht="12.75" customHeight="1" x14ac:dyDescent="0.2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  <c r="AD866" s="202"/>
      <c r="AE866" s="202"/>
      <c r="AF866" s="202"/>
      <c r="AG866" s="202"/>
      <c r="AH866" s="202"/>
      <c r="AI866" s="202"/>
      <c r="AJ866" s="202"/>
      <c r="AK866" s="202"/>
      <c r="AL866" s="202"/>
      <c r="AM866" s="202"/>
      <c r="AN866" s="202"/>
      <c r="AO866" s="202"/>
      <c r="AP866" s="202"/>
      <c r="AQ866" s="202"/>
      <c r="AR866" s="202"/>
      <c r="AS866" s="202"/>
      <c r="AT866" s="202"/>
      <c r="AU866" s="202"/>
      <c r="AV866" s="202"/>
      <c r="AW866" s="202"/>
      <c r="AX866" s="202"/>
      <c r="AY866" s="202"/>
      <c r="AZ866" s="202"/>
      <c r="BA866" s="202"/>
      <c r="BB866" s="202"/>
      <c r="BC866" s="202"/>
      <c r="BD866" s="202"/>
    </row>
    <row r="867" spans="1:56" ht="12.75" customHeight="1" x14ac:dyDescent="0.2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  <c r="AD867" s="202"/>
      <c r="AE867" s="202"/>
      <c r="AF867" s="202"/>
      <c r="AG867" s="202"/>
      <c r="AH867" s="202"/>
      <c r="AI867" s="202"/>
      <c r="AJ867" s="202"/>
      <c r="AK867" s="202"/>
      <c r="AL867" s="202"/>
      <c r="AM867" s="202"/>
      <c r="AN867" s="202"/>
      <c r="AO867" s="202"/>
      <c r="AP867" s="202"/>
      <c r="AQ867" s="202"/>
      <c r="AR867" s="202"/>
      <c r="AS867" s="202"/>
      <c r="AT867" s="202"/>
      <c r="AU867" s="202"/>
      <c r="AV867" s="202"/>
      <c r="AW867" s="202"/>
      <c r="AX867" s="202"/>
      <c r="AY867" s="202"/>
      <c r="AZ867" s="202"/>
      <c r="BA867" s="202"/>
      <c r="BB867" s="202"/>
      <c r="BC867" s="202"/>
      <c r="BD867" s="202"/>
    </row>
    <row r="868" spans="1:56" ht="12.75" customHeight="1" x14ac:dyDescent="0.2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  <c r="AD868" s="202"/>
      <c r="AE868" s="202"/>
      <c r="AF868" s="202"/>
      <c r="AG868" s="202"/>
      <c r="AH868" s="202"/>
      <c r="AI868" s="202"/>
      <c r="AJ868" s="202"/>
      <c r="AK868" s="202"/>
      <c r="AL868" s="202"/>
      <c r="AM868" s="202"/>
      <c r="AN868" s="202"/>
      <c r="AO868" s="202"/>
      <c r="AP868" s="202"/>
      <c r="AQ868" s="202"/>
      <c r="AR868" s="202"/>
      <c r="AS868" s="202"/>
      <c r="AT868" s="202"/>
      <c r="AU868" s="202"/>
      <c r="AV868" s="202"/>
      <c r="AW868" s="202"/>
      <c r="AX868" s="202"/>
      <c r="AY868" s="202"/>
      <c r="AZ868" s="202"/>
      <c r="BA868" s="202"/>
      <c r="BB868" s="202"/>
      <c r="BC868" s="202"/>
      <c r="BD868" s="202"/>
    </row>
    <row r="869" spans="1:56" ht="12.75" customHeight="1" x14ac:dyDescent="0.2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  <c r="AD869" s="202"/>
      <c r="AE869" s="202"/>
      <c r="AF869" s="202"/>
      <c r="AG869" s="202"/>
      <c r="AH869" s="202"/>
      <c r="AI869" s="202"/>
      <c r="AJ869" s="202"/>
      <c r="AK869" s="202"/>
      <c r="AL869" s="202"/>
      <c r="AM869" s="202"/>
      <c r="AN869" s="202"/>
      <c r="AO869" s="202"/>
      <c r="AP869" s="202"/>
      <c r="AQ869" s="202"/>
      <c r="AR869" s="202"/>
      <c r="AS869" s="202"/>
      <c r="AT869" s="202"/>
      <c r="AU869" s="202"/>
      <c r="AV869" s="202"/>
      <c r="AW869" s="202"/>
      <c r="AX869" s="202"/>
      <c r="AY869" s="202"/>
      <c r="AZ869" s="202"/>
      <c r="BA869" s="202"/>
      <c r="BB869" s="202"/>
      <c r="BC869" s="202"/>
      <c r="BD869" s="202"/>
    </row>
    <row r="870" spans="1:56" ht="12.75" customHeight="1" x14ac:dyDescent="0.2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  <c r="AD870" s="202"/>
      <c r="AE870" s="202"/>
      <c r="AF870" s="202"/>
      <c r="AG870" s="202"/>
      <c r="AH870" s="202"/>
      <c r="AI870" s="202"/>
      <c r="AJ870" s="202"/>
      <c r="AK870" s="202"/>
      <c r="AL870" s="202"/>
      <c r="AM870" s="202"/>
      <c r="AN870" s="202"/>
      <c r="AO870" s="202"/>
      <c r="AP870" s="202"/>
      <c r="AQ870" s="202"/>
      <c r="AR870" s="202"/>
      <c r="AS870" s="202"/>
      <c r="AT870" s="202"/>
      <c r="AU870" s="202"/>
      <c r="AV870" s="202"/>
      <c r="AW870" s="202"/>
      <c r="AX870" s="202"/>
      <c r="AY870" s="202"/>
      <c r="AZ870" s="202"/>
      <c r="BA870" s="202"/>
      <c r="BB870" s="202"/>
      <c r="BC870" s="202"/>
      <c r="BD870" s="202"/>
    </row>
    <row r="871" spans="1:56" ht="12.75" customHeight="1" x14ac:dyDescent="0.2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  <c r="AD871" s="202"/>
      <c r="AE871" s="202"/>
      <c r="AF871" s="202"/>
      <c r="AG871" s="202"/>
      <c r="AH871" s="202"/>
      <c r="AI871" s="202"/>
      <c r="AJ871" s="202"/>
      <c r="AK871" s="202"/>
      <c r="AL871" s="202"/>
      <c r="AM871" s="202"/>
      <c r="AN871" s="202"/>
      <c r="AO871" s="202"/>
      <c r="AP871" s="202"/>
      <c r="AQ871" s="202"/>
      <c r="AR871" s="202"/>
      <c r="AS871" s="202"/>
      <c r="AT871" s="202"/>
      <c r="AU871" s="202"/>
      <c r="AV871" s="202"/>
      <c r="AW871" s="202"/>
      <c r="AX871" s="202"/>
      <c r="AY871" s="202"/>
      <c r="AZ871" s="202"/>
      <c r="BA871" s="202"/>
      <c r="BB871" s="202"/>
      <c r="BC871" s="202"/>
      <c r="BD871" s="202"/>
    </row>
    <row r="872" spans="1:56" ht="12.75" customHeight="1" x14ac:dyDescent="0.2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  <c r="AD872" s="202"/>
      <c r="AE872" s="202"/>
      <c r="AF872" s="202"/>
      <c r="AG872" s="202"/>
      <c r="AH872" s="202"/>
      <c r="AI872" s="202"/>
      <c r="AJ872" s="202"/>
      <c r="AK872" s="202"/>
      <c r="AL872" s="202"/>
      <c r="AM872" s="202"/>
      <c r="AN872" s="202"/>
      <c r="AO872" s="202"/>
      <c r="AP872" s="202"/>
      <c r="AQ872" s="202"/>
      <c r="AR872" s="202"/>
      <c r="AS872" s="202"/>
      <c r="AT872" s="202"/>
      <c r="AU872" s="202"/>
      <c r="AV872" s="202"/>
      <c r="AW872" s="202"/>
      <c r="AX872" s="202"/>
      <c r="AY872" s="202"/>
      <c r="AZ872" s="202"/>
      <c r="BA872" s="202"/>
      <c r="BB872" s="202"/>
      <c r="BC872" s="202"/>
      <c r="BD872" s="202"/>
    </row>
    <row r="873" spans="1:56" ht="12.75" customHeight="1" x14ac:dyDescent="0.2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  <c r="AD873" s="202"/>
      <c r="AE873" s="202"/>
      <c r="AF873" s="202"/>
      <c r="AG873" s="202"/>
      <c r="AH873" s="202"/>
      <c r="AI873" s="202"/>
      <c r="AJ873" s="202"/>
      <c r="AK873" s="202"/>
      <c r="AL873" s="202"/>
      <c r="AM873" s="202"/>
      <c r="AN873" s="202"/>
      <c r="AO873" s="202"/>
      <c r="AP873" s="202"/>
      <c r="AQ873" s="202"/>
      <c r="AR873" s="202"/>
      <c r="AS873" s="202"/>
      <c r="AT873" s="202"/>
      <c r="AU873" s="202"/>
      <c r="AV873" s="202"/>
      <c r="AW873" s="202"/>
      <c r="AX873" s="202"/>
      <c r="AY873" s="202"/>
      <c r="AZ873" s="202"/>
      <c r="BA873" s="202"/>
      <c r="BB873" s="202"/>
      <c r="BC873" s="202"/>
      <c r="BD873" s="202"/>
    </row>
    <row r="874" spans="1:56" ht="12.75" customHeight="1" x14ac:dyDescent="0.2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  <c r="AD874" s="202"/>
      <c r="AE874" s="202"/>
      <c r="AF874" s="202"/>
      <c r="AG874" s="202"/>
      <c r="AH874" s="202"/>
      <c r="AI874" s="202"/>
      <c r="AJ874" s="202"/>
      <c r="AK874" s="202"/>
      <c r="AL874" s="202"/>
      <c r="AM874" s="202"/>
      <c r="AN874" s="202"/>
      <c r="AO874" s="202"/>
      <c r="AP874" s="202"/>
      <c r="AQ874" s="202"/>
      <c r="AR874" s="202"/>
      <c r="AS874" s="202"/>
      <c r="AT874" s="202"/>
      <c r="AU874" s="202"/>
      <c r="AV874" s="202"/>
      <c r="AW874" s="202"/>
      <c r="AX874" s="202"/>
      <c r="AY874" s="202"/>
      <c r="AZ874" s="202"/>
      <c r="BA874" s="202"/>
      <c r="BB874" s="202"/>
      <c r="BC874" s="202"/>
      <c r="BD874" s="202"/>
    </row>
    <row r="875" spans="1:56" ht="12.75" customHeight="1" x14ac:dyDescent="0.2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  <c r="AD875" s="202"/>
      <c r="AE875" s="202"/>
      <c r="AF875" s="202"/>
      <c r="AG875" s="202"/>
      <c r="AH875" s="202"/>
      <c r="AI875" s="202"/>
      <c r="AJ875" s="202"/>
      <c r="AK875" s="202"/>
      <c r="AL875" s="202"/>
      <c r="AM875" s="202"/>
      <c r="AN875" s="202"/>
      <c r="AO875" s="202"/>
      <c r="AP875" s="202"/>
      <c r="AQ875" s="202"/>
      <c r="AR875" s="202"/>
      <c r="AS875" s="202"/>
      <c r="AT875" s="202"/>
      <c r="AU875" s="202"/>
      <c r="AV875" s="202"/>
      <c r="AW875" s="202"/>
      <c r="AX875" s="202"/>
      <c r="AY875" s="202"/>
      <c r="AZ875" s="202"/>
      <c r="BA875" s="202"/>
      <c r="BB875" s="202"/>
      <c r="BC875" s="202"/>
      <c r="BD875" s="202"/>
    </row>
    <row r="876" spans="1:56" ht="12.75" customHeight="1" x14ac:dyDescent="0.2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  <c r="AD876" s="202"/>
      <c r="AE876" s="202"/>
      <c r="AF876" s="202"/>
      <c r="AG876" s="202"/>
      <c r="AH876" s="202"/>
      <c r="AI876" s="202"/>
      <c r="AJ876" s="202"/>
      <c r="AK876" s="202"/>
      <c r="AL876" s="202"/>
      <c r="AM876" s="202"/>
      <c r="AN876" s="202"/>
      <c r="AO876" s="202"/>
      <c r="AP876" s="202"/>
      <c r="AQ876" s="202"/>
      <c r="AR876" s="202"/>
      <c r="AS876" s="202"/>
      <c r="AT876" s="202"/>
      <c r="AU876" s="202"/>
      <c r="AV876" s="202"/>
      <c r="AW876" s="202"/>
      <c r="AX876" s="202"/>
      <c r="AY876" s="202"/>
      <c r="AZ876" s="202"/>
      <c r="BA876" s="202"/>
      <c r="BB876" s="202"/>
      <c r="BC876" s="202"/>
      <c r="BD876" s="202"/>
    </row>
    <row r="877" spans="1:56" ht="12.75" customHeight="1" x14ac:dyDescent="0.2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  <c r="AD877" s="202"/>
      <c r="AE877" s="202"/>
      <c r="AF877" s="202"/>
      <c r="AG877" s="202"/>
      <c r="AH877" s="202"/>
      <c r="AI877" s="202"/>
      <c r="AJ877" s="202"/>
      <c r="AK877" s="202"/>
      <c r="AL877" s="202"/>
      <c r="AM877" s="202"/>
      <c r="AN877" s="202"/>
      <c r="AO877" s="202"/>
      <c r="AP877" s="202"/>
      <c r="AQ877" s="202"/>
      <c r="AR877" s="202"/>
      <c r="AS877" s="202"/>
      <c r="AT877" s="202"/>
      <c r="AU877" s="202"/>
      <c r="AV877" s="202"/>
      <c r="AW877" s="202"/>
      <c r="AX877" s="202"/>
      <c r="AY877" s="202"/>
      <c r="AZ877" s="202"/>
      <c r="BA877" s="202"/>
      <c r="BB877" s="202"/>
      <c r="BC877" s="202"/>
      <c r="BD877" s="202"/>
    </row>
    <row r="878" spans="1:56" ht="12.75" customHeight="1" x14ac:dyDescent="0.2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  <c r="AD878" s="202"/>
      <c r="AE878" s="202"/>
      <c r="AF878" s="202"/>
      <c r="AG878" s="202"/>
      <c r="AH878" s="202"/>
      <c r="AI878" s="202"/>
      <c r="AJ878" s="202"/>
      <c r="AK878" s="202"/>
      <c r="AL878" s="202"/>
      <c r="AM878" s="202"/>
      <c r="AN878" s="202"/>
      <c r="AO878" s="202"/>
      <c r="AP878" s="202"/>
      <c r="AQ878" s="202"/>
      <c r="AR878" s="202"/>
      <c r="AS878" s="202"/>
      <c r="AT878" s="202"/>
      <c r="AU878" s="202"/>
      <c r="AV878" s="202"/>
      <c r="AW878" s="202"/>
      <c r="AX878" s="202"/>
      <c r="AY878" s="202"/>
      <c r="AZ878" s="202"/>
      <c r="BA878" s="202"/>
      <c r="BB878" s="202"/>
      <c r="BC878" s="202"/>
      <c r="BD878" s="202"/>
    </row>
    <row r="879" spans="1:56" ht="12.75" customHeight="1" x14ac:dyDescent="0.2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  <c r="AD879" s="202"/>
      <c r="AE879" s="202"/>
      <c r="AF879" s="202"/>
      <c r="AG879" s="202"/>
      <c r="AH879" s="202"/>
      <c r="AI879" s="202"/>
      <c r="AJ879" s="202"/>
      <c r="AK879" s="202"/>
      <c r="AL879" s="202"/>
      <c r="AM879" s="202"/>
      <c r="AN879" s="202"/>
      <c r="AO879" s="202"/>
      <c r="AP879" s="202"/>
      <c r="AQ879" s="202"/>
      <c r="AR879" s="202"/>
      <c r="AS879" s="202"/>
      <c r="AT879" s="202"/>
      <c r="AU879" s="202"/>
      <c r="AV879" s="202"/>
      <c r="AW879" s="202"/>
      <c r="AX879" s="202"/>
      <c r="AY879" s="202"/>
      <c r="AZ879" s="202"/>
      <c r="BA879" s="202"/>
      <c r="BB879" s="202"/>
      <c r="BC879" s="202"/>
      <c r="BD879" s="202"/>
    </row>
    <row r="880" spans="1:56" ht="12.75" customHeight="1" x14ac:dyDescent="0.2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  <c r="AD880" s="202"/>
      <c r="AE880" s="202"/>
      <c r="AF880" s="202"/>
      <c r="AG880" s="202"/>
      <c r="AH880" s="202"/>
      <c r="AI880" s="202"/>
      <c r="AJ880" s="202"/>
      <c r="AK880" s="202"/>
      <c r="AL880" s="202"/>
      <c r="AM880" s="202"/>
      <c r="AN880" s="202"/>
      <c r="AO880" s="202"/>
      <c r="AP880" s="202"/>
      <c r="AQ880" s="202"/>
      <c r="AR880" s="202"/>
      <c r="AS880" s="202"/>
      <c r="AT880" s="202"/>
      <c r="AU880" s="202"/>
      <c r="AV880" s="202"/>
      <c r="AW880" s="202"/>
      <c r="AX880" s="202"/>
      <c r="AY880" s="202"/>
      <c r="AZ880" s="202"/>
      <c r="BA880" s="202"/>
      <c r="BB880" s="202"/>
      <c r="BC880" s="202"/>
      <c r="BD880" s="202"/>
    </row>
    <row r="881" spans="1:56" ht="12.75" customHeight="1" x14ac:dyDescent="0.2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  <c r="AD881" s="202"/>
      <c r="AE881" s="202"/>
      <c r="AF881" s="202"/>
      <c r="AG881" s="202"/>
      <c r="AH881" s="202"/>
      <c r="AI881" s="202"/>
      <c r="AJ881" s="202"/>
      <c r="AK881" s="202"/>
      <c r="AL881" s="202"/>
      <c r="AM881" s="202"/>
      <c r="AN881" s="202"/>
      <c r="AO881" s="202"/>
      <c r="AP881" s="202"/>
      <c r="AQ881" s="202"/>
      <c r="AR881" s="202"/>
      <c r="AS881" s="202"/>
      <c r="AT881" s="202"/>
      <c r="AU881" s="202"/>
      <c r="AV881" s="202"/>
      <c r="AW881" s="202"/>
      <c r="AX881" s="202"/>
      <c r="AY881" s="202"/>
      <c r="AZ881" s="202"/>
      <c r="BA881" s="202"/>
      <c r="BB881" s="202"/>
      <c r="BC881" s="202"/>
      <c r="BD881" s="202"/>
    </row>
    <row r="882" spans="1:56" ht="12.75" customHeight="1" x14ac:dyDescent="0.2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  <c r="AD882" s="202"/>
      <c r="AE882" s="202"/>
      <c r="AF882" s="202"/>
      <c r="AG882" s="202"/>
      <c r="AH882" s="202"/>
      <c r="AI882" s="202"/>
      <c r="AJ882" s="202"/>
      <c r="AK882" s="202"/>
      <c r="AL882" s="202"/>
      <c r="AM882" s="202"/>
      <c r="AN882" s="202"/>
      <c r="AO882" s="202"/>
      <c r="AP882" s="202"/>
      <c r="AQ882" s="202"/>
      <c r="AR882" s="202"/>
      <c r="AS882" s="202"/>
      <c r="AT882" s="202"/>
      <c r="AU882" s="202"/>
      <c r="AV882" s="202"/>
      <c r="AW882" s="202"/>
      <c r="AX882" s="202"/>
      <c r="AY882" s="202"/>
      <c r="AZ882" s="202"/>
      <c r="BA882" s="202"/>
      <c r="BB882" s="202"/>
      <c r="BC882" s="202"/>
      <c r="BD882" s="202"/>
    </row>
    <row r="883" spans="1:56" ht="12.75" customHeight="1" x14ac:dyDescent="0.2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  <c r="AD883" s="202"/>
      <c r="AE883" s="202"/>
      <c r="AF883" s="202"/>
      <c r="AG883" s="202"/>
      <c r="AH883" s="202"/>
      <c r="AI883" s="202"/>
      <c r="AJ883" s="202"/>
      <c r="AK883" s="202"/>
      <c r="AL883" s="202"/>
      <c r="AM883" s="202"/>
      <c r="AN883" s="202"/>
      <c r="AO883" s="202"/>
      <c r="AP883" s="202"/>
      <c r="AQ883" s="202"/>
      <c r="AR883" s="202"/>
      <c r="AS883" s="202"/>
      <c r="AT883" s="202"/>
      <c r="AU883" s="202"/>
      <c r="AV883" s="202"/>
      <c r="AW883" s="202"/>
      <c r="AX883" s="202"/>
      <c r="AY883" s="202"/>
      <c r="AZ883" s="202"/>
      <c r="BA883" s="202"/>
      <c r="BB883" s="202"/>
      <c r="BC883" s="202"/>
      <c r="BD883" s="202"/>
    </row>
    <row r="884" spans="1:56" ht="12.75" customHeight="1" x14ac:dyDescent="0.2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  <c r="AD884" s="202"/>
      <c r="AE884" s="202"/>
      <c r="AF884" s="202"/>
      <c r="AG884" s="202"/>
      <c r="AH884" s="202"/>
      <c r="AI884" s="202"/>
      <c r="AJ884" s="202"/>
      <c r="AK884" s="202"/>
      <c r="AL884" s="202"/>
      <c r="AM884" s="202"/>
      <c r="AN884" s="202"/>
      <c r="AO884" s="202"/>
      <c r="AP884" s="202"/>
      <c r="AQ884" s="202"/>
      <c r="AR884" s="202"/>
      <c r="AS884" s="202"/>
      <c r="AT884" s="202"/>
      <c r="AU884" s="202"/>
      <c r="AV884" s="202"/>
      <c r="AW884" s="202"/>
      <c r="AX884" s="202"/>
      <c r="AY884" s="202"/>
      <c r="AZ884" s="202"/>
      <c r="BA884" s="202"/>
      <c r="BB884" s="202"/>
      <c r="BC884" s="202"/>
      <c r="BD884" s="202"/>
    </row>
    <row r="885" spans="1:56" ht="12.75" customHeight="1" x14ac:dyDescent="0.2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  <c r="AD885" s="202"/>
      <c r="AE885" s="202"/>
      <c r="AF885" s="202"/>
      <c r="AG885" s="202"/>
      <c r="AH885" s="202"/>
      <c r="AI885" s="202"/>
      <c r="AJ885" s="202"/>
      <c r="AK885" s="202"/>
      <c r="AL885" s="202"/>
      <c r="AM885" s="202"/>
      <c r="AN885" s="202"/>
      <c r="AO885" s="202"/>
      <c r="AP885" s="202"/>
      <c r="AQ885" s="202"/>
      <c r="AR885" s="202"/>
      <c r="AS885" s="202"/>
      <c r="AT885" s="202"/>
      <c r="AU885" s="202"/>
      <c r="AV885" s="202"/>
      <c r="AW885" s="202"/>
      <c r="AX885" s="202"/>
      <c r="AY885" s="202"/>
      <c r="AZ885" s="202"/>
      <c r="BA885" s="202"/>
      <c r="BB885" s="202"/>
      <c r="BC885" s="202"/>
      <c r="BD885" s="202"/>
    </row>
    <row r="886" spans="1:56" ht="12.75" customHeight="1" x14ac:dyDescent="0.2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202"/>
      <c r="AT886" s="202"/>
      <c r="AU886" s="202"/>
      <c r="AV886" s="202"/>
      <c r="AW886" s="202"/>
      <c r="AX886" s="202"/>
      <c r="AY886" s="202"/>
      <c r="AZ886" s="202"/>
      <c r="BA886" s="202"/>
      <c r="BB886" s="202"/>
      <c r="BC886" s="202"/>
      <c r="BD886" s="202"/>
    </row>
    <row r="887" spans="1:56" ht="12.75" customHeight="1" x14ac:dyDescent="0.2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  <c r="AD887" s="202"/>
      <c r="AE887" s="202"/>
      <c r="AF887" s="202"/>
      <c r="AG887" s="202"/>
      <c r="AH887" s="202"/>
      <c r="AI887" s="202"/>
      <c r="AJ887" s="202"/>
      <c r="AK887" s="202"/>
      <c r="AL887" s="202"/>
      <c r="AM887" s="202"/>
      <c r="AN887" s="202"/>
      <c r="AO887" s="202"/>
      <c r="AP887" s="202"/>
      <c r="AQ887" s="202"/>
      <c r="AR887" s="202"/>
      <c r="AS887" s="202"/>
      <c r="AT887" s="202"/>
      <c r="AU887" s="202"/>
      <c r="AV887" s="202"/>
      <c r="AW887" s="202"/>
      <c r="AX887" s="202"/>
      <c r="AY887" s="202"/>
      <c r="AZ887" s="202"/>
      <c r="BA887" s="202"/>
      <c r="BB887" s="202"/>
      <c r="BC887" s="202"/>
      <c r="BD887" s="202"/>
    </row>
    <row r="888" spans="1:56" ht="12.75" customHeight="1" x14ac:dyDescent="0.2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  <c r="AD888" s="202"/>
      <c r="AE888" s="202"/>
      <c r="AF888" s="202"/>
      <c r="AG888" s="202"/>
      <c r="AH888" s="202"/>
      <c r="AI888" s="202"/>
      <c r="AJ888" s="202"/>
      <c r="AK888" s="202"/>
      <c r="AL888" s="202"/>
      <c r="AM888" s="202"/>
      <c r="AN888" s="202"/>
      <c r="AO888" s="202"/>
      <c r="AP888" s="202"/>
      <c r="AQ888" s="202"/>
      <c r="AR888" s="202"/>
      <c r="AS888" s="202"/>
      <c r="AT888" s="202"/>
      <c r="AU888" s="202"/>
      <c r="AV888" s="202"/>
      <c r="AW888" s="202"/>
      <c r="AX888" s="202"/>
      <c r="AY888" s="202"/>
      <c r="AZ888" s="202"/>
      <c r="BA888" s="202"/>
      <c r="BB888" s="202"/>
      <c r="BC888" s="202"/>
      <c r="BD888" s="202"/>
    </row>
    <row r="889" spans="1:56" ht="12.75" customHeight="1" x14ac:dyDescent="0.2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  <c r="AD889" s="202"/>
      <c r="AE889" s="202"/>
      <c r="AF889" s="202"/>
      <c r="AG889" s="202"/>
      <c r="AH889" s="202"/>
      <c r="AI889" s="202"/>
      <c r="AJ889" s="202"/>
      <c r="AK889" s="202"/>
      <c r="AL889" s="202"/>
      <c r="AM889" s="202"/>
      <c r="AN889" s="202"/>
      <c r="AO889" s="202"/>
      <c r="AP889" s="202"/>
      <c r="AQ889" s="202"/>
      <c r="AR889" s="202"/>
      <c r="AS889" s="202"/>
      <c r="AT889" s="202"/>
      <c r="AU889" s="202"/>
      <c r="AV889" s="202"/>
      <c r="AW889" s="202"/>
      <c r="AX889" s="202"/>
      <c r="AY889" s="202"/>
      <c r="AZ889" s="202"/>
      <c r="BA889" s="202"/>
      <c r="BB889" s="202"/>
      <c r="BC889" s="202"/>
      <c r="BD889" s="202"/>
    </row>
    <row r="890" spans="1:56" ht="12.75" customHeight="1" x14ac:dyDescent="0.2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  <c r="AD890" s="202"/>
      <c r="AE890" s="202"/>
      <c r="AF890" s="202"/>
      <c r="AG890" s="202"/>
      <c r="AH890" s="202"/>
      <c r="AI890" s="202"/>
      <c r="AJ890" s="202"/>
      <c r="AK890" s="202"/>
      <c r="AL890" s="202"/>
      <c r="AM890" s="202"/>
      <c r="AN890" s="202"/>
      <c r="AO890" s="202"/>
      <c r="AP890" s="202"/>
      <c r="AQ890" s="202"/>
      <c r="AR890" s="202"/>
      <c r="AS890" s="202"/>
      <c r="AT890" s="202"/>
      <c r="AU890" s="202"/>
      <c r="AV890" s="202"/>
      <c r="AW890" s="202"/>
      <c r="AX890" s="202"/>
      <c r="AY890" s="202"/>
      <c r="AZ890" s="202"/>
      <c r="BA890" s="202"/>
      <c r="BB890" s="202"/>
      <c r="BC890" s="202"/>
      <c r="BD890" s="202"/>
    </row>
    <row r="891" spans="1:56" ht="12.75" customHeight="1" x14ac:dyDescent="0.2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  <c r="AD891" s="202"/>
      <c r="AE891" s="202"/>
      <c r="AF891" s="202"/>
      <c r="AG891" s="202"/>
      <c r="AH891" s="202"/>
      <c r="AI891" s="202"/>
      <c r="AJ891" s="202"/>
      <c r="AK891" s="202"/>
      <c r="AL891" s="202"/>
      <c r="AM891" s="202"/>
      <c r="AN891" s="202"/>
      <c r="AO891" s="202"/>
      <c r="AP891" s="202"/>
      <c r="AQ891" s="202"/>
      <c r="AR891" s="202"/>
      <c r="AS891" s="202"/>
      <c r="AT891" s="202"/>
      <c r="AU891" s="202"/>
      <c r="AV891" s="202"/>
      <c r="AW891" s="202"/>
      <c r="AX891" s="202"/>
      <c r="AY891" s="202"/>
      <c r="AZ891" s="202"/>
      <c r="BA891" s="202"/>
      <c r="BB891" s="202"/>
      <c r="BC891" s="202"/>
      <c r="BD891" s="202"/>
    </row>
    <row r="892" spans="1:56" ht="12.75" customHeight="1" x14ac:dyDescent="0.2">
      <c r="A892" s="202"/>
      <c r="B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  <c r="AD892" s="202"/>
      <c r="AE892" s="202"/>
      <c r="AF892" s="202"/>
      <c r="AG892" s="202"/>
      <c r="AH892" s="202"/>
      <c r="AI892" s="202"/>
      <c r="AJ892" s="202"/>
      <c r="AK892" s="202"/>
      <c r="AL892" s="202"/>
      <c r="AM892" s="202"/>
      <c r="AN892" s="202"/>
      <c r="AO892" s="202"/>
      <c r="AP892" s="202"/>
      <c r="AQ892" s="202"/>
      <c r="AR892" s="202"/>
      <c r="AS892" s="202"/>
      <c r="AT892" s="202"/>
      <c r="AU892" s="202"/>
      <c r="AV892" s="202"/>
      <c r="AW892" s="202"/>
      <c r="AX892" s="202"/>
      <c r="AY892" s="202"/>
      <c r="AZ892" s="202"/>
      <c r="BA892" s="202"/>
      <c r="BB892" s="202"/>
      <c r="BC892" s="202"/>
      <c r="BD892" s="202"/>
    </row>
    <row r="893" spans="1:56" ht="12.75" customHeight="1" x14ac:dyDescent="0.2">
      <c r="A893" s="202"/>
      <c r="B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  <c r="AD893" s="202"/>
      <c r="AE893" s="202"/>
      <c r="AF893" s="202"/>
      <c r="AG893" s="202"/>
      <c r="AH893" s="202"/>
      <c r="AI893" s="202"/>
      <c r="AJ893" s="202"/>
      <c r="AK893" s="202"/>
      <c r="AL893" s="202"/>
      <c r="AM893" s="202"/>
      <c r="AN893" s="202"/>
      <c r="AO893" s="202"/>
      <c r="AP893" s="202"/>
      <c r="AQ893" s="202"/>
      <c r="AR893" s="202"/>
      <c r="AS893" s="202"/>
      <c r="AT893" s="202"/>
      <c r="AU893" s="202"/>
      <c r="AV893" s="202"/>
      <c r="AW893" s="202"/>
      <c r="AX893" s="202"/>
      <c r="AY893" s="202"/>
      <c r="AZ893" s="202"/>
      <c r="BA893" s="202"/>
      <c r="BB893" s="202"/>
      <c r="BC893" s="202"/>
      <c r="BD893" s="202"/>
    </row>
    <row r="894" spans="1:56" ht="12.75" customHeight="1" x14ac:dyDescent="0.2">
      <c r="A894" s="202"/>
      <c r="B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  <c r="AD894" s="202"/>
      <c r="AE894" s="202"/>
      <c r="AF894" s="202"/>
      <c r="AG894" s="202"/>
      <c r="AH894" s="202"/>
      <c r="AI894" s="202"/>
      <c r="AJ894" s="202"/>
      <c r="AK894" s="202"/>
      <c r="AL894" s="202"/>
      <c r="AM894" s="202"/>
      <c r="AN894" s="202"/>
      <c r="AO894" s="202"/>
      <c r="AP894" s="202"/>
      <c r="AQ894" s="202"/>
      <c r="AR894" s="202"/>
      <c r="AS894" s="202"/>
      <c r="AT894" s="202"/>
      <c r="AU894" s="202"/>
      <c r="AV894" s="202"/>
      <c r="AW894" s="202"/>
      <c r="AX894" s="202"/>
      <c r="AY894" s="202"/>
      <c r="AZ894" s="202"/>
      <c r="BA894" s="202"/>
      <c r="BB894" s="202"/>
      <c r="BC894" s="202"/>
      <c r="BD894" s="202"/>
    </row>
    <row r="895" spans="1:56" ht="12.75" customHeight="1" x14ac:dyDescent="0.2">
      <c r="A895" s="202"/>
      <c r="B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  <c r="AD895" s="202"/>
      <c r="AE895" s="202"/>
      <c r="AF895" s="202"/>
      <c r="AG895" s="202"/>
      <c r="AH895" s="202"/>
      <c r="AI895" s="202"/>
      <c r="AJ895" s="202"/>
      <c r="AK895" s="202"/>
      <c r="AL895" s="202"/>
      <c r="AM895" s="202"/>
      <c r="AN895" s="202"/>
      <c r="AO895" s="202"/>
      <c r="AP895" s="202"/>
      <c r="AQ895" s="202"/>
      <c r="AR895" s="202"/>
      <c r="AS895" s="202"/>
      <c r="AT895" s="202"/>
      <c r="AU895" s="202"/>
      <c r="AV895" s="202"/>
      <c r="AW895" s="202"/>
      <c r="AX895" s="202"/>
      <c r="AY895" s="202"/>
      <c r="AZ895" s="202"/>
      <c r="BA895" s="202"/>
      <c r="BB895" s="202"/>
      <c r="BC895" s="202"/>
      <c r="BD895" s="202"/>
    </row>
    <row r="896" spans="1:56" ht="12.75" customHeight="1" x14ac:dyDescent="0.2">
      <c r="A896" s="202"/>
      <c r="B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  <c r="AD896" s="202"/>
      <c r="AE896" s="202"/>
      <c r="AF896" s="202"/>
      <c r="AG896" s="202"/>
      <c r="AH896" s="202"/>
      <c r="AI896" s="202"/>
      <c r="AJ896" s="202"/>
      <c r="AK896" s="202"/>
      <c r="AL896" s="202"/>
      <c r="AM896" s="202"/>
      <c r="AN896" s="202"/>
      <c r="AO896" s="202"/>
      <c r="AP896" s="202"/>
      <c r="AQ896" s="202"/>
      <c r="AR896" s="202"/>
      <c r="AS896" s="202"/>
      <c r="AT896" s="202"/>
      <c r="AU896" s="202"/>
      <c r="AV896" s="202"/>
      <c r="AW896" s="202"/>
      <c r="AX896" s="202"/>
      <c r="AY896" s="202"/>
      <c r="AZ896" s="202"/>
      <c r="BA896" s="202"/>
      <c r="BB896" s="202"/>
      <c r="BC896" s="202"/>
      <c r="BD896" s="202"/>
    </row>
    <row r="897" spans="1:56" ht="12.75" customHeight="1" x14ac:dyDescent="0.2">
      <c r="A897" s="202"/>
      <c r="B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  <c r="AD897" s="202"/>
      <c r="AE897" s="202"/>
      <c r="AF897" s="202"/>
      <c r="AG897" s="202"/>
      <c r="AH897" s="202"/>
      <c r="AI897" s="202"/>
      <c r="AJ897" s="202"/>
      <c r="AK897" s="202"/>
      <c r="AL897" s="202"/>
      <c r="AM897" s="202"/>
      <c r="AN897" s="202"/>
      <c r="AO897" s="202"/>
      <c r="AP897" s="202"/>
      <c r="AQ897" s="202"/>
      <c r="AR897" s="202"/>
      <c r="AS897" s="202"/>
      <c r="AT897" s="202"/>
      <c r="AU897" s="202"/>
      <c r="AV897" s="202"/>
      <c r="AW897" s="202"/>
      <c r="AX897" s="202"/>
      <c r="AY897" s="202"/>
      <c r="AZ897" s="202"/>
      <c r="BA897" s="202"/>
      <c r="BB897" s="202"/>
      <c r="BC897" s="202"/>
      <c r="BD897" s="202"/>
    </row>
    <row r="898" spans="1:56" ht="12.75" customHeight="1" x14ac:dyDescent="0.2">
      <c r="A898" s="202"/>
      <c r="B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  <c r="AD898" s="202"/>
      <c r="AE898" s="202"/>
      <c r="AF898" s="202"/>
      <c r="AG898" s="202"/>
      <c r="AH898" s="202"/>
      <c r="AI898" s="202"/>
      <c r="AJ898" s="202"/>
      <c r="AK898" s="202"/>
      <c r="AL898" s="202"/>
      <c r="AM898" s="202"/>
      <c r="AN898" s="202"/>
      <c r="AO898" s="202"/>
      <c r="AP898" s="202"/>
      <c r="AQ898" s="202"/>
      <c r="AR898" s="202"/>
      <c r="AS898" s="202"/>
      <c r="AT898" s="202"/>
      <c r="AU898" s="202"/>
      <c r="AV898" s="202"/>
      <c r="AW898" s="202"/>
      <c r="AX898" s="202"/>
      <c r="AY898" s="202"/>
      <c r="AZ898" s="202"/>
      <c r="BA898" s="202"/>
      <c r="BB898" s="202"/>
      <c r="BC898" s="202"/>
      <c r="BD898" s="202"/>
    </row>
    <row r="899" spans="1:56" ht="12.75" customHeight="1" x14ac:dyDescent="0.2">
      <c r="A899" s="202"/>
      <c r="B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  <c r="AD899" s="202"/>
      <c r="AE899" s="202"/>
      <c r="AF899" s="202"/>
      <c r="AG899" s="202"/>
      <c r="AH899" s="202"/>
      <c r="AI899" s="202"/>
      <c r="AJ899" s="202"/>
      <c r="AK899" s="202"/>
      <c r="AL899" s="202"/>
      <c r="AM899" s="202"/>
      <c r="AN899" s="202"/>
      <c r="AO899" s="202"/>
      <c r="AP899" s="202"/>
      <c r="AQ899" s="202"/>
      <c r="AR899" s="202"/>
      <c r="AS899" s="202"/>
      <c r="AT899" s="202"/>
      <c r="AU899" s="202"/>
      <c r="AV899" s="202"/>
      <c r="AW899" s="202"/>
      <c r="AX899" s="202"/>
      <c r="AY899" s="202"/>
      <c r="AZ899" s="202"/>
      <c r="BA899" s="202"/>
      <c r="BB899" s="202"/>
      <c r="BC899" s="202"/>
      <c r="BD899" s="202"/>
    </row>
    <row r="900" spans="1:56" ht="12.75" customHeight="1" x14ac:dyDescent="0.2">
      <c r="A900" s="202"/>
      <c r="B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  <c r="AD900" s="202"/>
      <c r="AE900" s="202"/>
      <c r="AF900" s="202"/>
      <c r="AG900" s="202"/>
      <c r="AH900" s="202"/>
      <c r="AI900" s="202"/>
      <c r="AJ900" s="202"/>
      <c r="AK900" s="202"/>
      <c r="AL900" s="202"/>
      <c r="AM900" s="202"/>
      <c r="AN900" s="202"/>
      <c r="AO900" s="202"/>
      <c r="AP900" s="202"/>
      <c r="AQ900" s="202"/>
      <c r="AR900" s="202"/>
      <c r="AS900" s="202"/>
      <c r="AT900" s="202"/>
      <c r="AU900" s="202"/>
      <c r="AV900" s="202"/>
      <c r="AW900" s="202"/>
      <c r="AX900" s="202"/>
      <c r="AY900" s="202"/>
      <c r="AZ900" s="202"/>
      <c r="BA900" s="202"/>
      <c r="BB900" s="202"/>
      <c r="BC900" s="202"/>
      <c r="BD900" s="202"/>
    </row>
    <row r="901" spans="1:56" ht="12.75" customHeight="1" x14ac:dyDescent="0.2">
      <c r="A901" s="202"/>
      <c r="B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  <c r="AD901" s="202"/>
      <c r="AE901" s="202"/>
      <c r="AF901" s="202"/>
      <c r="AG901" s="202"/>
      <c r="AH901" s="202"/>
      <c r="AI901" s="202"/>
      <c r="AJ901" s="202"/>
      <c r="AK901" s="202"/>
      <c r="AL901" s="202"/>
      <c r="AM901" s="202"/>
      <c r="AN901" s="202"/>
      <c r="AO901" s="202"/>
      <c r="AP901" s="202"/>
      <c r="AQ901" s="202"/>
      <c r="AR901" s="202"/>
      <c r="AS901" s="202"/>
      <c r="AT901" s="202"/>
      <c r="AU901" s="202"/>
      <c r="AV901" s="202"/>
      <c r="AW901" s="202"/>
      <c r="AX901" s="202"/>
      <c r="AY901" s="202"/>
      <c r="AZ901" s="202"/>
      <c r="BA901" s="202"/>
      <c r="BB901" s="202"/>
      <c r="BC901" s="202"/>
      <c r="BD901" s="202"/>
    </row>
    <row r="902" spans="1:56" ht="12.75" customHeight="1" x14ac:dyDescent="0.2">
      <c r="A902" s="202"/>
      <c r="B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  <c r="AD902" s="202"/>
      <c r="AE902" s="202"/>
      <c r="AF902" s="202"/>
      <c r="AG902" s="202"/>
      <c r="AH902" s="202"/>
      <c r="AI902" s="202"/>
      <c r="AJ902" s="202"/>
      <c r="AK902" s="202"/>
      <c r="AL902" s="202"/>
      <c r="AM902" s="202"/>
      <c r="AN902" s="202"/>
      <c r="AO902" s="202"/>
      <c r="AP902" s="202"/>
      <c r="AQ902" s="202"/>
      <c r="AR902" s="202"/>
      <c r="AS902" s="202"/>
      <c r="AT902" s="202"/>
      <c r="AU902" s="202"/>
      <c r="AV902" s="202"/>
      <c r="AW902" s="202"/>
      <c r="AX902" s="202"/>
      <c r="AY902" s="202"/>
      <c r="AZ902" s="202"/>
      <c r="BA902" s="202"/>
      <c r="BB902" s="202"/>
      <c r="BC902" s="202"/>
      <c r="BD902" s="202"/>
    </row>
    <row r="903" spans="1:56" ht="12.75" customHeight="1" x14ac:dyDescent="0.2">
      <c r="A903" s="202"/>
      <c r="B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  <c r="AD903" s="202"/>
      <c r="AE903" s="202"/>
      <c r="AF903" s="202"/>
      <c r="AG903" s="202"/>
      <c r="AH903" s="202"/>
      <c r="AI903" s="202"/>
      <c r="AJ903" s="202"/>
      <c r="AK903" s="202"/>
      <c r="AL903" s="202"/>
      <c r="AM903" s="202"/>
      <c r="AN903" s="202"/>
      <c r="AO903" s="202"/>
      <c r="AP903" s="202"/>
      <c r="AQ903" s="202"/>
      <c r="AR903" s="202"/>
      <c r="AS903" s="202"/>
      <c r="AT903" s="202"/>
      <c r="AU903" s="202"/>
      <c r="AV903" s="202"/>
      <c r="AW903" s="202"/>
      <c r="AX903" s="202"/>
      <c r="AY903" s="202"/>
      <c r="AZ903" s="202"/>
      <c r="BA903" s="202"/>
      <c r="BB903" s="202"/>
      <c r="BC903" s="202"/>
      <c r="BD903" s="202"/>
    </row>
    <row r="904" spans="1:56" ht="12.75" customHeight="1" x14ac:dyDescent="0.2">
      <c r="A904" s="202"/>
      <c r="B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  <c r="AD904" s="202"/>
      <c r="AE904" s="202"/>
      <c r="AF904" s="202"/>
      <c r="AG904" s="202"/>
      <c r="AH904" s="202"/>
      <c r="AI904" s="202"/>
      <c r="AJ904" s="202"/>
      <c r="AK904" s="202"/>
      <c r="AL904" s="202"/>
      <c r="AM904" s="202"/>
      <c r="AN904" s="202"/>
      <c r="AO904" s="202"/>
      <c r="AP904" s="202"/>
      <c r="AQ904" s="202"/>
      <c r="AR904" s="202"/>
      <c r="AS904" s="202"/>
      <c r="AT904" s="202"/>
      <c r="AU904" s="202"/>
      <c r="AV904" s="202"/>
      <c r="AW904" s="202"/>
      <c r="AX904" s="202"/>
      <c r="AY904" s="202"/>
      <c r="AZ904" s="202"/>
      <c r="BA904" s="202"/>
      <c r="BB904" s="202"/>
      <c r="BC904" s="202"/>
      <c r="BD904" s="202"/>
    </row>
    <row r="905" spans="1:56" ht="12.75" customHeight="1" x14ac:dyDescent="0.2">
      <c r="A905" s="202"/>
      <c r="B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  <c r="AD905" s="202"/>
      <c r="AE905" s="202"/>
      <c r="AF905" s="202"/>
      <c r="AG905" s="202"/>
      <c r="AH905" s="202"/>
      <c r="AI905" s="202"/>
      <c r="AJ905" s="202"/>
      <c r="AK905" s="202"/>
      <c r="AL905" s="202"/>
      <c r="AM905" s="202"/>
      <c r="AN905" s="202"/>
      <c r="AO905" s="202"/>
      <c r="AP905" s="202"/>
      <c r="AQ905" s="202"/>
      <c r="AR905" s="202"/>
      <c r="AS905" s="202"/>
      <c r="AT905" s="202"/>
      <c r="AU905" s="202"/>
      <c r="AV905" s="202"/>
      <c r="AW905" s="202"/>
      <c r="AX905" s="202"/>
      <c r="AY905" s="202"/>
      <c r="AZ905" s="202"/>
      <c r="BA905" s="202"/>
      <c r="BB905" s="202"/>
      <c r="BC905" s="202"/>
      <c r="BD905" s="202"/>
    </row>
    <row r="906" spans="1:56" ht="12.75" customHeight="1" x14ac:dyDescent="0.2">
      <c r="A906" s="202"/>
      <c r="B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  <c r="AD906" s="202"/>
      <c r="AE906" s="202"/>
      <c r="AF906" s="202"/>
      <c r="AG906" s="202"/>
      <c r="AH906" s="202"/>
      <c r="AI906" s="202"/>
      <c r="AJ906" s="202"/>
      <c r="AK906" s="202"/>
      <c r="AL906" s="202"/>
      <c r="AM906" s="202"/>
      <c r="AN906" s="202"/>
      <c r="AO906" s="202"/>
      <c r="AP906" s="202"/>
      <c r="AQ906" s="202"/>
      <c r="AR906" s="202"/>
      <c r="AS906" s="202"/>
      <c r="AT906" s="202"/>
      <c r="AU906" s="202"/>
      <c r="AV906" s="202"/>
      <c r="AW906" s="202"/>
      <c r="AX906" s="202"/>
      <c r="AY906" s="202"/>
      <c r="AZ906" s="202"/>
      <c r="BA906" s="202"/>
      <c r="BB906" s="202"/>
      <c r="BC906" s="202"/>
      <c r="BD906" s="202"/>
    </row>
    <row r="907" spans="1:56" ht="12.75" customHeight="1" x14ac:dyDescent="0.2">
      <c r="A907" s="202"/>
      <c r="B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  <c r="AD907" s="202"/>
      <c r="AE907" s="202"/>
      <c r="AF907" s="202"/>
      <c r="AG907" s="202"/>
      <c r="AH907" s="202"/>
      <c r="AI907" s="202"/>
      <c r="AJ907" s="202"/>
      <c r="AK907" s="202"/>
      <c r="AL907" s="202"/>
      <c r="AM907" s="202"/>
      <c r="AN907" s="202"/>
      <c r="AO907" s="202"/>
      <c r="AP907" s="202"/>
      <c r="AQ907" s="202"/>
      <c r="AR907" s="202"/>
      <c r="AS907" s="202"/>
      <c r="AT907" s="202"/>
      <c r="AU907" s="202"/>
      <c r="AV907" s="202"/>
      <c r="AW907" s="202"/>
      <c r="AX907" s="202"/>
      <c r="AY907" s="202"/>
      <c r="AZ907" s="202"/>
      <c r="BA907" s="202"/>
      <c r="BB907" s="202"/>
      <c r="BC907" s="202"/>
      <c r="BD907" s="202"/>
    </row>
    <row r="908" spans="1:56" ht="12.75" customHeight="1" x14ac:dyDescent="0.2">
      <c r="A908" s="202"/>
      <c r="B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  <c r="AD908" s="202"/>
      <c r="AE908" s="202"/>
      <c r="AF908" s="202"/>
      <c r="AG908" s="202"/>
      <c r="AH908" s="202"/>
      <c r="AI908" s="202"/>
      <c r="AJ908" s="202"/>
      <c r="AK908" s="202"/>
      <c r="AL908" s="202"/>
      <c r="AM908" s="202"/>
      <c r="AN908" s="202"/>
      <c r="AO908" s="202"/>
      <c r="AP908" s="202"/>
      <c r="AQ908" s="202"/>
      <c r="AR908" s="202"/>
      <c r="AS908" s="202"/>
      <c r="AT908" s="202"/>
      <c r="AU908" s="202"/>
      <c r="AV908" s="202"/>
      <c r="AW908" s="202"/>
      <c r="AX908" s="202"/>
      <c r="AY908" s="202"/>
      <c r="AZ908" s="202"/>
      <c r="BA908" s="202"/>
      <c r="BB908" s="202"/>
      <c r="BC908" s="202"/>
      <c r="BD908" s="202"/>
    </row>
    <row r="909" spans="1:56" ht="12.75" customHeight="1" x14ac:dyDescent="0.2">
      <c r="A909" s="202"/>
      <c r="B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  <c r="AD909" s="202"/>
      <c r="AE909" s="202"/>
      <c r="AF909" s="202"/>
      <c r="AG909" s="202"/>
      <c r="AH909" s="202"/>
      <c r="AI909" s="202"/>
      <c r="AJ909" s="202"/>
      <c r="AK909" s="202"/>
      <c r="AL909" s="202"/>
      <c r="AM909" s="202"/>
      <c r="AN909" s="202"/>
      <c r="AO909" s="202"/>
      <c r="AP909" s="202"/>
      <c r="AQ909" s="202"/>
      <c r="AR909" s="202"/>
      <c r="AS909" s="202"/>
      <c r="AT909" s="202"/>
      <c r="AU909" s="202"/>
      <c r="AV909" s="202"/>
      <c r="AW909" s="202"/>
      <c r="AX909" s="202"/>
      <c r="AY909" s="202"/>
      <c r="AZ909" s="202"/>
      <c r="BA909" s="202"/>
      <c r="BB909" s="202"/>
      <c r="BC909" s="202"/>
      <c r="BD909" s="202"/>
    </row>
    <row r="910" spans="1:56" ht="12.75" customHeight="1" x14ac:dyDescent="0.2">
      <c r="A910" s="202"/>
      <c r="B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  <c r="AD910" s="202"/>
      <c r="AE910" s="202"/>
      <c r="AF910" s="202"/>
      <c r="AG910" s="202"/>
      <c r="AH910" s="202"/>
      <c r="AI910" s="202"/>
      <c r="AJ910" s="202"/>
      <c r="AK910" s="202"/>
      <c r="AL910" s="202"/>
      <c r="AM910" s="202"/>
      <c r="AN910" s="202"/>
      <c r="AO910" s="202"/>
      <c r="AP910" s="202"/>
      <c r="AQ910" s="202"/>
      <c r="AR910" s="202"/>
      <c r="AS910" s="202"/>
      <c r="AT910" s="202"/>
      <c r="AU910" s="202"/>
      <c r="AV910" s="202"/>
      <c r="AW910" s="202"/>
      <c r="AX910" s="202"/>
      <c r="AY910" s="202"/>
      <c r="AZ910" s="202"/>
      <c r="BA910" s="202"/>
      <c r="BB910" s="202"/>
      <c r="BC910" s="202"/>
      <c r="BD910" s="202"/>
    </row>
    <row r="911" spans="1:56" ht="12.75" customHeight="1" x14ac:dyDescent="0.2">
      <c r="A911" s="202"/>
      <c r="B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  <c r="AD911" s="202"/>
      <c r="AE911" s="202"/>
      <c r="AF911" s="202"/>
      <c r="AG911" s="202"/>
      <c r="AH911" s="202"/>
      <c r="AI911" s="202"/>
      <c r="AJ911" s="202"/>
      <c r="AK911" s="202"/>
      <c r="AL911" s="202"/>
      <c r="AM911" s="202"/>
      <c r="AN911" s="202"/>
      <c r="AO911" s="202"/>
      <c r="AP911" s="202"/>
      <c r="AQ911" s="202"/>
      <c r="AR911" s="202"/>
      <c r="AS911" s="202"/>
      <c r="AT911" s="202"/>
      <c r="AU911" s="202"/>
      <c r="AV911" s="202"/>
      <c r="AW911" s="202"/>
      <c r="AX911" s="202"/>
      <c r="AY911" s="202"/>
      <c r="AZ911" s="202"/>
      <c r="BA911" s="202"/>
      <c r="BB911" s="202"/>
      <c r="BC911" s="202"/>
      <c r="BD911" s="202"/>
    </row>
    <row r="912" spans="1:56" ht="12.75" customHeight="1" x14ac:dyDescent="0.2">
      <c r="A912" s="202"/>
      <c r="B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  <c r="AD912" s="202"/>
      <c r="AE912" s="202"/>
      <c r="AF912" s="202"/>
      <c r="AG912" s="202"/>
      <c r="AH912" s="202"/>
      <c r="AI912" s="202"/>
      <c r="AJ912" s="202"/>
      <c r="AK912" s="202"/>
      <c r="AL912" s="202"/>
      <c r="AM912" s="202"/>
      <c r="AN912" s="202"/>
      <c r="AO912" s="202"/>
      <c r="AP912" s="202"/>
      <c r="AQ912" s="202"/>
      <c r="AR912" s="202"/>
      <c r="AS912" s="202"/>
      <c r="AT912" s="202"/>
      <c r="AU912" s="202"/>
      <c r="AV912" s="202"/>
      <c r="AW912" s="202"/>
      <c r="AX912" s="202"/>
      <c r="AY912" s="202"/>
      <c r="AZ912" s="202"/>
      <c r="BA912" s="202"/>
      <c r="BB912" s="202"/>
      <c r="BC912" s="202"/>
      <c r="BD912" s="202"/>
    </row>
    <row r="913" spans="1:56" ht="12.75" customHeight="1" x14ac:dyDescent="0.2">
      <c r="A913" s="202"/>
      <c r="B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  <c r="AD913" s="202"/>
      <c r="AE913" s="202"/>
      <c r="AF913" s="202"/>
      <c r="AG913" s="202"/>
      <c r="AH913" s="202"/>
      <c r="AI913" s="202"/>
      <c r="AJ913" s="202"/>
      <c r="AK913" s="202"/>
      <c r="AL913" s="202"/>
      <c r="AM913" s="202"/>
      <c r="AN913" s="202"/>
      <c r="AO913" s="202"/>
      <c r="AP913" s="202"/>
      <c r="AQ913" s="202"/>
      <c r="AR913" s="202"/>
      <c r="AS913" s="202"/>
      <c r="AT913" s="202"/>
      <c r="AU913" s="202"/>
      <c r="AV913" s="202"/>
      <c r="AW913" s="202"/>
      <c r="AX913" s="202"/>
      <c r="AY913" s="202"/>
      <c r="AZ913" s="202"/>
      <c r="BA913" s="202"/>
      <c r="BB913" s="202"/>
      <c r="BC913" s="202"/>
      <c r="BD913" s="202"/>
    </row>
    <row r="914" spans="1:56" ht="12.75" customHeight="1" x14ac:dyDescent="0.2">
      <c r="A914" s="202"/>
      <c r="B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  <c r="AD914" s="202"/>
      <c r="AE914" s="202"/>
      <c r="AF914" s="202"/>
      <c r="AG914" s="202"/>
      <c r="AH914" s="202"/>
      <c r="AI914" s="202"/>
      <c r="AJ914" s="202"/>
      <c r="AK914" s="202"/>
      <c r="AL914" s="202"/>
      <c r="AM914" s="202"/>
      <c r="AN914" s="202"/>
      <c r="AO914" s="202"/>
      <c r="AP914" s="202"/>
      <c r="AQ914" s="202"/>
      <c r="AR914" s="202"/>
      <c r="AS914" s="202"/>
      <c r="AT914" s="202"/>
      <c r="AU914" s="202"/>
      <c r="AV914" s="202"/>
      <c r="AW914" s="202"/>
      <c r="AX914" s="202"/>
      <c r="AY914" s="202"/>
      <c r="AZ914" s="202"/>
      <c r="BA914" s="202"/>
      <c r="BB914" s="202"/>
      <c r="BC914" s="202"/>
      <c r="BD914" s="202"/>
    </row>
    <row r="915" spans="1:56" ht="12.75" customHeight="1" x14ac:dyDescent="0.2">
      <c r="A915" s="202"/>
      <c r="B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  <c r="AD915" s="202"/>
      <c r="AE915" s="202"/>
      <c r="AF915" s="202"/>
      <c r="AG915" s="202"/>
      <c r="AH915" s="202"/>
      <c r="AI915" s="202"/>
      <c r="AJ915" s="202"/>
      <c r="AK915" s="202"/>
      <c r="AL915" s="202"/>
      <c r="AM915" s="202"/>
      <c r="AN915" s="202"/>
      <c r="AO915" s="202"/>
      <c r="AP915" s="202"/>
      <c r="AQ915" s="202"/>
      <c r="AR915" s="202"/>
      <c r="AS915" s="202"/>
      <c r="AT915" s="202"/>
      <c r="AU915" s="202"/>
      <c r="AV915" s="202"/>
      <c r="AW915" s="202"/>
      <c r="AX915" s="202"/>
      <c r="AY915" s="202"/>
      <c r="AZ915" s="202"/>
      <c r="BA915" s="202"/>
      <c r="BB915" s="202"/>
      <c r="BC915" s="202"/>
      <c r="BD915" s="202"/>
    </row>
    <row r="916" spans="1:56" ht="12.75" customHeight="1" x14ac:dyDescent="0.2">
      <c r="A916" s="202"/>
      <c r="B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  <c r="AD916" s="202"/>
      <c r="AE916" s="202"/>
      <c r="AF916" s="202"/>
      <c r="AG916" s="202"/>
      <c r="AH916" s="202"/>
      <c r="AI916" s="202"/>
      <c r="AJ916" s="202"/>
      <c r="AK916" s="202"/>
      <c r="AL916" s="202"/>
      <c r="AM916" s="202"/>
      <c r="AN916" s="202"/>
      <c r="AO916" s="202"/>
      <c r="AP916" s="202"/>
      <c r="AQ916" s="202"/>
      <c r="AR916" s="202"/>
      <c r="AS916" s="202"/>
      <c r="AT916" s="202"/>
      <c r="AU916" s="202"/>
      <c r="AV916" s="202"/>
      <c r="AW916" s="202"/>
      <c r="AX916" s="202"/>
      <c r="AY916" s="202"/>
      <c r="AZ916" s="202"/>
      <c r="BA916" s="202"/>
      <c r="BB916" s="202"/>
      <c r="BC916" s="202"/>
      <c r="BD916" s="202"/>
    </row>
    <row r="917" spans="1:56" ht="12.75" customHeight="1" x14ac:dyDescent="0.2">
      <c r="A917" s="202"/>
      <c r="B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  <c r="AD917" s="202"/>
      <c r="AE917" s="202"/>
      <c r="AF917" s="202"/>
      <c r="AG917" s="202"/>
      <c r="AH917" s="202"/>
      <c r="AI917" s="202"/>
      <c r="AJ917" s="202"/>
      <c r="AK917" s="202"/>
      <c r="AL917" s="202"/>
      <c r="AM917" s="202"/>
      <c r="AN917" s="202"/>
      <c r="AO917" s="202"/>
      <c r="AP917" s="202"/>
      <c r="AQ917" s="202"/>
      <c r="AR917" s="202"/>
      <c r="AS917" s="202"/>
      <c r="AT917" s="202"/>
      <c r="AU917" s="202"/>
      <c r="AV917" s="202"/>
      <c r="AW917" s="202"/>
      <c r="AX917" s="202"/>
      <c r="AY917" s="202"/>
      <c r="AZ917" s="202"/>
      <c r="BA917" s="202"/>
      <c r="BB917" s="202"/>
      <c r="BC917" s="202"/>
      <c r="BD917" s="202"/>
    </row>
    <row r="918" spans="1:56" ht="12.75" customHeight="1" x14ac:dyDescent="0.2">
      <c r="A918" s="202"/>
      <c r="B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  <c r="AD918" s="202"/>
      <c r="AE918" s="202"/>
      <c r="AF918" s="202"/>
      <c r="AG918" s="202"/>
      <c r="AH918" s="202"/>
      <c r="AI918" s="202"/>
      <c r="AJ918" s="202"/>
      <c r="AK918" s="202"/>
      <c r="AL918" s="202"/>
      <c r="AM918" s="202"/>
      <c r="AN918" s="202"/>
      <c r="AO918" s="202"/>
      <c r="AP918" s="202"/>
      <c r="AQ918" s="202"/>
      <c r="AR918" s="202"/>
      <c r="AS918" s="202"/>
      <c r="AT918" s="202"/>
      <c r="AU918" s="202"/>
      <c r="AV918" s="202"/>
      <c r="AW918" s="202"/>
      <c r="AX918" s="202"/>
      <c r="AY918" s="202"/>
      <c r="AZ918" s="202"/>
      <c r="BA918" s="202"/>
      <c r="BB918" s="202"/>
      <c r="BC918" s="202"/>
      <c r="BD918" s="202"/>
    </row>
    <row r="919" spans="1:56" ht="12.75" customHeight="1" x14ac:dyDescent="0.2">
      <c r="A919" s="202"/>
      <c r="B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  <c r="AD919" s="202"/>
      <c r="AE919" s="202"/>
      <c r="AF919" s="202"/>
      <c r="AG919" s="202"/>
      <c r="AH919" s="202"/>
      <c r="AI919" s="202"/>
      <c r="AJ919" s="202"/>
      <c r="AK919" s="202"/>
      <c r="AL919" s="202"/>
      <c r="AM919" s="202"/>
      <c r="AN919" s="202"/>
      <c r="AO919" s="202"/>
      <c r="AP919" s="202"/>
      <c r="AQ919" s="202"/>
      <c r="AR919" s="202"/>
      <c r="AS919" s="202"/>
      <c r="AT919" s="202"/>
      <c r="AU919" s="202"/>
      <c r="AV919" s="202"/>
      <c r="AW919" s="202"/>
      <c r="AX919" s="202"/>
      <c r="AY919" s="202"/>
      <c r="AZ919" s="202"/>
      <c r="BA919" s="202"/>
      <c r="BB919" s="202"/>
      <c r="BC919" s="202"/>
      <c r="BD919" s="202"/>
    </row>
    <row r="920" spans="1:56" ht="12.75" customHeight="1" x14ac:dyDescent="0.2">
      <c r="A920" s="202"/>
      <c r="B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  <c r="AD920" s="202"/>
      <c r="AE920" s="202"/>
      <c r="AF920" s="202"/>
      <c r="AG920" s="202"/>
      <c r="AH920" s="202"/>
      <c r="AI920" s="202"/>
      <c r="AJ920" s="202"/>
      <c r="AK920" s="202"/>
      <c r="AL920" s="202"/>
      <c r="AM920" s="202"/>
      <c r="AN920" s="202"/>
      <c r="AO920" s="202"/>
      <c r="AP920" s="202"/>
      <c r="AQ920" s="202"/>
      <c r="AR920" s="202"/>
      <c r="AS920" s="202"/>
      <c r="AT920" s="202"/>
      <c r="AU920" s="202"/>
      <c r="AV920" s="202"/>
      <c r="AW920" s="202"/>
      <c r="AX920" s="202"/>
      <c r="AY920" s="202"/>
      <c r="AZ920" s="202"/>
      <c r="BA920" s="202"/>
      <c r="BB920" s="202"/>
      <c r="BC920" s="202"/>
      <c r="BD920" s="202"/>
    </row>
    <row r="921" spans="1:56" ht="12.75" customHeight="1" x14ac:dyDescent="0.2">
      <c r="A921" s="202"/>
      <c r="B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  <c r="AD921" s="202"/>
      <c r="AE921" s="202"/>
      <c r="AF921" s="202"/>
      <c r="AG921" s="202"/>
      <c r="AH921" s="202"/>
      <c r="AI921" s="202"/>
      <c r="AJ921" s="202"/>
      <c r="AK921" s="202"/>
      <c r="AL921" s="202"/>
      <c r="AM921" s="202"/>
      <c r="AN921" s="202"/>
      <c r="AO921" s="202"/>
      <c r="AP921" s="202"/>
      <c r="AQ921" s="202"/>
      <c r="AR921" s="202"/>
      <c r="AS921" s="202"/>
      <c r="AT921" s="202"/>
      <c r="AU921" s="202"/>
      <c r="AV921" s="202"/>
      <c r="AW921" s="202"/>
      <c r="AX921" s="202"/>
      <c r="AY921" s="202"/>
      <c r="AZ921" s="202"/>
      <c r="BA921" s="202"/>
      <c r="BB921" s="202"/>
      <c r="BC921" s="202"/>
      <c r="BD921" s="202"/>
    </row>
    <row r="922" spans="1:56" ht="12.75" customHeight="1" x14ac:dyDescent="0.2">
      <c r="A922" s="202"/>
      <c r="B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  <c r="AD922" s="202"/>
      <c r="AE922" s="202"/>
      <c r="AF922" s="202"/>
      <c r="AG922" s="202"/>
      <c r="AH922" s="202"/>
      <c r="AI922" s="202"/>
      <c r="AJ922" s="202"/>
      <c r="AK922" s="202"/>
      <c r="AL922" s="202"/>
      <c r="AM922" s="202"/>
      <c r="AN922" s="202"/>
      <c r="AO922" s="202"/>
      <c r="AP922" s="202"/>
      <c r="AQ922" s="202"/>
      <c r="AR922" s="202"/>
      <c r="AS922" s="202"/>
      <c r="AT922" s="202"/>
      <c r="AU922" s="202"/>
      <c r="AV922" s="202"/>
      <c r="AW922" s="202"/>
      <c r="AX922" s="202"/>
      <c r="AY922" s="202"/>
      <c r="AZ922" s="202"/>
      <c r="BA922" s="202"/>
      <c r="BB922" s="202"/>
      <c r="BC922" s="202"/>
      <c r="BD922" s="202"/>
    </row>
    <row r="923" spans="1:56" ht="12.75" customHeight="1" x14ac:dyDescent="0.2">
      <c r="A923" s="202"/>
      <c r="B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202"/>
      <c r="AT923" s="202"/>
      <c r="AU923" s="202"/>
      <c r="AV923" s="202"/>
      <c r="AW923" s="202"/>
      <c r="AX923" s="202"/>
      <c r="AY923" s="202"/>
      <c r="AZ923" s="202"/>
      <c r="BA923" s="202"/>
      <c r="BB923" s="202"/>
      <c r="BC923" s="202"/>
      <c r="BD923" s="202"/>
    </row>
    <row r="924" spans="1:56" ht="12.75" customHeight="1" x14ac:dyDescent="0.2">
      <c r="A924" s="202"/>
      <c r="B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  <c r="AD924" s="202"/>
      <c r="AE924" s="202"/>
      <c r="AF924" s="202"/>
      <c r="AG924" s="202"/>
      <c r="AH924" s="202"/>
      <c r="AI924" s="202"/>
      <c r="AJ924" s="202"/>
      <c r="AK924" s="202"/>
      <c r="AL924" s="202"/>
      <c r="AM924" s="202"/>
      <c r="AN924" s="202"/>
      <c r="AO924" s="202"/>
      <c r="AP924" s="202"/>
      <c r="AQ924" s="202"/>
      <c r="AR924" s="202"/>
      <c r="AS924" s="202"/>
      <c r="AT924" s="202"/>
      <c r="AU924" s="202"/>
      <c r="AV924" s="202"/>
      <c r="AW924" s="202"/>
      <c r="AX924" s="202"/>
      <c r="AY924" s="202"/>
      <c r="AZ924" s="202"/>
      <c r="BA924" s="202"/>
      <c r="BB924" s="202"/>
      <c r="BC924" s="202"/>
      <c r="BD924" s="202"/>
    </row>
    <row r="925" spans="1:56" ht="12.75" customHeight="1" x14ac:dyDescent="0.2">
      <c r="A925" s="202"/>
      <c r="B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  <c r="AD925" s="202"/>
      <c r="AE925" s="202"/>
      <c r="AF925" s="202"/>
      <c r="AG925" s="202"/>
      <c r="AH925" s="202"/>
      <c r="AI925" s="202"/>
      <c r="AJ925" s="202"/>
      <c r="AK925" s="202"/>
      <c r="AL925" s="202"/>
      <c r="AM925" s="202"/>
      <c r="AN925" s="202"/>
      <c r="AO925" s="202"/>
      <c r="AP925" s="202"/>
      <c r="AQ925" s="202"/>
      <c r="AR925" s="202"/>
      <c r="AS925" s="202"/>
      <c r="AT925" s="202"/>
      <c r="AU925" s="202"/>
      <c r="AV925" s="202"/>
      <c r="AW925" s="202"/>
      <c r="AX925" s="202"/>
      <c r="AY925" s="202"/>
      <c r="AZ925" s="202"/>
      <c r="BA925" s="202"/>
      <c r="BB925" s="202"/>
      <c r="BC925" s="202"/>
      <c r="BD925" s="202"/>
    </row>
    <row r="926" spans="1:56" ht="12.75" customHeight="1" x14ac:dyDescent="0.2">
      <c r="A926" s="202"/>
      <c r="B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  <c r="AD926" s="202"/>
      <c r="AE926" s="202"/>
      <c r="AF926" s="202"/>
      <c r="AG926" s="202"/>
      <c r="AH926" s="202"/>
      <c r="AI926" s="202"/>
      <c r="AJ926" s="202"/>
      <c r="AK926" s="202"/>
      <c r="AL926" s="202"/>
      <c r="AM926" s="202"/>
      <c r="AN926" s="202"/>
      <c r="AO926" s="202"/>
      <c r="AP926" s="202"/>
      <c r="AQ926" s="202"/>
      <c r="AR926" s="202"/>
      <c r="AS926" s="202"/>
      <c r="AT926" s="202"/>
      <c r="AU926" s="202"/>
      <c r="AV926" s="202"/>
      <c r="AW926" s="202"/>
      <c r="AX926" s="202"/>
      <c r="AY926" s="202"/>
      <c r="AZ926" s="202"/>
      <c r="BA926" s="202"/>
      <c r="BB926" s="202"/>
      <c r="BC926" s="202"/>
      <c r="BD926" s="202"/>
    </row>
    <row r="927" spans="1:56" ht="12.75" customHeight="1" x14ac:dyDescent="0.2">
      <c r="A927" s="202"/>
      <c r="B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  <c r="AD927" s="202"/>
      <c r="AE927" s="202"/>
      <c r="AF927" s="202"/>
      <c r="AG927" s="202"/>
      <c r="AH927" s="202"/>
      <c r="AI927" s="202"/>
      <c r="AJ927" s="202"/>
      <c r="AK927" s="202"/>
      <c r="AL927" s="202"/>
      <c r="AM927" s="202"/>
      <c r="AN927" s="202"/>
      <c r="AO927" s="202"/>
      <c r="AP927" s="202"/>
      <c r="AQ927" s="202"/>
      <c r="AR927" s="202"/>
      <c r="AS927" s="202"/>
      <c r="AT927" s="202"/>
      <c r="AU927" s="202"/>
      <c r="AV927" s="202"/>
      <c r="AW927" s="202"/>
      <c r="AX927" s="202"/>
      <c r="AY927" s="202"/>
      <c r="AZ927" s="202"/>
      <c r="BA927" s="202"/>
      <c r="BB927" s="202"/>
      <c r="BC927" s="202"/>
      <c r="BD927" s="202"/>
    </row>
    <row r="928" spans="1:56" ht="12.75" customHeight="1" x14ac:dyDescent="0.2">
      <c r="A928" s="202"/>
      <c r="B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  <c r="AD928" s="202"/>
      <c r="AE928" s="202"/>
      <c r="AF928" s="202"/>
      <c r="AG928" s="202"/>
      <c r="AH928" s="202"/>
      <c r="AI928" s="202"/>
      <c r="AJ928" s="202"/>
      <c r="AK928" s="202"/>
      <c r="AL928" s="202"/>
      <c r="AM928" s="202"/>
      <c r="AN928" s="202"/>
      <c r="AO928" s="202"/>
      <c r="AP928" s="202"/>
      <c r="AQ928" s="202"/>
      <c r="AR928" s="202"/>
      <c r="AS928" s="202"/>
      <c r="AT928" s="202"/>
      <c r="AU928" s="202"/>
      <c r="AV928" s="202"/>
      <c r="AW928" s="202"/>
      <c r="AX928" s="202"/>
      <c r="AY928" s="202"/>
      <c r="AZ928" s="202"/>
      <c r="BA928" s="202"/>
      <c r="BB928" s="202"/>
      <c r="BC928" s="202"/>
      <c r="BD928" s="202"/>
    </row>
    <row r="929" spans="1:56" ht="12.75" customHeight="1" x14ac:dyDescent="0.2">
      <c r="A929" s="202"/>
      <c r="B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  <c r="AD929" s="202"/>
      <c r="AE929" s="202"/>
      <c r="AF929" s="202"/>
      <c r="AG929" s="202"/>
      <c r="AH929" s="202"/>
      <c r="AI929" s="202"/>
      <c r="AJ929" s="202"/>
      <c r="AK929" s="202"/>
      <c r="AL929" s="202"/>
      <c r="AM929" s="202"/>
      <c r="AN929" s="202"/>
      <c r="AO929" s="202"/>
      <c r="AP929" s="202"/>
      <c r="AQ929" s="202"/>
      <c r="AR929" s="202"/>
      <c r="AS929" s="202"/>
      <c r="AT929" s="202"/>
      <c r="AU929" s="202"/>
      <c r="AV929" s="202"/>
      <c r="AW929" s="202"/>
      <c r="AX929" s="202"/>
      <c r="AY929" s="202"/>
      <c r="AZ929" s="202"/>
      <c r="BA929" s="202"/>
      <c r="BB929" s="202"/>
      <c r="BC929" s="202"/>
      <c r="BD929" s="202"/>
    </row>
    <row r="930" spans="1:56" ht="12.75" customHeight="1" x14ac:dyDescent="0.2">
      <c r="A930" s="202"/>
      <c r="B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  <c r="AD930" s="202"/>
      <c r="AE930" s="202"/>
      <c r="AF930" s="202"/>
      <c r="AG930" s="202"/>
      <c r="AH930" s="202"/>
      <c r="AI930" s="202"/>
      <c r="AJ930" s="202"/>
      <c r="AK930" s="202"/>
      <c r="AL930" s="202"/>
      <c r="AM930" s="202"/>
      <c r="AN930" s="202"/>
      <c r="AO930" s="202"/>
      <c r="AP930" s="202"/>
      <c r="AQ930" s="202"/>
      <c r="AR930" s="202"/>
      <c r="AS930" s="202"/>
      <c r="AT930" s="202"/>
      <c r="AU930" s="202"/>
      <c r="AV930" s="202"/>
      <c r="AW930" s="202"/>
      <c r="AX930" s="202"/>
      <c r="AY930" s="202"/>
      <c r="AZ930" s="202"/>
      <c r="BA930" s="202"/>
      <c r="BB930" s="202"/>
      <c r="BC930" s="202"/>
      <c r="BD930" s="202"/>
    </row>
    <row r="931" spans="1:56" ht="12.75" customHeight="1" x14ac:dyDescent="0.2">
      <c r="A931" s="202"/>
      <c r="B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  <c r="AD931" s="202"/>
      <c r="AE931" s="202"/>
      <c r="AF931" s="202"/>
      <c r="AG931" s="202"/>
      <c r="AH931" s="202"/>
      <c r="AI931" s="202"/>
      <c r="AJ931" s="202"/>
      <c r="AK931" s="202"/>
      <c r="AL931" s="202"/>
      <c r="AM931" s="202"/>
      <c r="AN931" s="202"/>
      <c r="AO931" s="202"/>
      <c r="AP931" s="202"/>
      <c r="AQ931" s="202"/>
      <c r="AR931" s="202"/>
      <c r="AS931" s="202"/>
      <c r="AT931" s="202"/>
      <c r="AU931" s="202"/>
      <c r="AV931" s="202"/>
      <c r="AW931" s="202"/>
      <c r="AX931" s="202"/>
      <c r="AY931" s="202"/>
      <c r="AZ931" s="202"/>
      <c r="BA931" s="202"/>
      <c r="BB931" s="202"/>
      <c r="BC931" s="202"/>
      <c r="BD931" s="202"/>
    </row>
    <row r="932" spans="1:56" ht="12.75" customHeight="1" x14ac:dyDescent="0.2">
      <c r="A932" s="202"/>
      <c r="B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  <c r="AD932" s="202"/>
      <c r="AE932" s="202"/>
      <c r="AF932" s="202"/>
      <c r="AG932" s="202"/>
      <c r="AH932" s="202"/>
      <c r="AI932" s="202"/>
      <c r="AJ932" s="202"/>
      <c r="AK932" s="202"/>
      <c r="AL932" s="202"/>
      <c r="AM932" s="202"/>
      <c r="AN932" s="202"/>
      <c r="AO932" s="202"/>
      <c r="AP932" s="202"/>
      <c r="AQ932" s="202"/>
      <c r="AR932" s="202"/>
      <c r="AS932" s="202"/>
      <c r="AT932" s="202"/>
      <c r="AU932" s="202"/>
      <c r="AV932" s="202"/>
      <c r="AW932" s="202"/>
      <c r="AX932" s="202"/>
      <c r="AY932" s="202"/>
      <c r="AZ932" s="202"/>
      <c r="BA932" s="202"/>
      <c r="BB932" s="202"/>
      <c r="BC932" s="202"/>
      <c r="BD932" s="202"/>
    </row>
    <row r="933" spans="1:56" ht="12.75" customHeight="1" x14ac:dyDescent="0.2">
      <c r="A933" s="202"/>
      <c r="B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  <c r="AD933" s="202"/>
      <c r="AE933" s="202"/>
      <c r="AF933" s="202"/>
      <c r="AG933" s="202"/>
      <c r="AH933" s="202"/>
      <c r="AI933" s="202"/>
      <c r="AJ933" s="202"/>
      <c r="AK933" s="202"/>
      <c r="AL933" s="202"/>
      <c r="AM933" s="202"/>
      <c r="AN933" s="202"/>
      <c r="AO933" s="202"/>
      <c r="AP933" s="202"/>
      <c r="AQ933" s="202"/>
      <c r="AR933" s="202"/>
      <c r="AS933" s="202"/>
      <c r="AT933" s="202"/>
      <c r="AU933" s="202"/>
      <c r="AV933" s="202"/>
      <c r="AW933" s="202"/>
      <c r="AX933" s="202"/>
      <c r="AY933" s="202"/>
      <c r="AZ933" s="202"/>
      <c r="BA933" s="202"/>
      <c r="BB933" s="202"/>
      <c r="BC933" s="202"/>
      <c r="BD933" s="202"/>
    </row>
    <row r="934" spans="1:56" ht="12.75" customHeight="1" x14ac:dyDescent="0.2">
      <c r="A934" s="202"/>
      <c r="B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  <c r="AD934" s="202"/>
      <c r="AE934" s="202"/>
      <c r="AF934" s="202"/>
      <c r="AG934" s="202"/>
      <c r="AH934" s="202"/>
      <c r="AI934" s="202"/>
      <c r="AJ934" s="202"/>
      <c r="AK934" s="202"/>
      <c r="AL934" s="202"/>
      <c r="AM934" s="202"/>
      <c r="AN934" s="202"/>
      <c r="AO934" s="202"/>
      <c r="AP934" s="202"/>
      <c r="AQ934" s="202"/>
      <c r="AR934" s="202"/>
      <c r="AS934" s="202"/>
      <c r="AT934" s="202"/>
      <c r="AU934" s="202"/>
      <c r="AV934" s="202"/>
      <c r="AW934" s="202"/>
      <c r="AX934" s="202"/>
      <c r="AY934" s="202"/>
      <c r="AZ934" s="202"/>
      <c r="BA934" s="202"/>
      <c r="BB934" s="202"/>
      <c r="BC934" s="202"/>
      <c r="BD934" s="202"/>
    </row>
    <row r="935" spans="1:56" ht="12.75" customHeight="1" x14ac:dyDescent="0.2">
      <c r="A935" s="202"/>
      <c r="B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  <c r="AD935" s="202"/>
      <c r="AE935" s="202"/>
      <c r="AF935" s="202"/>
      <c r="AG935" s="202"/>
      <c r="AH935" s="202"/>
      <c r="AI935" s="202"/>
      <c r="AJ935" s="202"/>
      <c r="AK935" s="202"/>
      <c r="AL935" s="202"/>
      <c r="AM935" s="202"/>
      <c r="AN935" s="202"/>
      <c r="AO935" s="202"/>
      <c r="AP935" s="202"/>
      <c r="AQ935" s="202"/>
      <c r="AR935" s="202"/>
      <c r="AS935" s="202"/>
      <c r="AT935" s="202"/>
      <c r="AU935" s="202"/>
      <c r="AV935" s="202"/>
      <c r="AW935" s="202"/>
      <c r="AX935" s="202"/>
      <c r="AY935" s="202"/>
      <c r="AZ935" s="202"/>
      <c r="BA935" s="202"/>
      <c r="BB935" s="202"/>
      <c r="BC935" s="202"/>
      <c r="BD935" s="202"/>
    </row>
    <row r="936" spans="1:56" ht="12.75" customHeight="1" x14ac:dyDescent="0.2">
      <c r="A936" s="202"/>
      <c r="B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  <c r="AD936" s="202"/>
      <c r="AE936" s="202"/>
      <c r="AF936" s="202"/>
      <c r="AG936" s="202"/>
      <c r="AH936" s="202"/>
      <c r="AI936" s="202"/>
      <c r="AJ936" s="202"/>
      <c r="AK936" s="202"/>
      <c r="AL936" s="202"/>
      <c r="AM936" s="202"/>
      <c r="AN936" s="202"/>
      <c r="AO936" s="202"/>
      <c r="AP936" s="202"/>
      <c r="AQ936" s="202"/>
      <c r="AR936" s="202"/>
      <c r="AS936" s="202"/>
      <c r="AT936" s="202"/>
      <c r="AU936" s="202"/>
      <c r="AV936" s="202"/>
      <c r="AW936" s="202"/>
      <c r="AX936" s="202"/>
      <c r="AY936" s="202"/>
      <c r="AZ936" s="202"/>
      <c r="BA936" s="202"/>
      <c r="BB936" s="202"/>
      <c r="BC936" s="202"/>
      <c r="BD936" s="202"/>
    </row>
    <row r="937" spans="1:56" ht="12.75" customHeight="1" x14ac:dyDescent="0.2">
      <c r="A937" s="202"/>
      <c r="B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  <c r="AD937" s="202"/>
      <c r="AE937" s="202"/>
      <c r="AF937" s="202"/>
      <c r="AG937" s="202"/>
      <c r="AH937" s="202"/>
      <c r="AI937" s="202"/>
      <c r="AJ937" s="202"/>
      <c r="AK937" s="202"/>
      <c r="AL937" s="202"/>
      <c r="AM937" s="202"/>
      <c r="AN937" s="202"/>
      <c r="AO937" s="202"/>
      <c r="AP937" s="202"/>
      <c r="AQ937" s="202"/>
      <c r="AR937" s="202"/>
      <c r="AS937" s="202"/>
      <c r="AT937" s="202"/>
      <c r="AU937" s="202"/>
      <c r="AV937" s="202"/>
      <c r="AW937" s="202"/>
      <c r="AX937" s="202"/>
      <c r="AY937" s="202"/>
      <c r="AZ937" s="202"/>
      <c r="BA937" s="202"/>
      <c r="BB937" s="202"/>
      <c r="BC937" s="202"/>
      <c r="BD937" s="202"/>
    </row>
    <row r="938" spans="1:56" ht="12.75" customHeight="1" x14ac:dyDescent="0.2">
      <c r="A938" s="202"/>
      <c r="B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  <c r="AD938" s="202"/>
      <c r="AE938" s="202"/>
      <c r="AF938" s="202"/>
      <c r="AG938" s="202"/>
      <c r="AH938" s="202"/>
      <c r="AI938" s="202"/>
      <c r="AJ938" s="202"/>
      <c r="AK938" s="202"/>
      <c r="AL938" s="202"/>
      <c r="AM938" s="202"/>
      <c r="AN938" s="202"/>
      <c r="AO938" s="202"/>
      <c r="AP938" s="202"/>
      <c r="AQ938" s="202"/>
      <c r="AR938" s="202"/>
      <c r="AS938" s="202"/>
      <c r="AT938" s="202"/>
      <c r="AU938" s="202"/>
      <c r="AV938" s="202"/>
      <c r="AW938" s="202"/>
      <c r="AX938" s="202"/>
      <c r="AY938" s="202"/>
      <c r="AZ938" s="202"/>
      <c r="BA938" s="202"/>
      <c r="BB938" s="202"/>
      <c r="BC938" s="202"/>
      <c r="BD938" s="202"/>
    </row>
    <row r="939" spans="1:56" ht="12.75" customHeight="1" x14ac:dyDescent="0.2">
      <c r="A939" s="202"/>
      <c r="B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  <c r="AD939" s="202"/>
      <c r="AE939" s="202"/>
      <c r="AF939" s="202"/>
      <c r="AG939" s="202"/>
      <c r="AH939" s="202"/>
      <c r="AI939" s="202"/>
      <c r="AJ939" s="202"/>
      <c r="AK939" s="202"/>
      <c r="AL939" s="202"/>
      <c r="AM939" s="202"/>
      <c r="AN939" s="202"/>
      <c r="AO939" s="202"/>
      <c r="AP939" s="202"/>
      <c r="AQ939" s="202"/>
      <c r="AR939" s="202"/>
      <c r="AS939" s="202"/>
      <c r="AT939" s="202"/>
      <c r="AU939" s="202"/>
      <c r="AV939" s="202"/>
      <c r="AW939" s="202"/>
      <c r="AX939" s="202"/>
      <c r="AY939" s="202"/>
      <c r="AZ939" s="202"/>
      <c r="BA939" s="202"/>
      <c r="BB939" s="202"/>
      <c r="BC939" s="202"/>
      <c r="BD939" s="202"/>
    </row>
    <row r="940" spans="1:56" ht="12.75" customHeight="1" x14ac:dyDescent="0.2">
      <c r="A940" s="202"/>
      <c r="B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  <c r="AD940" s="202"/>
      <c r="AE940" s="202"/>
      <c r="AF940" s="202"/>
      <c r="AG940" s="202"/>
      <c r="AH940" s="202"/>
      <c r="AI940" s="202"/>
      <c r="AJ940" s="202"/>
      <c r="AK940" s="202"/>
      <c r="AL940" s="202"/>
      <c r="AM940" s="202"/>
      <c r="AN940" s="202"/>
      <c r="AO940" s="202"/>
      <c r="AP940" s="202"/>
      <c r="AQ940" s="202"/>
      <c r="AR940" s="202"/>
      <c r="AS940" s="202"/>
      <c r="AT940" s="202"/>
      <c r="AU940" s="202"/>
      <c r="AV940" s="202"/>
      <c r="AW940" s="202"/>
      <c r="AX940" s="202"/>
      <c r="AY940" s="202"/>
      <c r="AZ940" s="202"/>
      <c r="BA940" s="202"/>
      <c r="BB940" s="202"/>
      <c r="BC940" s="202"/>
      <c r="BD940" s="202"/>
    </row>
    <row r="941" spans="1:56" ht="12.75" customHeight="1" x14ac:dyDescent="0.2">
      <c r="A941" s="202"/>
      <c r="B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  <c r="AD941" s="202"/>
      <c r="AE941" s="202"/>
      <c r="AF941" s="202"/>
      <c r="AG941" s="202"/>
      <c r="AH941" s="202"/>
      <c r="AI941" s="202"/>
      <c r="AJ941" s="202"/>
      <c r="AK941" s="202"/>
      <c r="AL941" s="202"/>
      <c r="AM941" s="202"/>
      <c r="AN941" s="202"/>
      <c r="AO941" s="202"/>
      <c r="AP941" s="202"/>
      <c r="AQ941" s="202"/>
      <c r="AR941" s="202"/>
      <c r="AS941" s="202"/>
      <c r="AT941" s="202"/>
      <c r="AU941" s="202"/>
      <c r="AV941" s="202"/>
      <c r="AW941" s="202"/>
      <c r="AX941" s="202"/>
      <c r="AY941" s="202"/>
      <c r="AZ941" s="202"/>
      <c r="BA941" s="202"/>
      <c r="BB941" s="202"/>
      <c r="BC941" s="202"/>
      <c r="BD941" s="202"/>
    </row>
    <row r="942" spans="1:56" ht="12.75" customHeight="1" x14ac:dyDescent="0.2">
      <c r="A942" s="202"/>
      <c r="B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  <c r="AD942" s="202"/>
      <c r="AE942" s="202"/>
      <c r="AF942" s="202"/>
      <c r="AG942" s="202"/>
      <c r="AH942" s="202"/>
      <c r="AI942" s="202"/>
      <c r="AJ942" s="202"/>
      <c r="AK942" s="202"/>
      <c r="AL942" s="202"/>
      <c r="AM942" s="202"/>
      <c r="AN942" s="202"/>
      <c r="AO942" s="202"/>
      <c r="AP942" s="202"/>
      <c r="AQ942" s="202"/>
      <c r="AR942" s="202"/>
      <c r="AS942" s="202"/>
      <c r="AT942" s="202"/>
      <c r="AU942" s="202"/>
      <c r="AV942" s="202"/>
      <c r="AW942" s="202"/>
      <c r="AX942" s="202"/>
      <c r="AY942" s="202"/>
      <c r="AZ942" s="202"/>
      <c r="BA942" s="202"/>
      <c r="BB942" s="202"/>
      <c r="BC942" s="202"/>
      <c r="BD942" s="202"/>
    </row>
    <row r="943" spans="1:56" ht="12.75" customHeight="1" x14ac:dyDescent="0.2">
      <c r="A943" s="202"/>
      <c r="B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  <c r="AD943" s="202"/>
      <c r="AE943" s="202"/>
      <c r="AF943" s="202"/>
      <c r="AG943" s="202"/>
      <c r="AH943" s="202"/>
      <c r="AI943" s="202"/>
      <c r="AJ943" s="202"/>
      <c r="AK943" s="202"/>
      <c r="AL943" s="202"/>
      <c r="AM943" s="202"/>
      <c r="AN943" s="202"/>
      <c r="AO943" s="202"/>
      <c r="AP943" s="202"/>
      <c r="AQ943" s="202"/>
      <c r="AR943" s="202"/>
      <c r="AS943" s="202"/>
      <c r="AT943" s="202"/>
      <c r="AU943" s="202"/>
      <c r="AV943" s="202"/>
      <c r="AW943" s="202"/>
      <c r="AX943" s="202"/>
      <c r="AY943" s="202"/>
      <c r="AZ943" s="202"/>
      <c r="BA943" s="202"/>
      <c r="BB943" s="202"/>
      <c r="BC943" s="202"/>
      <c r="BD943" s="202"/>
    </row>
    <row r="944" spans="1:56" ht="12.75" customHeight="1" x14ac:dyDescent="0.2">
      <c r="A944" s="202"/>
      <c r="B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  <c r="AD944" s="202"/>
      <c r="AE944" s="202"/>
      <c r="AF944" s="202"/>
      <c r="AG944" s="202"/>
      <c r="AH944" s="202"/>
      <c r="AI944" s="202"/>
      <c r="AJ944" s="202"/>
      <c r="AK944" s="202"/>
      <c r="AL944" s="202"/>
      <c r="AM944" s="202"/>
      <c r="AN944" s="202"/>
      <c r="AO944" s="202"/>
      <c r="AP944" s="202"/>
      <c r="AQ944" s="202"/>
      <c r="AR944" s="202"/>
      <c r="AS944" s="202"/>
      <c r="AT944" s="202"/>
      <c r="AU944" s="202"/>
      <c r="AV944" s="202"/>
      <c r="AW944" s="202"/>
      <c r="AX944" s="202"/>
      <c r="AY944" s="202"/>
      <c r="AZ944" s="202"/>
      <c r="BA944" s="202"/>
      <c r="BB944" s="202"/>
      <c r="BC944" s="202"/>
      <c r="BD944" s="202"/>
    </row>
    <row r="945" spans="1:56" ht="12.75" customHeight="1" x14ac:dyDescent="0.2">
      <c r="A945" s="202"/>
      <c r="B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  <c r="AD945" s="202"/>
      <c r="AE945" s="202"/>
      <c r="AF945" s="202"/>
      <c r="AG945" s="202"/>
      <c r="AH945" s="202"/>
      <c r="AI945" s="202"/>
      <c r="AJ945" s="202"/>
      <c r="AK945" s="202"/>
      <c r="AL945" s="202"/>
      <c r="AM945" s="202"/>
      <c r="AN945" s="202"/>
      <c r="AO945" s="202"/>
      <c r="AP945" s="202"/>
      <c r="AQ945" s="202"/>
      <c r="AR945" s="202"/>
      <c r="AS945" s="202"/>
      <c r="AT945" s="202"/>
      <c r="AU945" s="202"/>
      <c r="AV945" s="202"/>
      <c r="AW945" s="202"/>
      <c r="AX945" s="202"/>
      <c r="AY945" s="202"/>
      <c r="AZ945" s="202"/>
      <c r="BA945" s="202"/>
      <c r="BB945" s="202"/>
      <c r="BC945" s="202"/>
      <c r="BD945" s="202"/>
    </row>
    <row r="946" spans="1:56" ht="12.75" customHeight="1" x14ac:dyDescent="0.2">
      <c r="A946" s="202"/>
      <c r="B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  <c r="AD946" s="202"/>
      <c r="AE946" s="202"/>
      <c r="AF946" s="202"/>
      <c r="AG946" s="202"/>
      <c r="AH946" s="202"/>
      <c r="AI946" s="202"/>
      <c r="AJ946" s="202"/>
      <c r="AK946" s="202"/>
      <c r="AL946" s="202"/>
      <c r="AM946" s="202"/>
      <c r="AN946" s="202"/>
      <c r="AO946" s="202"/>
      <c r="AP946" s="202"/>
      <c r="AQ946" s="202"/>
      <c r="AR946" s="202"/>
      <c r="AS946" s="202"/>
      <c r="AT946" s="202"/>
      <c r="AU946" s="202"/>
      <c r="AV946" s="202"/>
      <c r="AW946" s="202"/>
      <c r="AX946" s="202"/>
      <c r="AY946" s="202"/>
      <c r="AZ946" s="202"/>
      <c r="BA946" s="202"/>
      <c r="BB946" s="202"/>
      <c r="BC946" s="202"/>
      <c r="BD946" s="202"/>
    </row>
    <row r="947" spans="1:56" ht="12.75" customHeight="1" x14ac:dyDescent="0.2">
      <c r="A947" s="202"/>
      <c r="B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  <c r="AD947" s="202"/>
      <c r="AE947" s="202"/>
      <c r="AF947" s="202"/>
      <c r="AG947" s="202"/>
      <c r="AH947" s="202"/>
      <c r="AI947" s="202"/>
      <c r="AJ947" s="202"/>
      <c r="AK947" s="202"/>
      <c r="AL947" s="202"/>
      <c r="AM947" s="202"/>
      <c r="AN947" s="202"/>
      <c r="AO947" s="202"/>
      <c r="AP947" s="202"/>
      <c r="AQ947" s="202"/>
      <c r="AR947" s="202"/>
      <c r="AS947" s="202"/>
      <c r="AT947" s="202"/>
      <c r="AU947" s="202"/>
      <c r="AV947" s="202"/>
      <c r="AW947" s="202"/>
      <c r="AX947" s="202"/>
      <c r="AY947" s="202"/>
      <c r="AZ947" s="202"/>
      <c r="BA947" s="202"/>
      <c r="BB947" s="202"/>
      <c r="BC947" s="202"/>
      <c r="BD947" s="202"/>
    </row>
    <row r="948" spans="1:56" ht="12.75" customHeight="1" x14ac:dyDescent="0.2">
      <c r="A948" s="202"/>
      <c r="B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  <c r="AD948" s="202"/>
      <c r="AE948" s="202"/>
      <c r="AF948" s="202"/>
      <c r="AG948" s="202"/>
      <c r="AH948" s="202"/>
      <c r="AI948" s="202"/>
      <c r="AJ948" s="202"/>
      <c r="AK948" s="202"/>
      <c r="AL948" s="202"/>
      <c r="AM948" s="202"/>
      <c r="AN948" s="202"/>
      <c r="AO948" s="202"/>
      <c r="AP948" s="202"/>
      <c r="AQ948" s="202"/>
      <c r="AR948" s="202"/>
      <c r="AS948" s="202"/>
      <c r="AT948" s="202"/>
      <c r="AU948" s="202"/>
      <c r="AV948" s="202"/>
      <c r="AW948" s="202"/>
      <c r="AX948" s="202"/>
      <c r="AY948" s="202"/>
      <c r="AZ948" s="202"/>
      <c r="BA948" s="202"/>
      <c r="BB948" s="202"/>
      <c r="BC948" s="202"/>
      <c r="BD948" s="202"/>
    </row>
    <row r="949" spans="1:56" ht="12.75" customHeight="1" x14ac:dyDescent="0.2">
      <c r="A949" s="202"/>
      <c r="B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  <c r="AD949" s="202"/>
      <c r="AE949" s="202"/>
      <c r="AF949" s="202"/>
      <c r="AG949" s="202"/>
      <c r="AH949" s="202"/>
      <c r="AI949" s="202"/>
      <c r="AJ949" s="202"/>
      <c r="AK949" s="202"/>
      <c r="AL949" s="202"/>
      <c r="AM949" s="202"/>
      <c r="AN949" s="202"/>
      <c r="AO949" s="202"/>
      <c r="AP949" s="202"/>
      <c r="AQ949" s="202"/>
      <c r="AR949" s="202"/>
      <c r="AS949" s="202"/>
      <c r="AT949" s="202"/>
      <c r="AU949" s="202"/>
      <c r="AV949" s="202"/>
      <c r="AW949" s="202"/>
      <c r="AX949" s="202"/>
      <c r="AY949" s="202"/>
      <c r="AZ949" s="202"/>
      <c r="BA949" s="202"/>
      <c r="BB949" s="202"/>
      <c r="BC949" s="202"/>
      <c r="BD949" s="202"/>
    </row>
    <row r="950" spans="1:56" ht="12.75" customHeight="1" x14ac:dyDescent="0.2">
      <c r="A950" s="202"/>
      <c r="B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  <c r="AD950" s="202"/>
      <c r="AE950" s="202"/>
      <c r="AF950" s="202"/>
      <c r="AG950" s="202"/>
      <c r="AH950" s="202"/>
      <c r="AI950" s="202"/>
      <c r="AJ950" s="202"/>
      <c r="AK950" s="202"/>
      <c r="AL950" s="202"/>
      <c r="AM950" s="202"/>
      <c r="AN950" s="202"/>
      <c r="AO950" s="202"/>
      <c r="AP950" s="202"/>
      <c r="AQ950" s="202"/>
      <c r="AR950" s="202"/>
      <c r="AS950" s="202"/>
      <c r="AT950" s="202"/>
      <c r="AU950" s="202"/>
      <c r="AV950" s="202"/>
      <c r="AW950" s="202"/>
      <c r="AX950" s="202"/>
      <c r="AY950" s="202"/>
      <c r="AZ950" s="202"/>
      <c r="BA950" s="202"/>
      <c r="BB950" s="202"/>
      <c r="BC950" s="202"/>
      <c r="BD950" s="202"/>
    </row>
    <row r="951" spans="1:56" ht="12.75" customHeight="1" x14ac:dyDescent="0.2">
      <c r="A951" s="202"/>
      <c r="B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  <c r="AD951" s="202"/>
      <c r="AE951" s="202"/>
      <c r="AF951" s="202"/>
      <c r="AG951" s="202"/>
      <c r="AH951" s="202"/>
      <c r="AI951" s="202"/>
      <c r="AJ951" s="202"/>
      <c r="AK951" s="202"/>
      <c r="AL951" s="202"/>
      <c r="AM951" s="202"/>
      <c r="AN951" s="202"/>
      <c r="AO951" s="202"/>
      <c r="AP951" s="202"/>
      <c r="AQ951" s="202"/>
      <c r="AR951" s="202"/>
      <c r="AS951" s="202"/>
      <c r="AT951" s="202"/>
      <c r="AU951" s="202"/>
      <c r="AV951" s="202"/>
      <c r="AW951" s="202"/>
      <c r="AX951" s="202"/>
      <c r="AY951" s="202"/>
      <c r="AZ951" s="202"/>
      <c r="BA951" s="202"/>
      <c r="BB951" s="202"/>
      <c r="BC951" s="202"/>
      <c r="BD951" s="202"/>
    </row>
    <row r="952" spans="1:56" ht="12.75" customHeight="1" x14ac:dyDescent="0.2">
      <c r="A952" s="202"/>
      <c r="B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  <c r="AD952" s="202"/>
      <c r="AE952" s="202"/>
      <c r="AF952" s="202"/>
      <c r="AG952" s="202"/>
      <c r="AH952" s="202"/>
      <c r="AI952" s="202"/>
      <c r="AJ952" s="202"/>
      <c r="AK952" s="202"/>
      <c r="AL952" s="202"/>
      <c r="AM952" s="202"/>
      <c r="AN952" s="202"/>
      <c r="AO952" s="202"/>
      <c r="AP952" s="202"/>
      <c r="AQ952" s="202"/>
      <c r="AR952" s="202"/>
      <c r="AS952" s="202"/>
      <c r="AT952" s="202"/>
      <c r="AU952" s="202"/>
      <c r="AV952" s="202"/>
      <c r="AW952" s="202"/>
      <c r="AX952" s="202"/>
      <c r="AY952" s="202"/>
      <c r="AZ952" s="202"/>
      <c r="BA952" s="202"/>
      <c r="BB952" s="202"/>
      <c r="BC952" s="202"/>
      <c r="BD952" s="202"/>
    </row>
    <row r="953" spans="1:56" ht="12.75" customHeight="1" x14ac:dyDescent="0.2">
      <c r="A953" s="202"/>
      <c r="B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  <c r="AD953" s="202"/>
      <c r="AE953" s="202"/>
      <c r="AF953" s="202"/>
      <c r="AG953" s="202"/>
      <c r="AH953" s="202"/>
      <c r="AI953" s="202"/>
      <c r="AJ953" s="202"/>
      <c r="AK953" s="202"/>
      <c r="AL953" s="202"/>
      <c r="AM953" s="202"/>
      <c r="AN953" s="202"/>
      <c r="AO953" s="202"/>
      <c r="AP953" s="202"/>
      <c r="AQ953" s="202"/>
      <c r="AR953" s="202"/>
      <c r="AS953" s="202"/>
      <c r="AT953" s="202"/>
      <c r="AU953" s="202"/>
      <c r="AV953" s="202"/>
      <c r="AW953" s="202"/>
      <c r="AX953" s="202"/>
      <c r="AY953" s="202"/>
      <c r="AZ953" s="202"/>
      <c r="BA953" s="202"/>
      <c r="BB953" s="202"/>
      <c r="BC953" s="202"/>
      <c r="BD953" s="202"/>
    </row>
    <row r="954" spans="1:56" ht="12.75" customHeight="1" x14ac:dyDescent="0.2">
      <c r="A954" s="202"/>
      <c r="B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  <c r="AD954" s="202"/>
      <c r="AE954" s="202"/>
      <c r="AF954" s="202"/>
      <c r="AG954" s="202"/>
      <c r="AH954" s="202"/>
      <c r="AI954" s="202"/>
      <c r="AJ954" s="202"/>
      <c r="AK954" s="202"/>
      <c r="AL954" s="202"/>
      <c r="AM954" s="202"/>
      <c r="AN954" s="202"/>
      <c r="AO954" s="202"/>
      <c r="AP954" s="202"/>
      <c r="AQ954" s="202"/>
      <c r="AR954" s="202"/>
      <c r="AS954" s="202"/>
      <c r="AT954" s="202"/>
      <c r="AU954" s="202"/>
      <c r="AV954" s="202"/>
      <c r="AW954" s="202"/>
      <c r="AX954" s="202"/>
      <c r="AY954" s="202"/>
      <c r="AZ954" s="202"/>
      <c r="BA954" s="202"/>
      <c r="BB954" s="202"/>
      <c r="BC954" s="202"/>
      <c r="BD954" s="202"/>
    </row>
    <row r="955" spans="1:56" ht="12.75" customHeight="1" x14ac:dyDescent="0.2">
      <c r="A955" s="202"/>
      <c r="B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  <c r="AD955" s="202"/>
      <c r="AE955" s="202"/>
      <c r="AF955" s="202"/>
      <c r="AG955" s="202"/>
      <c r="AH955" s="202"/>
      <c r="AI955" s="202"/>
      <c r="AJ955" s="202"/>
      <c r="AK955" s="202"/>
      <c r="AL955" s="202"/>
      <c r="AM955" s="202"/>
      <c r="AN955" s="202"/>
      <c r="AO955" s="202"/>
      <c r="AP955" s="202"/>
      <c r="AQ955" s="202"/>
      <c r="AR955" s="202"/>
      <c r="AS955" s="202"/>
      <c r="AT955" s="202"/>
      <c r="AU955" s="202"/>
      <c r="AV955" s="202"/>
      <c r="AW955" s="202"/>
      <c r="AX955" s="202"/>
      <c r="AY955" s="202"/>
      <c r="AZ955" s="202"/>
      <c r="BA955" s="202"/>
      <c r="BB955" s="202"/>
      <c r="BC955" s="202"/>
      <c r="BD955" s="202"/>
    </row>
    <row r="956" spans="1:56" ht="12.75" customHeight="1" x14ac:dyDescent="0.2">
      <c r="A956" s="202"/>
      <c r="B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  <c r="AD956" s="202"/>
      <c r="AE956" s="202"/>
      <c r="AF956" s="202"/>
      <c r="AG956" s="202"/>
      <c r="AH956" s="202"/>
      <c r="AI956" s="202"/>
      <c r="AJ956" s="202"/>
      <c r="AK956" s="202"/>
      <c r="AL956" s="202"/>
      <c r="AM956" s="202"/>
      <c r="AN956" s="202"/>
      <c r="AO956" s="202"/>
      <c r="AP956" s="202"/>
      <c r="AQ956" s="202"/>
      <c r="AR956" s="202"/>
      <c r="AS956" s="202"/>
      <c r="AT956" s="202"/>
      <c r="AU956" s="202"/>
      <c r="AV956" s="202"/>
      <c r="AW956" s="202"/>
      <c r="AX956" s="202"/>
      <c r="AY956" s="202"/>
      <c r="AZ956" s="202"/>
      <c r="BA956" s="202"/>
      <c r="BB956" s="202"/>
      <c r="BC956" s="202"/>
      <c r="BD956" s="202"/>
    </row>
    <row r="957" spans="1:56" ht="12.75" customHeight="1" x14ac:dyDescent="0.2">
      <c r="A957" s="202"/>
      <c r="B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  <c r="AD957" s="202"/>
      <c r="AE957" s="202"/>
      <c r="AF957" s="202"/>
      <c r="AG957" s="202"/>
      <c r="AH957" s="202"/>
      <c r="AI957" s="202"/>
      <c r="AJ957" s="202"/>
      <c r="AK957" s="202"/>
      <c r="AL957" s="202"/>
      <c r="AM957" s="202"/>
      <c r="AN957" s="202"/>
      <c r="AO957" s="202"/>
      <c r="AP957" s="202"/>
      <c r="AQ957" s="202"/>
      <c r="AR957" s="202"/>
      <c r="AS957" s="202"/>
      <c r="AT957" s="202"/>
      <c r="AU957" s="202"/>
      <c r="AV957" s="202"/>
      <c r="AW957" s="202"/>
      <c r="AX957" s="202"/>
      <c r="AY957" s="202"/>
      <c r="AZ957" s="202"/>
      <c r="BA957" s="202"/>
      <c r="BB957" s="202"/>
      <c r="BC957" s="202"/>
      <c r="BD957" s="202"/>
    </row>
    <row r="958" spans="1:56" ht="12.75" customHeight="1" x14ac:dyDescent="0.2">
      <c r="A958" s="202"/>
      <c r="B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  <c r="AD958" s="202"/>
      <c r="AE958" s="202"/>
      <c r="AF958" s="202"/>
      <c r="AG958" s="202"/>
      <c r="AH958" s="202"/>
      <c r="AI958" s="202"/>
      <c r="AJ958" s="202"/>
      <c r="AK958" s="202"/>
      <c r="AL958" s="202"/>
      <c r="AM958" s="202"/>
      <c r="AN958" s="202"/>
      <c r="AO958" s="202"/>
      <c r="AP958" s="202"/>
      <c r="AQ958" s="202"/>
      <c r="AR958" s="202"/>
      <c r="AS958" s="202"/>
      <c r="AT958" s="202"/>
      <c r="AU958" s="202"/>
      <c r="AV958" s="202"/>
      <c r="AW958" s="202"/>
      <c r="AX958" s="202"/>
      <c r="AY958" s="202"/>
      <c r="AZ958" s="202"/>
      <c r="BA958" s="202"/>
      <c r="BB958" s="202"/>
      <c r="BC958" s="202"/>
      <c r="BD958" s="202"/>
    </row>
    <row r="959" spans="1:56" ht="12.75" customHeight="1" x14ac:dyDescent="0.2">
      <c r="A959" s="202"/>
      <c r="B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  <c r="AD959" s="202"/>
      <c r="AE959" s="202"/>
      <c r="AF959" s="202"/>
      <c r="AG959" s="202"/>
      <c r="AH959" s="202"/>
      <c r="AI959" s="202"/>
      <c r="AJ959" s="202"/>
      <c r="AK959" s="202"/>
      <c r="AL959" s="202"/>
      <c r="AM959" s="202"/>
      <c r="AN959" s="202"/>
      <c r="AO959" s="202"/>
      <c r="AP959" s="202"/>
      <c r="AQ959" s="202"/>
      <c r="AR959" s="202"/>
      <c r="AS959" s="202"/>
      <c r="AT959" s="202"/>
      <c r="AU959" s="202"/>
      <c r="AV959" s="202"/>
      <c r="AW959" s="202"/>
      <c r="AX959" s="202"/>
      <c r="AY959" s="202"/>
      <c r="AZ959" s="202"/>
      <c r="BA959" s="202"/>
      <c r="BB959" s="202"/>
      <c r="BC959" s="202"/>
      <c r="BD959" s="202"/>
    </row>
    <row r="960" spans="1:56" ht="12.75" customHeight="1" x14ac:dyDescent="0.2">
      <c r="A960" s="202"/>
      <c r="B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  <c r="AD960" s="202"/>
      <c r="AE960" s="202"/>
      <c r="AF960" s="202"/>
      <c r="AG960" s="202"/>
      <c r="AH960" s="202"/>
      <c r="AI960" s="202"/>
      <c r="AJ960" s="202"/>
      <c r="AK960" s="202"/>
      <c r="AL960" s="202"/>
      <c r="AM960" s="202"/>
      <c r="AN960" s="202"/>
      <c r="AO960" s="202"/>
      <c r="AP960" s="202"/>
      <c r="AQ960" s="202"/>
      <c r="AR960" s="202"/>
      <c r="AS960" s="202"/>
      <c r="AT960" s="202"/>
      <c r="AU960" s="202"/>
      <c r="AV960" s="202"/>
      <c r="AW960" s="202"/>
      <c r="AX960" s="202"/>
      <c r="AY960" s="202"/>
      <c r="AZ960" s="202"/>
      <c r="BA960" s="202"/>
      <c r="BB960" s="202"/>
      <c r="BC960" s="202"/>
      <c r="BD960" s="202"/>
    </row>
    <row r="961" spans="1:56" ht="12.75" customHeight="1" x14ac:dyDescent="0.2">
      <c r="A961" s="202"/>
      <c r="B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  <c r="AD961" s="202"/>
      <c r="AE961" s="202"/>
      <c r="AF961" s="202"/>
      <c r="AG961" s="202"/>
      <c r="AH961" s="202"/>
      <c r="AI961" s="202"/>
      <c r="AJ961" s="202"/>
      <c r="AK961" s="202"/>
      <c r="AL961" s="202"/>
      <c r="AM961" s="202"/>
      <c r="AN961" s="202"/>
      <c r="AO961" s="202"/>
      <c r="AP961" s="202"/>
      <c r="AQ961" s="202"/>
      <c r="AR961" s="202"/>
      <c r="AS961" s="202"/>
      <c r="AT961" s="202"/>
      <c r="AU961" s="202"/>
      <c r="AV961" s="202"/>
      <c r="AW961" s="202"/>
      <c r="AX961" s="202"/>
      <c r="AY961" s="202"/>
      <c r="AZ961" s="202"/>
      <c r="BA961" s="202"/>
      <c r="BB961" s="202"/>
      <c r="BC961" s="202"/>
      <c r="BD961" s="202"/>
    </row>
    <row r="962" spans="1:56" ht="12.75" customHeight="1" x14ac:dyDescent="0.2">
      <c r="A962" s="202"/>
      <c r="B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  <c r="AD962" s="202"/>
      <c r="AE962" s="202"/>
      <c r="AF962" s="202"/>
      <c r="AG962" s="202"/>
      <c r="AH962" s="202"/>
      <c r="AI962" s="202"/>
      <c r="AJ962" s="202"/>
      <c r="AK962" s="202"/>
      <c r="AL962" s="202"/>
      <c r="AM962" s="202"/>
      <c r="AN962" s="202"/>
      <c r="AO962" s="202"/>
      <c r="AP962" s="202"/>
      <c r="AQ962" s="202"/>
      <c r="AR962" s="202"/>
      <c r="AS962" s="202"/>
      <c r="AT962" s="202"/>
      <c r="AU962" s="202"/>
      <c r="AV962" s="202"/>
      <c r="AW962" s="202"/>
      <c r="AX962" s="202"/>
      <c r="AY962" s="202"/>
      <c r="AZ962" s="202"/>
      <c r="BA962" s="202"/>
      <c r="BB962" s="202"/>
      <c r="BC962" s="202"/>
      <c r="BD962" s="202"/>
    </row>
    <row r="963" spans="1:56" ht="12.75" customHeight="1" x14ac:dyDescent="0.2">
      <c r="A963" s="202"/>
      <c r="B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  <c r="AD963" s="202"/>
      <c r="AE963" s="202"/>
      <c r="AF963" s="202"/>
      <c r="AG963" s="202"/>
      <c r="AH963" s="202"/>
      <c r="AI963" s="202"/>
      <c r="AJ963" s="202"/>
      <c r="AK963" s="202"/>
      <c r="AL963" s="202"/>
      <c r="AM963" s="202"/>
      <c r="AN963" s="202"/>
      <c r="AO963" s="202"/>
      <c r="AP963" s="202"/>
      <c r="AQ963" s="202"/>
      <c r="AR963" s="202"/>
      <c r="AS963" s="202"/>
      <c r="AT963" s="202"/>
      <c r="AU963" s="202"/>
      <c r="AV963" s="202"/>
      <c r="AW963" s="202"/>
      <c r="AX963" s="202"/>
      <c r="AY963" s="202"/>
      <c r="AZ963" s="202"/>
      <c r="BA963" s="202"/>
      <c r="BB963" s="202"/>
      <c r="BC963" s="202"/>
      <c r="BD963" s="202"/>
    </row>
    <row r="964" spans="1:56" ht="12.75" customHeight="1" x14ac:dyDescent="0.2">
      <c r="A964" s="202"/>
      <c r="B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  <c r="AD964" s="202"/>
      <c r="AE964" s="202"/>
      <c r="AF964" s="202"/>
      <c r="AG964" s="202"/>
      <c r="AH964" s="202"/>
      <c r="AI964" s="202"/>
      <c r="AJ964" s="202"/>
      <c r="AK964" s="202"/>
      <c r="AL964" s="202"/>
      <c r="AM964" s="202"/>
      <c r="AN964" s="202"/>
      <c r="AO964" s="202"/>
      <c r="AP964" s="202"/>
      <c r="AQ964" s="202"/>
      <c r="AR964" s="202"/>
      <c r="AS964" s="202"/>
      <c r="AT964" s="202"/>
      <c r="AU964" s="202"/>
      <c r="AV964" s="202"/>
      <c r="AW964" s="202"/>
      <c r="AX964" s="202"/>
      <c r="AY964" s="202"/>
      <c r="AZ964" s="202"/>
      <c r="BA964" s="202"/>
      <c r="BB964" s="202"/>
      <c r="BC964" s="202"/>
      <c r="BD964" s="202"/>
    </row>
    <row r="965" spans="1:56" ht="12.75" customHeight="1" x14ac:dyDescent="0.2">
      <c r="A965" s="202"/>
      <c r="B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  <c r="AD965" s="202"/>
      <c r="AE965" s="202"/>
      <c r="AF965" s="202"/>
      <c r="AG965" s="202"/>
      <c r="AH965" s="202"/>
      <c r="AI965" s="202"/>
      <c r="AJ965" s="202"/>
      <c r="AK965" s="202"/>
      <c r="AL965" s="202"/>
      <c r="AM965" s="202"/>
      <c r="AN965" s="202"/>
      <c r="AO965" s="202"/>
      <c r="AP965" s="202"/>
      <c r="AQ965" s="202"/>
      <c r="AR965" s="202"/>
      <c r="AS965" s="202"/>
      <c r="AT965" s="202"/>
      <c r="AU965" s="202"/>
      <c r="AV965" s="202"/>
      <c r="AW965" s="202"/>
      <c r="AX965" s="202"/>
      <c r="AY965" s="202"/>
      <c r="AZ965" s="202"/>
      <c r="BA965" s="202"/>
      <c r="BB965" s="202"/>
      <c r="BC965" s="202"/>
      <c r="BD965" s="202"/>
    </row>
    <row r="966" spans="1:56" ht="12.75" customHeight="1" x14ac:dyDescent="0.2">
      <c r="A966" s="202"/>
      <c r="B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  <c r="AD966" s="202"/>
      <c r="AE966" s="202"/>
      <c r="AF966" s="202"/>
      <c r="AG966" s="202"/>
      <c r="AH966" s="202"/>
      <c r="AI966" s="202"/>
      <c r="AJ966" s="202"/>
      <c r="AK966" s="202"/>
      <c r="AL966" s="202"/>
      <c r="AM966" s="202"/>
      <c r="AN966" s="202"/>
      <c r="AO966" s="202"/>
      <c r="AP966" s="202"/>
      <c r="AQ966" s="202"/>
      <c r="AR966" s="202"/>
      <c r="AS966" s="202"/>
      <c r="AT966" s="202"/>
      <c r="AU966" s="202"/>
      <c r="AV966" s="202"/>
      <c r="AW966" s="202"/>
      <c r="AX966" s="202"/>
      <c r="AY966" s="202"/>
      <c r="AZ966" s="202"/>
      <c r="BA966" s="202"/>
      <c r="BB966" s="202"/>
      <c r="BC966" s="202"/>
      <c r="BD966" s="202"/>
    </row>
    <row r="967" spans="1:56" ht="12.75" customHeight="1" x14ac:dyDescent="0.2">
      <c r="A967" s="202"/>
      <c r="B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  <c r="AD967" s="202"/>
      <c r="AE967" s="202"/>
      <c r="AF967" s="202"/>
      <c r="AG967" s="202"/>
      <c r="AH967" s="202"/>
      <c r="AI967" s="202"/>
      <c r="AJ967" s="202"/>
      <c r="AK967" s="202"/>
      <c r="AL967" s="202"/>
      <c r="AM967" s="202"/>
      <c r="AN967" s="202"/>
      <c r="AO967" s="202"/>
      <c r="AP967" s="202"/>
      <c r="AQ967" s="202"/>
      <c r="AR967" s="202"/>
      <c r="AS967" s="202"/>
      <c r="AT967" s="202"/>
      <c r="AU967" s="202"/>
      <c r="AV967" s="202"/>
      <c r="AW967" s="202"/>
      <c r="AX967" s="202"/>
      <c r="AY967" s="202"/>
      <c r="AZ967" s="202"/>
      <c r="BA967" s="202"/>
      <c r="BB967" s="202"/>
      <c r="BC967" s="202"/>
      <c r="BD967" s="202"/>
    </row>
    <row r="968" spans="1:56" ht="12.75" customHeight="1" x14ac:dyDescent="0.2">
      <c r="A968" s="202"/>
      <c r="B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  <c r="AD968" s="202"/>
      <c r="AE968" s="202"/>
      <c r="AF968" s="202"/>
      <c r="AG968" s="202"/>
      <c r="AH968" s="202"/>
      <c r="AI968" s="202"/>
      <c r="AJ968" s="202"/>
      <c r="AK968" s="202"/>
      <c r="AL968" s="202"/>
      <c r="AM968" s="202"/>
      <c r="AN968" s="202"/>
      <c r="AO968" s="202"/>
      <c r="AP968" s="202"/>
      <c r="AQ968" s="202"/>
      <c r="AR968" s="202"/>
      <c r="AS968" s="202"/>
      <c r="AT968" s="202"/>
      <c r="AU968" s="202"/>
      <c r="AV968" s="202"/>
      <c r="AW968" s="202"/>
      <c r="AX968" s="202"/>
      <c r="AY968" s="202"/>
      <c r="AZ968" s="202"/>
      <c r="BA968" s="202"/>
      <c r="BB968" s="202"/>
      <c r="BC968" s="202"/>
      <c r="BD968" s="202"/>
    </row>
    <row r="969" spans="1:56" ht="12.75" customHeight="1" x14ac:dyDescent="0.2">
      <c r="A969" s="202"/>
      <c r="B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  <c r="AD969" s="202"/>
      <c r="AE969" s="202"/>
      <c r="AF969" s="202"/>
      <c r="AG969" s="202"/>
      <c r="AH969" s="202"/>
      <c r="AI969" s="202"/>
      <c r="AJ969" s="202"/>
      <c r="AK969" s="202"/>
      <c r="AL969" s="202"/>
      <c r="AM969" s="202"/>
      <c r="AN969" s="202"/>
      <c r="AO969" s="202"/>
      <c r="AP969" s="202"/>
      <c r="AQ969" s="202"/>
      <c r="AR969" s="202"/>
      <c r="AS969" s="202"/>
      <c r="AT969" s="202"/>
      <c r="AU969" s="202"/>
      <c r="AV969" s="202"/>
      <c r="AW969" s="202"/>
      <c r="AX969" s="202"/>
      <c r="AY969" s="202"/>
      <c r="AZ969" s="202"/>
      <c r="BA969" s="202"/>
      <c r="BB969" s="202"/>
      <c r="BC969" s="202"/>
      <c r="BD969" s="202"/>
    </row>
    <row r="970" spans="1:56" ht="12.75" customHeight="1" x14ac:dyDescent="0.2">
      <c r="A970" s="202"/>
      <c r="B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  <c r="AD970" s="202"/>
      <c r="AE970" s="202"/>
      <c r="AF970" s="202"/>
      <c r="AG970" s="202"/>
      <c r="AH970" s="202"/>
      <c r="AI970" s="202"/>
      <c r="AJ970" s="202"/>
      <c r="AK970" s="202"/>
      <c r="AL970" s="202"/>
      <c r="AM970" s="202"/>
      <c r="AN970" s="202"/>
      <c r="AO970" s="202"/>
      <c r="AP970" s="202"/>
      <c r="AQ970" s="202"/>
      <c r="AR970" s="202"/>
      <c r="AS970" s="202"/>
      <c r="AT970" s="202"/>
      <c r="AU970" s="202"/>
      <c r="AV970" s="202"/>
      <c r="AW970" s="202"/>
      <c r="AX970" s="202"/>
      <c r="AY970" s="202"/>
      <c r="AZ970" s="202"/>
      <c r="BA970" s="202"/>
      <c r="BB970" s="202"/>
      <c r="BC970" s="202"/>
      <c r="BD970" s="202"/>
    </row>
    <row r="971" spans="1:56" ht="12.75" customHeight="1" x14ac:dyDescent="0.2">
      <c r="A971" s="202"/>
      <c r="B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  <c r="AD971" s="202"/>
      <c r="AE971" s="202"/>
      <c r="AF971" s="202"/>
      <c r="AG971" s="202"/>
      <c r="AH971" s="202"/>
      <c r="AI971" s="202"/>
      <c r="AJ971" s="202"/>
      <c r="AK971" s="202"/>
      <c r="AL971" s="202"/>
      <c r="AM971" s="202"/>
      <c r="AN971" s="202"/>
      <c r="AO971" s="202"/>
      <c r="AP971" s="202"/>
      <c r="AQ971" s="202"/>
      <c r="AR971" s="202"/>
      <c r="AS971" s="202"/>
      <c r="AT971" s="202"/>
      <c r="AU971" s="202"/>
      <c r="AV971" s="202"/>
      <c r="AW971" s="202"/>
      <c r="AX971" s="202"/>
      <c r="AY971" s="202"/>
      <c r="AZ971" s="202"/>
      <c r="BA971" s="202"/>
      <c r="BB971" s="202"/>
      <c r="BC971" s="202"/>
      <c r="BD971" s="202"/>
    </row>
    <row r="972" spans="1:56" ht="12.75" customHeight="1" x14ac:dyDescent="0.2">
      <c r="A972" s="202"/>
      <c r="B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  <c r="AD972" s="202"/>
      <c r="AE972" s="202"/>
      <c r="AF972" s="202"/>
      <c r="AG972" s="202"/>
      <c r="AH972" s="202"/>
      <c r="AI972" s="202"/>
      <c r="AJ972" s="202"/>
      <c r="AK972" s="202"/>
      <c r="AL972" s="202"/>
      <c r="AM972" s="202"/>
      <c r="AN972" s="202"/>
      <c r="AO972" s="202"/>
      <c r="AP972" s="202"/>
      <c r="AQ972" s="202"/>
      <c r="AR972" s="202"/>
      <c r="AS972" s="202"/>
      <c r="AT972" s="202"/>
      <c r="AU972" s="202"/>
      <c r="AV972" s="202"/>
      <c r="AW972" s="202"/>
      <c r="AX972" s="202"/>
      <c r="AY972" s="202"/>
      <c r="AZ972" s="202"/>
      <c r="BA972" s="202"/>
      <c r="BB972" s="202"/>
      <c r="BC972" s="202"/>
      <c r="BD972" s="202"/>
    </row>
    <row r="973" spans="1:56" ht="12.75" customHeight="1" x14ac:dyDescent="0.2">
      <c r="A973" s="202"/>
      <c r="B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  <c r="AD973" s="202"/>
      <c r="AE973" s="202"/>
      <c r="AF973" s="202"/>
      <c r="AG973" s="202"/>
      <c r="AH973" s="202"/>
      <c r="AI973" s="202"/>
      <c r="AJ973" s="202"/>
      <c r="AK973" s="202"/>
      <c r="AL973" s="202"/>
      <c r="AM973" s="202"/>
      <c r="AN973" s="202"/>
      <c r="AO973" s="202"/>
      <c r="AP973" s="202"/>
      <c r="AQ973" s="202"/>
      <c r="AR973" s="202"/>
      <c r="AS973" s="202"/>
      <c r="AT973" s="202"/>
      <c r="AU973" s="202"/>
      <c r="AV973" s="202"/>
      <c r="AW973" s="202"/>
      <c r="AX973" s="202"/>
      <c r="AY973" s="202"/>
      <c r="AZ973" s="202"/>
      <c r="BA973" s="202"/>
      <c r="BB973" s="202"/>
      <c r="BC973" s="202"/>
      <c r="BD973" s="202"/>
    </row>
    <row r="974" spans="1:56" ht="12.75" customHeight="1" x14ac:dyDescent="0.2">
      <c r="A974" s="202"/>
      <c r="B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2"/>
      <c r="AT974" s="202"/>
      <c r="AU974" s="202"/>
      <c r="AV974" s="202"/>
      <c r="AW974" s="202"/>
      <c r="AX974" s="202"/>
      <c r="AY974" s="202"/>
      <c r="AZ974" s="202"/>
      <c r="BA974" s="202"/>
      <c r="BB974" s="202"/>
      <c r="BC974" s="202"/>
      <c r="BD974" s="202"/>
    </row>
    <row r="975" spans="1:56" ht="12.75" customHeight="1" x14ac:dyDescent="0.2">
      <c r="A975" s="202"/>
      <c r="B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2"/>
      <c r="AT975" s="202"/>
      <c r="AU975" s="202"/>
      <c r="AV975" s="202"/>
      <c r="AW975" s="202"/>
      <c r="AX975" s="202"/>
      <c r="AY975" s="202"/>
      <c r="AZ975" s="202"/>
      <c r="BA975" s="202"/>
      <c r="BB975" s="202"/>
      <c r="BC975" s="202"/>
      <c r="BD975" s="202"/>
    </row>
    <row r="976" spans="1:56" ht="12.75" customHeight="1" x14ac:dyDescent="0.2">
      <c r="A976" s="202"/>
      <c r="B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2"/>
      <c r="AT976" s="202"/>
      <c r="AU976" s="202"/>
      <c r="AV976" s="202"/>
      <c r="AW976" s="202"/>
      <c r="AX976" s="202"/>
      <c r="AY976" s="202"/>
      <c r="AZ976" s="202"/>
      <c r="BA976" s="202"/>
      <c r="BB976" s="202"/>
      <c r="BC976" s="202"/>
      <c r="BD976" s="202"/>
    </row>
    <row r="977" spans="1:56" ht="12.75" customHeight="1" x14ac:dyDescent="0.2">
      <c r="A977" s="202"/>
      <c r="B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2"/>
      <c r="AT977" s="202"/>
      <c r="AU977" s="202"/>
      <c r="AV977" s="202"/>
      <c r="AW977" s="202"/>
      <c r="AX977" s="202"/>
      <c r="AY977" s="202"/>
      <c r="AZ977" s="202"/>
      <c r="BA977" s="202"/>
      <c r="BB977" s="202"/>
      <c r="BC977" s="202"/>
      <c r="BD977" s="202"/>
    </row>
    <row r="978" spans="1:56" ht="12.75" customHeight="1" x14ac:dyDescent="0.2">
      <c r="A978" s="202"/>
      <c r="B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2"/>
      <c r="AT978" s="202"/>
      <c r="AU978" s="202"/>
      <c r="AV978" s="202"/>
      <c r="AW978" s="202"/>
      <c r="AX978" s="202"/>
      <c r="AY978" s="202"/>
      <c r="AZ978" s="202"/>
      <c r="BA978" s="202"/>
      <c r="BB978" s="202"/>
      <c r="BC978" s="202"/>
      <c r="BD978" s="202"/>
    </row>
    <row r="979" spans="1:56" ht="12.75" customHeight="1" x14ac:dyDescent="0.2">
      <c r="A979" s="202"/>
      <c r="B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202"/>
      <c r="AT979" s="202"/>
      <c r="AU979" s="202"/>
      <c r="AV979" s="202"/>
      <c r="AW979" s="202"/>
      <c r="AX979" s="202"/>
      <c r="AY979" s="202"/>
      <c r="AZ979" s="202"/>
      <c r="BA979" s="202"/>
      <c r="BB979" s="202"/>
      <c r="BC979" s="202"/>
      <c r="BD979" s="202"/>
    </row>
    <row r="980" spans="1:56" ht="12.75" customHeight="1" x14ac:dyDescent="0.2">
      <c r="A980" s="202"/>
      <c r="B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202"/>
      <c r="AT980" s="202"/>
      <c r="AU980" s="202"/>
      <c r="AV980" s="202"/>
      <c r="AW980" s="202"/>
      <c r="AX980" s="202"/>
      <c r="AY980" s="202"/>
      <c r="AZ980" s="202"/>
      <c r="BA980" s="202"/>
      <c r="BB980" s="202"/>
      <c r="BC980" s="202"/>
      <c r="BD980" s="202"/>
    </row>
    <row r="981" spans="1:56" ht="12.75" customHeight="1" x14ac:dyDescent="0.2">
      <c r="A981" s="202"/>
      <c r="B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202"/>
      <c r="AT981" s="202"/>
      <c r="AU981" s="202"/>
      <c r="AV981" s="202"/>
      <c r="AW981" s="202"/>
      <c r="AX981" s="202"/>
      <c r="AY981" s="202"/>
      <c r="AZ981" s="202"/>
      <c r="BA981" s="202"/>
      <c r="BB981" s="202"/>
      <c r="BC981" s="202"/>
      <c r="BD981" s="202"/>
    </row>
    <row r="982" spans="1:56" ht="12.75" customHeight="1" x14ac:dyDescent="0.2">
      <c r="A982" s="202"/>
      <c r="B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202"/>
      <c r="AT982" s="202"/>
      <c r="AU982" s="202"/>
      <c r="AV982" s="202"/>
      <c r="AW982" s="202"/>
      <c r="AX982" s="202"/>
      <c r="AY982" s="202"/>
      <c r="AZ982" s="202"/>
      <c r="BA982" s="202"/>
      <c r="BB982" s="202"/>
      <c r="BC982" s="202"/>
      <c r="BD982" s="202"/>
    </row>
    <row r="983" spans="1:56" ht="12.75" customHeight="1" x14ac:dyDescent="0.2">
      <c r="A983" s="202"/>
      <c r="B983" s="202"/>
      <c r="D983" s="202"/>
      <c r="E983" s="202"/>
      <c r="F983" s="202"/>
      <c r="G983" s="202"/>
      <c r="H983" s="202"/>
      <c r="I983" s="202"/>
      <c r="J983" s="202"/>
      <c r="K983" s="202"/>
      <c r="L983" s="202"/>
      <c r="M983" s="202"/>
      <c r="N983" s="202"/>
      <c r="O983" s="202"/>
      <c r="P983" s="202"/>
      <c r="Q983" s="202"/>
      <c r="R983" s="202"/>
      <c r="S983" s="202"/>
      <c r="T983" s="202"/>
      <c r="U983" s="202"/>
      <c r="V983" s="202"/>
      <c r="W983" s="202"/>
      <c r="X983" s="202"/>
      <c r="Y983" s="202"/>
      <c r="Z983" s="202"/>
      <c r="AA983" s="202"/>
      <c r="AB983" s="202"/>
      <c r="AC983" s="202"/>
      <c r="AD983" s="202"/>
      <c r="AE983" s="202"/>
      <c r="AF983" s="202"/>
      <c r="AG983" s="202"/>
      <c r="AH983" s="202"/>
      <c r="AI983" s="202"/>
      <c r="AJ983" s="202"/>
      <c r="AK983" s="202"/>
      <c r="AL983" s="202"/>
      <c r="AM983" s="202"/>
      <c r="AN983" s="202"/>
      <c r="AO983" s="202"/>
      <c r="AP983" s="202"/>
      <c r="AQ983" s="202"/>
      <c r="AR983" s="202"/>
      <c r="AS983" s="202"/>
      <c r="AT983" s="202"/>
      <c r="AU983" s="202"/>
      <c r="AV983" s="202"/>
      <c r="AW983" s="202"/>
      <c r="AX983" s="202"/>
      <c r="AY983" s="202"/>
      <c r="AZ983" s="202"/>
      <c r="BA983" s="202"/>
      <c r="BB983" s="202"/>
      <c r="BC983" s="202"/>
      <c r="BD983" s="202"/>
    </row>
    <row r="984" spans="1:56" ht="12.75" customHeight="1" x14ac:dyDescent="0.2">
      <c r="A984" s="202"/>
      <c r="B984" s="202"/>
      <c r="D984" s="202"/>
      <c r="E984" s="202"/>
      <c r="F984" s="202"/>
      <c r="G984" s="202"/>
      <c r="H984" s="202"/>
      <c r="I984" s="202"/>
      <c r="J984" s="202"/>
      <c r="K984" s="202"/>
      <c r="L984" s="202"/>
      <c r="M984" s="202"/>
      <c r="N984" s="202"/>
      <c r="O984" s="202"/>
      <c r="P984" s="202"/>
      <c r="Q984" s="202"/>
      <c r="R984" s="202"/>
      <c r="S984" s="202"/>
      <c r="T984" s="202"/>
      <c r="U984" s="202"/>
      <c r="V984" s="202"/>
      <c r="W984" s="202"/>
      <c r="X984" s="202"/>
      <c r="Y984" s="202"/>
      <c r="Z984" s="202"/>
      <c r="AA984" s="202"/>
      <c r="AB984" s="202"/>
      <c r="AC984" s="202"/>
      <c r="AD984" s="202"/>
      <c r="AE984" s="202"/>
      <c r="AF984" s="202"/>
      <c r="AG984" s="202"/>
      <c r="AH984" s="202"/>
      <c r="AI984" s="202"/>
      <c r="AJ984" s="202"/>
      <c r="AK984" s="202"/>
      <c r="AL984" s="202"/>
      <c r="AM984" s="202"/>
      <c r="AN984" s="202"/>
      <c r="AO984" s="202"/>
      <c r="AP984" s="202"/>
      <c r="AQ984" s="202"/>
      <c r="AR984" s="202"/>
      <c r="AS984" s="202"/>
      <c r="AT984" s="202"/>
      <c r="AU984" s="202"/>
      <c r="AV984" s="202"/>
      <c r="AW984" s="202"/>
      <c r="AX984" s="202"/>
      <c r="AY984" s="202"/>
      <c r="AZ984" s="202"/>
      <c r="BA984" s="202"/>
      <c r="BB984" s="202"/>
      <c r="BC984" s="202"/>
      <c r="BD984" s="202"/>
    </row>
    <row r="985" spans="1:56" ht="12.75" customHeight="1" x14ac:dyDescent="0.2">
      <c r="A985" s="202"/>
      <c r="B985" s="202"/>
      <c r="D985" s="202"/>
      <c r="E985" s="202"/>
      <c r="F985" s="202"/>
      <c r="G985" s="202"/>
      <c r="H985" s="202"/>
      <c r="I985" s="202"/>
      <c r="J985" s="202"/>
      <c r="K985" s="202"/>
      <c r="L985" s="202"/>
      <c r="M985" s="202"/>
      <c r="N985" s="202"/>
      <c r="O985" s="202"/>
      <c r="P985" s="202"/>
      <c r="Q985" s="202"/>
      <c r="R985" s="202"/>
      <c r="S985" s="202"/>
      <c r="T985" s="202"/>
      <c r="U985" s="202"/>
      <c r="V985" s="202"/>
      <c r="W985" s="202"/>
      <c r="X985" s="202"/>
      <c r="Y985" s="202"/>
      <c r="Z985" s="202"/>
      <c r="AA985" s="202"/>
      <c r="AB985" s="202"/>
      <c r="AC985" s="202"/>
      <c r="AD985" s="202"/>
      <c r="AE985" s="202"/>
      <c r="AF985" s="202"/>
      <c r="AG985" s="202"/>
      <c r="AH985" s="202"/>
      <c r="AI985" s="202"/>
      <c r="AJ985" s="202"/>
      <c r="AK985" s="202"/>
      <c r="AL985" s="202"/>
      <c r="AM985" s="202"/>
      <c r="AN985" s="202"/>
      <c r="AO985" s="202"/>
      <c r="AP985" s="202"/>
      <c r="AQ985" s="202"/>
      <c r="AR985" s="202"/>
      <c r="AS985" s="202"/>
      <c r="AT985" s="202"/>
      <c r="AU985" s="202"/>
      <c r="AV985" s="202"/>
      <c r="AW985" s="202"/>
      <c r="AX985" s="202"/>
      <c r="AY985" s="202"/>
      <c r="AZ985" s="202"/>
      <c r="BA985" s="202"/>
      <c r="BB985" s="202"/>
      <c r="BC985" s="202"/>
      <c r="BD985" s="202"/>
    </row>
    <row r="986" spans="1:56" ht="12.75" customHeight="1" x14ac:dyDescent="0.2">
      <c r="A986" s="202"/>
      <c r="B986" s="202"/>
      <c r="D986" s="202"/>
      <c r="E986" s="202"/>
      <c r="F986" s="202"/>
      <c r="G986" s="202"/>
      <c r="H986" s="202"/>
      <c r="I986" s="202"/>
      <c r="J986" s="202"/>
      <c r="K986" s="202"/>
      <c r="L986" s="202"/>
      <c r="M986" s="202"/>
      <c r="N986" s="202"/>
      <c r="O986" s="202"/>
      <c r="P986" s="202"/>
      <c r="Q986" s="202"/>
      <c r="R986" s="202"/>
      <c r="S986" s="202"/>
      <c r="T986" s="202"/>
      <c r="U986" s="202"/>
      <c r="V986" s="202"/>
      <c r="W986" s="202"/>
      <c r="X986" s="202"/>
      <c r="Y986" s="202"/>
      <c r="Z986" s="202"/>
      <c r="AA986" s="202"/>
      <c r="AB986" s="202"/>
      <c r="AC986" s="202"/>
      <c r="AD986" s="202"/>
      <c r="AE986" s="202"/>
      <c r="AF986" s="202"/>
      <c r="AG986" s="202"/>
      <c r="AH986" s="202"/>
      <c r="AI986" s="202"/>
      <c r="AM986" s="202"/>
      <c r="AN986" s="202"/>
      <c r="AO986" s="202"/>
      <c r="AP986" s="202"/>
      <c r="AQ986" s="202"/>
      <c r="AR986" s="202"/>
      <c r="AS986" s="202"/>
      <c r="AT986" s="202"/>
      <c r="AU986" s="202"/>
      <c r="AV986" s="202"/>
      <c r="AW986" s="202"/>
      <c r="AX986" s="202"/>
      <c r="AY986" s="202"/>
      <c r="AZ986" s="202"/>
      <c r="BA986" s="202"/>
      <c r="BB986" s="202"/>
      <c r="BC986" s="202"/>
      <c r="BD986" s="202"/>
    </row>
    <row r="987" spans="1:56" ht="12.75" customHeight="1" x14ac:dyDescent="0.2">
      <c r="A987" s="202"/>
      <c r="B987" s="202"/>
      <c r="D987" s="202"/>
      <c r="E987" s="202"/>
      <c r="F987" s="202"/>
      <c r="G987" s="202"/>
      <c r="H987" s="202"/>
      <c r="I987" s="202"/>
      <c r="J987" s="202"/>
      <c r="K987" s="202"/>
      <c r="L987" s="202"/>
      <c r="M987" s="202"/>
      <c r="N987" s="202"/>
      <c r="O987" s="202"/>
      <c r="P987" s="202"/>
      <c r="Q987" s="202"/>
      <c r="R987" s="202"/>
      <c r="S987" s="202"/>
      <c r="T987" s="202"/>
      <c r="U987" s="202"/>
      <c r="V987" s="202"/>
      <c r="W987" s="202"/>
      <c r="X987" s="202"/>
      <c r="Y987" s="202"/>
      <c r="Z987" s="202"/>
      <c r="AA987" s="202"/>
      <c r="AB987" s="202"/>
      <c r="AC987" s="202"/>
      <c r="AD987" s="202"/>
      <c r="AE987" s="202"/>
      <c r="AF987" s="202"/>
      <c r="AG987" s="202"/>
      <c r="AH987" s="202"/>
      <c r="AI987" s="202"/>
      <c r="AM987" s="202"/>
      <c r="AN987" s="202"/>
      <c r="AO987" s="202"/>
      <c r="AP987" s="202"/>
      <c r="AQ987" s="202"/>
      <c r="AR987" s="202"/>
      <c r="AS987" s="202"/>
      <c r="AT987" s="202"/>
      <c r="AU987" s="202"/>
      <c r="AV987" s="202"/>
      <c r="AW987" s="202"/>
      <c r="AX987" s="202"/>
      <c r="AY987" s="202"/>
      <c r="AZ987" s="202"/>
      <c r="BA987" s="202"/>
      <c r="BB987" s="202"/>
      <c r="BC987" s="202"/>
      <c r="BD987" s="202"/>
    </row>
    <row r="988" spans="1:56" ht="12.75" customHeight="1" x14ac:dyDescent="0.2">
      <c r="A988" s="202"/>
      <c r="B988" s="202"/>
      <c r="D988" s="202"/>
      <c r="E988" s="202"/>
      <c r="F988" s="202"/>
      <c r="G988" s="202"/>
      <c r="H988" s="202"/>
      <c r="I988" s="202"/>
      <c r="J988" s="202"/>
      <c r="K988" s="202"/>
      <c r="L988" s="202"/>
      <c r="M988" s="202"/>
      <c r="N988" s="202"/>
      <c r="O988" s="202"/>
      <c r="P988" s="202"/>
      <c r="Q988" s="202"/>
      <c r="R988" s="202"/>
      <c r="S988" s="202"/>
      <c r="T988" s="202"/>
      <c r="U988" s="202"/>
      <c r="V988" s="202"/>
      <c r="W988" s="202"/>
      <c r="X988" s="202"/>
      <c r="Y988" s="202"/>
      <c r="Z988" s="202"/>
      <c r="AA988" s="202"/>
      <c r="AB988" s="202"/>
      <c r="AC988" s="202"/>
      <c r="AD988" s="202"/>
      <c r="AE988" s="202"/>
      <c r="AF988" s="202"/>
      <c r="AG988" s="202"/>
      <c r="AH988" s="202"/>
      <c r="AI988" s="202"/>
      <c r="AM988" s="202"/>
      <c r="AN988" s="202"/>
      <c r="AO988" s="202"/>
      <c r="AP988" s="202"/>
      <c r="AQ988" s="202"/>
      <c r="AR988" s="202"/>
      <c r="AS988" s="202"/>
      <c r="AT988" s="202"/>
      <c r="AU988" s="202"/>
      <c r="AV988" s="202"/>
      <c r="AW988" s="202"/>
      <c r="AX988" s="202"/>
      <c r="AY988" s="202"/>
      <c r="AZ988" s="202"/>
      <c r="BA988" s="202"/>
      <c r="BB988" s="202"/>
      <c r="BC988" s="202"/>
      <c r="BD988" s="202"/>
    </row>
    <row r="989" spans="1:56" ht="12.75" customHeight="1" x14ac:dyDescent="0.2">
      <c r="A989" s="202"/>
      <c r="B989" s="202"/>
      <c r="D989" s="202"/>
      <c r="E989" s="202"/>
      <c r="F989" s="202"/>
      <c r="G989" s="202"/>
      <c r="H989" s="202"/>
      <c r="I989" s="202"/>
      <c r="J989" s="202"/>
      <c r="K989" s="202"/>
      <c r="L989" s="202"/>
      <c r="M989" s="202"/>
      <c r="N989" s="202"/>
      <c r="O989" s="202"/>
      <c r="P989" s="202"/>
      <c r="Q989" s="202"/>
      <c r="R989" s="202"/>
      <c r="S989" s="202"/>
      <c r="T989" s="202"/>
      <c r="U989" s="202"/>
      <c r="V989" s="202"/>
      <c r="W989" s="202"/>
      <c r="X989" s="202"/>
      <c r="Y989" s="202"/>
      <c r="Z989" s="202"/>
      <c r="AA989" s="202"/>
      <c r="AB989" s="202"/>
      <c r="AC989" s="202"/>
      <c r="AD989" s="202"/>
      <c r="AE989" s="202"/>
      <c r="AF989" s="202"/>
      <c r="AG989" s="202"/>
      <c r="AH989" s="202"/>
      <c r="AI989" s="202"/>
      <c r="AM989" s="202"/>
      <c r="AN989" s="202"/>
      <c r="AO989" s="202"/>
      <c r="AP989" s="202"/>
      <c r="AQ989" s="202"/>
      <c r="AR989" s="202"/>
      <c r="AS989" s="202"/>
      <c r="AT989" s="202"/>
      <c r="AU989" s="202"/>
      <c r="AV989" s="202"/>
      <c r="AW989" s="202"/>
      <c r="AX989" s="202"/>
      <c r="AY989" s="202"/>
      <c r="AZ989" s="202"/>
      <c r="BA989" s="202"/>
      <c r="BB989" s="202"/>
      <c r="BC989" s="202"/>
      <c r="BD989" s="202"/>
    </row>
    <row r="990" spans="1:56" ht="12.75" customHeight="1" x14ac:dyDescent="0.2">
      <c r="A990" s="202"/>
      <c r="B990" s="202"/>
      <c r="D990" s="202"/>
      <c r="E990" s="202"/>
      <c r="F990" s="202"/>
      <c r="G990" s="202"/>
      <c r="H990" s="202"/>
      <c r="I990" s="202"/>
      <c r="J990" s="202"/>
      <c r="K990" s="202"/>
      <c r="L990" s="202"/>
      <c r="M990" s="202"/>
      <c r="N990" s="202"/>
      <c r="O990" s="202"/>
      <c r="P990" s="202"/>
      <c r="Q990" s="202"/>
      <c r="R990" s="202"/>
      <c r="S990" s="202"/>
      <c r="T990" s="202"/>
      <c r="U990" s="202"/>
      <c r="V990" s="202"/>
      <c r="W990" s="202"/>
      <c r="X990" s="202"/>
      <c r="Y990" s="202"/>
      <c r="Z990" s="202"/>
      <c r="AG990" s="202"/>
      <c r="AH990" s="202"/>
      <c r="AI990" s="202"/>
      <c r="AM990" s="202"/>
      <c r="AN990" s="202"/>
      <c r="AO990" s="202"/>
      <c r="AP990" s="202"/>
      <c r="AQ990" s="202"/>
      <c r="AR990" s="202"/>
      <c r="AS990" s="202"/>
      <c r="AT990" s="202"/>
      <c r="AU990" s="202"/>
      <c r="AV990" s="202"/>
      <c r="AW990" s="202"/>
      <c r="AX990" s="202"/>
      <c r="AY990" s="202"/>
      <c r="AZ990" s="202"/>
      <c r="BA990" s="202"/>
      <c r="BB990" s="202"/>
      <c r="BC990" s="202"/>
      <c r="BD990" s="202"/>
    </row>
    <row r="991" spans="1:56" ht="12.75" customHeight="1" x14ac:dyDescent="0.2">
      <c r="A991" s="202"/>
      <c r="B991" s="202"/>
      <c r="D991" s="202"/>
      <c r="E991" s="202"/>
      <c r="F991" s="202"/>
      <c r="G991" s="202"/>
      <c r="H991" s="202"/>
      <c r="I991" s="202"/>
      <c r="J991" s="202"/>
      <c r="K991" s="202"/>
      <c r="L991" s="202"/>
      <c r="M991" s="202"/>
      <c r="N991" s="202"/>
      <c r="O991" s="202"/>
      <c r="P991" s="202"/>
      <c r="Q991" s="202"/>
      <c r="R991" s="202"/>
      <c r="S991" s="202"/>
      <c r="T991" s="202"/>
      <c r="U991" s="202"/>
      <c r="V991" s="202"/>
      <c r="W991" s="202"/>
      <c r="X991" s="202"/>
      <c r="Y991" s="202"/>
      <c r="Z991" s="202"/>
      <c r="AG991" s="202"/>
      <c r="AH991" s="202"/>
      <c r="AI991" s="202"/>
      <c r="AM991" s="202"/>
      <c r="AN991" s="202"/>
      <c r="AO991" s="202"/>
      <c r="AP991" s="202"/>
      <c r="AQ991" s="202"/>
      <c r="AR991" s="202"/>
      <c r="AS991" s="202"/>
      <c r="AT991" s="202"/>
      <c r="AU991" s="202"/>
      <c r="AV991" s="202"/>
      <c r="AW991" s="202"/>
      <c r="AX991" s="202"/>
      <c r="AY991" s="202"/>
      <c r="AZ991" s="202"/>
      <c r="BA991" s="202"/>
      <c r="BB991" s="202"/>
      <c r="BC991" s="202"/>
      <c r="BD991" s="202"/>
    </row>
    <row r="992" spans="1:56" ht="12.75" customHeight="1" x14ac:dyDescent="0.2">
      <c r="A992" s="202"/>
      <c r="B992" s="202"/>
      <c r="D992" s="202"/>
      <c r="E992" s="202"/>
      <c r="F992" s="202"/>
      <c r="G992" s="202"/>
      <c r="H992" s="202"/>
      <c r="I992" s="202"/>
      <c r="J992" s="202"/>
      <c r="K992" s="202"/>
      <c r="L992" s="202"/>
      <c r="M992" s="202"/>
      <c r="N992" s="202"/>
      <c r="O992" s="202"/>
      <c r="P992" s="202"/>
      <c r="Q992" s="202"/>
      <c r="R992" s="202"/>
      <c r="S992" s="202"/>
      <c r="T992" s="202"/>
      <c r="U992" s="202"/>
      <c r="V992" s="202"/>
      <c r="W992" s="202"/>
      <c r="X992" s="202"/>
      <c r="Y992" s="202"/>
      <c r="Z992" s="202"/>
      <c r="AG992" s="202"/>
      <c r="AH992" s="202"/>
      <c r="AI992" s="202"/>
      <c r="AM992" s="202"/>
      <c r="AN992" s="202"/>
      <c r="AO992" s="202"/>
      <c r="AP992" s="202"/>
      <c r="AQ992" s="202"/>
      <c r="AR992" s="202"/>
      <c r="AS992" s="202"/>
      <c r="AT992" s="202"/>
      <c r="AU992" s="202"/>
      <c r="AV992" s="202"/>
      <c r="AW992" s="202"/>
      <c r="AX992" s="202"/>
      <c r="AY992" s="202"/>
      <c r="AZ992" s="202"/>
      <c r="BA992" s="202"/>
      <c r="BB992" s="202"/>
      <c r="BC992" s="202"/>
      <c r="BD992" s="202"/>
    </row>
  </sheetData>
  <autoFilter ref="A9:AL31" xr:uid="{00000000-0009-0000-0000-00000A000000}">
    <sortState xmlns:xlrd2="http://schemas.microsoft.com/office/spreadsheetml/2017/richdata2" ref="A13:AL31">
      <sortCondition ref="A9:A31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3">
    <cfRule type="expression" dxfId="2" priority="1">
      <formula>COUNTIF(C10:C1001,C10)&gt;1</formula>
    </cfRule>
  </conditionalFormatting>
  <conditionalFormatting sqref="C11:C31">
    <cfRule type="expression" dxfId="1" priority="2">
      <formula>COUNTIF(C11:C1010,C11)&gt;1</formula>
    </cfRule>
    <cfRule type="expression" dxfId="0" priority="3">
      <formula>COUNTIF(C11:C1014,C11)&gt;1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Cadet EFWE</vt:lpstr>
      <vt:lpstr>Cadet FFWF</vt:lpstr>
      <vt:lpstr>Cadet SFWS</vt:lpstr>
      <vt:lpstr>Cadet EHME</vt:lpstr>
      <vt:lpstr>Cadet FHMF</vt:lpstr>
      <vt:lpstr>Cadet SMMS</vt:lpstr>
      <vt:lpstr>Cadet WF</vt:lpstr>
      <vt:lpstr>Cadet WS</vt:lpstr>
      <vt:lpstr>Cadet ME</vt:lpstr>
      <vt:lpstr>Cadet MF</vt:lpstr>
      <vt:lpstr>Cadet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2025-05-09T20:06:35Z</dcterms:modified>
</cp:coreProperties>
</file>